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tonyenwezor/Desktop/"/>
    </mc:Choice>
  </mc:AlternateContent>
  <xr:revisionPtr revIDLastSave="0" documentId="13_ncr:1_{87140E87-BC9E-9E49-AAB9-A58D03EB5285}" xr6:coauthVersionLast="47" xr6:coauthVersionMax="47" xr10:uidLastSave="{00000000-0000-0000-0000-000000000000}"/>
  <bookViews>
    <workbookView xWindow="0" yWindow="1720" windowWidth="28800" windowHeight="16280" xr2:uid="{00000000-000D-0000-FFFF-FFFF00000000}"/>
  </bookViews>
  <sheets>
    <sheet name="Dashboard" sheetId="22" r:id="rId1"/>
    <sheet name="Total 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1"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29" i="17"/>
  <c r="M647" i="17"/>
  <c r="M847" i="17"/>
  <c r="M91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4" i="17"/>
  <c r="O24" i="17" s="1"/>
  <c r="O5" i="17"/>
  <c r="O12" i="17"/>
  <c r="O13" i="17"/>
  <c r="O20" i="17"/>
  <c r="O21" i="17"/>
  <c r="O44" i="17"/>
  <c r="O46" i="17"/>
  <c r="O84" i="17"/>
  <c r="O93" i="17"/>
  <c r="O124" i="17"/>
  <c r="O162" i="17"/>
  <c r="O186" i="17"/>
  <c r="O190" i="17"/>
  <c r="O193" i="17"/>
  <c r="O218" i="17"/>
  <c r="O242" i="17"/>
  <c r="O244" i="17"/>
  <c r="O250" i="17"/>
  <c r="O256" i="17"/>
  <c r="O264" i="17"/>
  <c r="O265" i="17"/>
  <c r="O268" i="17"/>
  <c r="O289" i="17"/>
  <c r="O292" i="17"/>
  <c r="O310" i="17"/>
  <c r="O316" i="17"/>
  <c r="O337" i="17"/>
  <c r="O338" i="17"/>
  <c r="O361" i="17"/>
  <c r="O362" i="17"/>
  <c r="O380" i="17"/>
  <c r="O382" i="17"/>
  <c r="O406" i="17"/>
  <c r="O410" i="17"/>
  <c r="O426" i="17"/>
  <c r="O428" i="17"/>
  <c r="O434" i="17"/>
  <c r="O470" i="17"/>
  <c r="O476" i="17"/>
  <c r="O492" i="17"/>
  <c r="O494" i="17"/>
  <c r="O513" i="17"/>
  <c r="O516" i="17"/>
  <c r="O530" i="17"/>
  <c r="O553" i="17"/>
  <c r="O554" i="17"/>
  <c r="O572" i="17"/>
  <c r="O574" i="17"/>
  <c r="O590" i="17"/>
  <c r="O593" i="17"/>
  <c r="O634" i="17"/>
  <c r="O650" i="17"/>
  <c r="O652" i="17"/>
  <c r="O666" i="17"/>
  <c r="O670" i="17"/>
  <c r="O686" i="17"/>
  <c r="O689" i="17"/>
  <c r="O718" i="17"/>
  <c r="O724" i="17"/>
  <c r="O770" i="17"/>
  <c r="O790" i="17"/>
  <c r="O822" i="17"/>
  <c r="O854" i="17"/>
  <c r="O870" i="17"/>
  <c r="O874" i="17"/>
  <c r="O886" i="17"/>
  <c r="O906" i="17"/>
  <c r="O918" i="17"/>
  <c r="O938" i="17"/>
  <c r="O954" i="17"/>
  <c r="O958" i="17"/>
  <c r="O970" i="17"/>
  <c r="O974" i="17"/>
  <c r="O990" i="17"/>
  <c r="N3" i="17"/>
  <c r="N7" i="17"/>
  <c r="N14" i="17"/>
  <c r="N23" i="17"/>
  <c r="N25" i="17"/>
  <c r="N27" i="17"/>
  <c r="N34" i="17"/>
  <c r="N35" i="17"/>
  <c r="N39" i="17"/>
  <c r="N43" i="17"/>
  <c r="N51" i="17"/>
  <c r="N53" i="17"/>
  <c r="N55" i="17"/>
  <c r="N59" i="17"/>
  <c r="N67" i="17"/>
  <c r="N68" i="17"/>
  <c r="N69" i="17"/>
  <c r="N75" i="17"/>
  <c r="N81" i="17"/>
  <c r="N83" i="17"/>
  <c r="N91" i="17"/>
  <c r="N92" i="17"/>
  <c r="N95" i="17"/>
  <c r="N96" i="17"/>
  <c r="N99" i="17"/>
  <c r="N107" i="17"/>
  <c r="N108" i="17"/>
  <c r="N109" i="17"/>
  <c r="N115" i="17"/>
  <c r="N119" i="17"/>
  <c r="N123" i="17"/>
  <c r="N124" i="17"/>
  <c r="N131" i="17"/>
  <c r="N133" i="17"/>
  <c r="N135" i="17"/>
  <c r="N136" i="17"/>
  <c r="N139" i="17"/>
  <c r="N145" i="17"/>
  <c r="N147" i="17"/>
  <c r="N155" i="17"/>
  <c r="N163" i="17"/>
  <c r="N164" i="17"/>
  <c r="N171" i="17"/>
  <c r="N173" i="17"/>
  <c r="N177" i="17"/>
  <c r="N179" i="17"/>
  <c r="N187" i="17"/>
  <c r="N188" i="17"/>
  <c r="N191" i="17"/>
  <c r="N195" i="17"/>
  <c r="N201" i="17"/>
  <c r="N203" i="17"/>
  <c r="N211" i="17"/>
  <c r="N215" i="17"/>
  <c r="N217" i="17"/>
  <c r="N219" i="17"/>
  <c r="N227" i="17"/>
  <c r="N228" i="17"/>
  <c r="N229" i="17"/>
  <c r="N235" i="17"/>
  <c r="N241" i="17"/>
  <c r="N243" i="17"/>
  <c r="N245" i="17"/>
  <c r="N251" i="17"/>
  <c r="N255" i="17"/>
  <c r="N259" i="17"/>
  <c r="N269" i="17"/>
  <c r="N284" i="17"/>
  <c r="N287" i="17"/>
  <c r="N297" i="17"/>
  <c r="N300" i="17"/>
  <c r="N301" i="17"/>
  <c r="N311" i="17"/>
  <c r="N316" i="17"/>
  <c r="N327" i="17"/>
  <c r="N329" i="17"/>
  <c r="N343" i="17"/>
  <c r="N345" i="17"/>
  <c r="N356" i="17"/>
  <c r="N357" i="17"/>
  <c r="N373" i="17"/>
  <c r="N388" i="17"/>
  <c r="N389" i="17"/>
  <c r="N401" i="17"/>
  <c r="N415" i="17"/>
  <c r="N429" i="17"/>
  <c r="N433" i="17"/>
  <c r="N444" i="17"/>
  <c r="N447" i="17"/>
  <c r="N457" i="17"/>
  <c r="N461" i="17"/>
  <c r="N473" i="17"/>
  <c r="N476" i="17"/>
  <c r="N489" i="17"/>
  <c r="N492" i="17"/>
  <c r="N503" i="17"/>
  <c r="N517" i="17"/>
  <c r="N519" i="17"/>
  <c r="N535" i="17"/>
  <c r="N548" i="17"/>
  <c r="N549" i="17"/>
  <c r="N561" i="17"/>
  <c r="N565" i="17"/>
  <c r="N575" i="17"/>
  <c r="N580" i="17"/>
  <c r="N593" i="17"/>
  <c r="N607" i="17"/>
  <c r="N621" i="17"/>
  <c r="N649" i="17"/>
  <c r="N653" i="17"/>
  <c r="N665" i="17"/>
  <c r="N677" i="17"/>
  <c r="N681" i="17"/>
  <c r="N693" i="17"/>
  <c r="N695" i="17"/>
  <c r="N709" i="17"/>
  <c r="N711" i="17"/>
  <c r="N721" i="17"/>
  <c r="N753" i="17"/>
  <c r="N781" i="17"/>
  <c r="N793" i="17"/>
  <c r="N805" i="17"/>
  <c r="N817" i="17"/>
  <c r="N821" i="17"/>
  <c r="N841" i="17"/>
  <c r="N845" i="17"/>
  <c r="N865" i="17"/>
  <c r="N877" i="17"/>
  <c r="N885" i="17"/>
  <c r="N905" i="17"/>
  <c r="N909" i="17"/>
  <c r="N917" i="17"/>
  <c r="N929" i="17"/>
  <c r="N937" i="17"/>
  <c r="N949" i="17"/>
  <c r="N969" i="17"/>
  <c r="N981" i="17"/>
  <c r="N1001" i="17"/>
  <c r="I9" i="17"/>
  <c r="N9" i="17" s="1"/>
  <c r="J9" i="17"/>
  <c r="O9" i="17" s="1"/>
  <c r="I3" i="17"/>
  <c r="J3" i="17"/>
  <c r="O3" i="17" s="1"/>
  <c r="L3" i="17"/>
  <c r="M3" i="17" s="1"/>
  <c r="I4" i="17"/>
  <c r="N4" i="17" s="1"/>
  <c r="J4" i="17"/>
  <c r="O4" i="17" s="1"/>
  <c r="L4" i="17"/>
  <c r="M4" i="17" s="1"/>
  <c r="I5" i="17"/>
  <c r="N5" i="17" s="1"/>
  <c r="J5" i="17"/>
  <c r="L5" i="17"/>
  <c r="M5" i="17" s="1"/>
  <c r="I6" i="17"/>
  <c r="N6" i="17" s="1"/>
  <c r="J6" i="17"/>
  <c r="O6" i="17" s="1"/>
  <c r="L6" i="17"/>
  <c r="M6" i="17" s="1"/>
  <c r="I7" i="17"/>
  <c r="J7" i="17"/>
  <c r="O7" i="17" s="1"/>
  <c r="L7" i="17"/>
  <c r="M7" i="17" s="1"/>
  <c r="I8" i="17"/>
  <c r="N8" i="17" s="1"/>
  <c r="J8" i="17"/>
  <c r="O8" i="17" s="1"/>
  <c r="L8" i="17"/>
  <c r="M8" i="17" s="1"/>
  <c r="L9" i="17"/>
  <c r="M9" i="17" s="1"/>
  <c r="I10" i="17"/>
  <c r="N10" i="17" s="1"/>
  <c r="J10" i="17"/>
  <c r="O10" i="17" s="1"/>
  <c r="L10" i="17"/>
  <c r="M10" i="17" s="1"/>
  <c r="I11" i="17"/>
  <c r="N11" i="17" s="1"/>
  <c r="J11" i="17"/>
  <c r="O11" i="17" s="1"/>
  <c r="L11" i="17"/>
  <c r="M11" i="17" s="1"/>
  <c r="I12" i="17"/>
  <c r="N12" i="17" s="1"/>
  <c r="J12" i="17"/>
  <c r="L12" i="17"/>
  <c r="M12" i="17" s="1"/>
  <c r="I13" i="17"/>
  <c r="N13" i="17" s="1"/>
  <c r="J13" i="17"/>
  <c r="L13" i="17"/>
  <c r="M13" i="17" s="1"/>
  <c r="I14" i="17"/>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L20" i="17"/>
  <c r="M20" i="17" s="1"/>
  <c r="I21" i="17"/>
  <c r="N21" i="17" s="1"/>
  <c r="J21" i="17"/>
  <c r="L21" i="17"/>
  <c r="M21" i="17" s="1"/>
  <c r="I22" i="17"/>
  <c r="N22" i="17" s="1"/>
  <c r="J22" i="17"/>
  <c r="O22" i="17" s="1"/>
  <c r="L22" i="17"/>
  <c r="M22" i="17" s="1"/>
  <c r="I23" i="17"/>
  <c r="J23" i="17"/>
  <c r="O23" i="17" s="1"/>
  <c r="L23" i="17"/>
  <c r="M23" i="17" s="1"/>
  <c r="I24" i="17"/>
  <c r="N24" i="17" s="1"/>
  <c r="L24" i="17"/>
  <c r="M24" i="17" s="1"/>
  <c r="I25" i="17"/>
  <c r="J25" i="17"/>
  <c r="O25" i="17" s="1"/>
  <c r="L25" i="17"/>
  <c r="M25" i="17" s="1"/>
  <c r="I26" i="17"/>
  <c r="N26" i="17" s="1"/>
  <c r="J26" i="17"/>
  <c r="O26" i="17" s="1"/>
  <c r="L26" i="17"/>
  <c r="M26" i="17" s="1"/>
  <c r="I27" i="17"/>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J34" i="17"/>
  <c r="O34" i="17" s="1"/>
  <c r="L34" i="17"/>
  <c r="M34" i="17" s="1"/>
  <c r="I35" i="17"/>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J43" i="17"/>
  <c r="O43" i="17" s="1"/>
  <c r="L43" i="17"/>
  <c r="M43" i="17" s="1"/>
  <c r="I44" i="17"/>
  <c r="N44" i="17" s="1"/>
  <c r="J44" i="17"/>
  <c r="L44" i="17"/>
  <c r="M44" i="17" s="1"/>
  <c r="I45" i="17"/>
  <c r="N45" i="17" s="1"/>
  <c r="J45" i="17"/>
  <c r="O45" i="17" s="1"/>
  <c r="L45" i="17"/>
  <c r="M45" i="17" s="1"/>
  <c r="I46" i="17"/>
  <c r="N46" i="17" s="1"/>
  <c r="J46" i="17"/>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J51" i="17"/>
  <c r="O51" i="17" s="1"/>
  <c r="L51" i="17"/>
  <c r="M51" i="17" s="1"/>
  <c r="I52" i="17"/>
  <c r="N52" i="17" s="1"/>
  <c r="J52" i="17"/>
  <c r="O52" i="17" s="1"/>
  <c r="L52" i="17"/>
  <c r="M52" i="17" s="1"/>
  <c r="I53" i="17"/>
  <c r="J53" i="17"/>
  <c r="O53" i="17" s="1"/>
  <c r="L53" i="17"/>
  <c r="M53" i="17" s="1"/>
  <c r="I54" i="17"/>
  <c r="N54" i="17" s="1"/>
  <c r="J54" i="17"/>
  <c r="O54" i="17" s="1"/>
  <c r="L54" i="17"/>
  <c r="M54" i="17" s="1"/>
  <c r="I55" i="17"/>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J67" i="17"/>
  <c r="O67" i="17" s="1"/>
  <c r="L67" i="17"/>
  <c r="M67" i="17" s="1"/>
  <c r="I68" i="17"/>
  <c r="J68" i="17"/>
  <c r="O68" i="17" s="1"/>
  <c r="L68" i="17"/>
  <c r="M68" i="17" s="1"/>
  <c r="I69" i="17"/>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J81" i="17"/>
  <c r="O81" i="17" s="1"/>
  <c r="L81" i="17"/>
  <c r="M81" i="17" s="1"/>
  <c r="I82" i="17"/>
  <c r="N82" i="17" s="1"/>
  <c r="J82" i="17"/>
  <c r="O82" i="17" s="1"/>
  <c r="L82" i="17"/>
  <c r="M82" i="17" s="1"/>
  <c r="I83" i="17"/>
  <c r="J83" i="17"/>
  <c r="O83" i="17" s="1"/>
  <c r="L83" i="17"/>
  <c r="M83" i="17" s="1"/>
  <c r="I84" i="17"/>
  <c r="N84" i="17" s="1"/>
  <c r="J84" i="17"/>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J91" i="17"/>
  <c r="O91" i="17" s="1"/>
  <c r="L91" i="17"/>
  <c r="M91" i="17" s="1"/>
  <c r="I92" i="17"/>
  <c r="J92" i="17"/>
  <c r="O92" i="17" s="1"/>
  <c r="L92" i="17"/>
  <c r="M92" i="17" s="1"/>
  <c r="I93" i="17"/>
  <c r="N93" i="17" s="1"/>
  <c r="J93" i="17"/>
  <c r="L93" i="17"/>
  <c r="M93" i="17" s="1"/>
  <c r="I94" i="17"/>
  <c r="N94" i="17" s="1"/>
  <c r="J94" i="17"/>
  <c r="O94" i="17" s="1"/>
  <c r="L94" i="17"/>
  <c r="M94" i="17" s="1"/>
  <c r="I95" i="17"/>
  <c r="J95" i="17"/>
  <c r="O95" i="17" s="1"/>
  <c r="L95" i="17"/>
  <c r="M95" i="17" s="1"/>
  <c r="I96" i="17"/>
  <c r="J96" i="17"/>
  <c r="O96" i="17" s="1"/>
  <c r="L96" i="17"/>
  <c r="M96" i="17" s="1"/>
  <c r="I97" i="17"/>
  <c r="N97" i="17" s="1"/>
  <c r="J97" i="17"/>
  <c r="O97" i="17" s="1"/>
  <c r="L97" i="17"/>
  <c r="M97" i="17" s="1"/>
  <c r="I98" i="17"/>
  <c r="N98" i="17" s="1"/>
  <c r="J98" i="17"/>
  <c r="O98" i="17" s="1"/>
  <c r="L98" i="17"/>
  <c r="M98" i="17" s="1"/>
  <c r="I99" i="17"/>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J107" i="17"/>
  <c r="O107" i="17" s="1"/>
  <c r="L107" i="17"/>
  <c r="M107" i="17" s="1"/>
  <c r="I108" i="17"/>
  <c r="J108" i="17"/>
  <c r="O108" i="17" s="1"/>
  <c r="L108" i="17"/>
  <c r="M108" i="17" s="1"/>
  <c r="I109" i="17"/>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J123" i="17"/>
  <c r="O123" i="17" s="1"/>
  <c r="L123" i="17"/>
  <c r="M123" i="17" s="1"/>
  <c r="I124" i="17"/>
  <c r="J124" i="17"/>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J131" i="17"/>
  <c r="O131" i="17" s="1"/>
  <c r="L131" i="17"/>
  <c r="M131" i="17" s="1"/>
  <c r="I132" i="17"/>
  <c r="N132" i="17" s="1"/>
  <c r="J132" i="17"/>
  <c r="O132" i="17" s="1"/>
  <c r="L132" i="17"/>
  <c r="M132" i="17" s="1"/>
  <c r="I133" i="17"/>
  <c r="J133" i="17"/>
  <c r="O133" i="17" s="1"/>
  <c r="L133" i="17"/>
  <c r="M133" i="17" s="1"/>
  <c r="I134" i="17"/>
  <c r="N134" i="17" s="1"/>
  <c r="J134" i="17"/>
  <c r="O134" i="17" s="1"/>
  <c r="L134" i="17"/>
  <c r="M134" i="17" s="1"/>
  <c r="I135" i="17"/>
  <c r="J135" i="17"/>
  <c r="O135" i="17" s="1"/>
  <c r="L135" i="17"/>
  <c r="M135" i="17" s="1"/>
  <c r="I136" i="17"/>
  <c r="J136" i="17"/>
  <c r="O136" i="17" s="1"/>
  <c r="L136" i="17"/>
  <c r="M136" i="17" s="1"/>
  <c r="I137" i="17"/>
  <c r="N137" i="17" s="1"/>
  <c r="J137" i="17"/>
  <c r="O137" i="17" s="1"/>
  <c r="L137" i="17"/>
  <c r="M137" i="17" s="1"/>
  <c r="I138" i="17"/>
  <c r="N138" i="17" s="1"/>
  <c r="J138" i="17"/>
  <c r="O138" i="17" s="1"/>
  <c r="L138" i="17"/>
  <c r="M138" i="17" s="1"/>
  <c r="I139" i="17"/>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J145" i="17"/>
  <c r="O145" i="17" s="1"/>
  <c r="L145" i="17"/>
  <c r="M145" i="17" s="1"/>
  <c r="I146" i="17"/>
  <c r="N146" i="17" s="1"/>
  <c r="J146" i="17"/>
  <c r="O146" i="17" s="1"/>
  <c r="L146" i="17"/>
  <c r="M146" i="17" s="1"/>
  <c r="I147" i="17"/>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L162" i="17"/>
  <c r="M162" i="17" s="1"/>
  <c r="I163" i="17"/>
  <c r="J163" i="17"/>
  <c r="O163" i="17" s="1"/>
  <c r="L163" i="17"/>
  <c r="M163" i="17" s="1"/>
  <c r="I164" i="17"/>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J171" i="17"/>
  <c r="O171" i="17" s="1"/>
  <c r="L171" i="17"/>
  <c r="M171" i="17" s="1"/>
  <c r="I172" i="17"/>
  <c r="N172" i="17" s="1"/>
  <c r="J172" i="17"/>
  <c r="O172" i="17" s="1"/>
  <c r="L172" i="17"/>
  <c r="M172" i="17" s="1"/>
  <c r="I173" i="17"/>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J177" i="17"/>
  <c r="O177" i="17" s="1"/>
  <c r="L177" i="17"/>
  <c r="M177" i="17" s="1"/>
  <c r="I178" i="17"/>
  <c r="N178" i="17" s="1"/>
  <c r="J178" i="17"/>
  <c r="O178" i="17" s="1"/>
  <c r="L178" i="17"/>
  <c r="M178" i="17" s="1"/>
  <c r="I179" i="17"/>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L186" i="17"/>
  <c r="M186" i="17" s="1"/>
  <c r="I187" i="17"/>
  <c r="J187" i="17"/>
  <c r="O187" i="17" s="1"/>
  <c r="L187" i="17"/>
  <c r="M187" i="17" s="1"/>
  <c r="I188" i="17"/>
  <c r="J188" i="17"/>
  <c r="O188" i="17" s="1"/>
  <c r="L188" i="17"/>
  <c r="M188" i="17" s="1"/>
  <c r="I189" i="17"/>
  <c r="N189" i="17" s="1"/>
  <c r="J189" i="17"/>
  <c r="O189" i="17" s="1"/>
  <c r="L189" i="17"/>
  <c r="M189" i="17" s="1"/>
  <c r="I190" i="17"/>
  <c r="N190" i="17" s="1"/>
  <c r="J190" i="17"/>
  <c r="L190" i="17"/>
  <c r="M190" i="17" s="1"/>
  <c r="I191" i="17"/>
  <c r="J191" i="17"/>
  <c r="O191" i="17" s="1"/>
  <c r="L191" i="17"/>
  <c r="M191" i="17" s="1"/>
  <c r="I192" i="17"/>
  <c r="N192" i="17" s="1"/>
  <c r="J192" i="17"/>
  <c r="O192" i="17" s="1"/>
  <c r="L192" i="17"/>
  <c r="M192" i="17" s="1"/>
  <c r="I193" i="17"/>
  <c r="N193" i="17" s="1"/>
  <c r="J193" i="17"/>
  <c r="L193" i="17"/>
  <c r="M193" i="17" s="1"/>
  <c r="I194" i="17"/>
  <c r="N194" i="17" s="1"/>
  <c r="J194" i="17"/>
  <c r="O194" i="17" s="1"/>
  <c r="L194" i="17"/>
  <c r="M194" i="17" s="1"/>
  <c r="I195" i="17"/>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J201" i="17"/>
  <c r="O201" i="17" s="1"/>
  <c r="L201" i="17"/>
  <c r="M201" i="17" s="1"/>
  <c r="I202" i="17"/>
  <c r="N202" i="17" s="1"/>
  <c r="J202" i="17"/>
  <c r="O202" i="17" s="1"/>
  <c r="L202" i="17"/>
  <c r="M202" i="17" s="1"/>
  <c r="I203" i="17"/>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J215" i="17"/>
  <c r="O215" i="17" s="1"/>
  <c r="L215" i="17"/>
  <c r="M215" i="17" s="1"/>
  <c r="I216" i="17"/>
  <c r="N216" i="17" s="1"/>
  <c r="J216" i="17"/>
  <c r="O216" i="17" s="1"/>
  <c r="L216" i="17"/>
  <c r="M216" i="17" s="1"/>
  <c r="I217" i="17"/>
  <c r="J217" i="17"/>
  <c r="O217" i="17" s="1"/>
  <c r="L217" i="17"/>
  <c r="M217" i="17" s="1"/>
  <c r="I218" i="17"/>
  <c r="N218" i="17" s="1"/>
  <c r="J218" i="17"/>
  <c r="L218" i="17"/>
  <c r="M218" i="17" s="1"/>
  <c r="I219" i="17"/>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J227" i="17"/>
  <c r="O227" i="17" s="1"/>
  <c r="L227" i="17"/>
  <c r="M227" i="17" s="1"/>
  <c r="I228" i="17"/>
  <c r="J228" i="17"/>
  <c r="O228" i="17" s="1"/>
  <c r="L228" i="17"/>
  <c r="M228" i="17" s="1"/>
  <c r="I229" i="17"/>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J241" i="17"/>
  <c r="O241" i="17" s="1"/>
  <c r="L241" i="17"/>
  <c r="M241" i="17" s="1"/>
  <c r="I242" i="17"/>
  <c r="N242" i="17" s="1"/>
  <c r="J242" i="17"/>
  <c r="L242" i="17"/>
  <c r="M242" i="17" s="1"/>
  <c r="I243" i="17"/>
  <c r="J243" i="17"/>
  <c r="O243" i="17" s="1"/>
  <c r="L243" i="17"/>
  <c r="M243" i="17" s="1"/>
  <c r="I244" i="17"/>
  <c r="N244" i="17" s="1"/>
  <c r="J244" i="17"/>
  <c r="L244" i="17"/>
  <c r="M244" i="17" s="1"/>
  <c r="I245" i="17"/>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L250" i="17"/>
  <c r="M250" i="17" s="1"/>
  <c r="I251" i="17"/>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J255" i="17"/>
  <c r="O255" i="17" s="1"/>
  <c r="L255" i="17"/>
  <c r="M255" i="17" s="1"/>
  <c r="I256" i="17"/>
  <c r="N256" i="17" s="1"/>
  <c r="J256" i="17"/>
  <c r="L256" i="17"/>
  <c r="M256" i="17" s="1"/>
  <c r="I257" i="17"/>
  <c r="N257" i="17" s="1"/>
  <c r="J257" i="17"/>
  <c r="O257" i="17" s="1"/>
  <c r="L257" i="17"/>
  <c r="M257" i="17" s="1"/>
  <c r="I258" i="17"/>
  <c r="N258" i="17" s="1"/>
  <c r="J258" i="17"/>
  <c r="O258" i="17" s="1"/>
  <c r="L258" i="17"/>
  <c r="M258" i="17" s="1"/>
  <c r="I259" i="17"/>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L264" i="17"/>
  <c r="M264" i="17" s="1"/>
  <c r="I265" i="17"/>
  <c r="N265" i="17" s="1"/>
  <c r="J265" i="17"/>
  <c r="L265" i="17"/>
  <c r="M265" i="17" s="1"/>
  <c r="I266" i="17"/>
  <c r="N266" i="17" s="1"/>
  <c r="J266" i="17"/>
  <c r="O266" i="17" s="1"/>
  <c r="L266" i="17"/>
  <c r="M266" i="17" s="1"/>
  <c r="I267" i="17"/>
  <c r="N267" i="17" s="1"/>
  <c r="J267" i="17"/>
  <c r="O267" i="17" s="1"/>
  <c r="L267" i="17"/>
  <c r="M267" i="17" s="1"/>
  <c r="I268" i="17"/>
  <c r="N268" i="17" s="1"/>
  <c r="J268" i="17"/>
  <c r="L268" i="17"/>
  <c r="M268" i="17" s="1"/>
  <c r="I269" i="17"/>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J284" i="17"/>
  <c r="O284" i="17" s="1"/>
  <c r="L284" i="17"/>
  <c r="M284" i="17" s="1"/>
  <c r="I285" i="17"/>
  <c r="N285" i="17" s="1"/>
  <c r="J285" i="17"/>
  <c r="O285" i="17" s="1"/>
  <c r="L285" i="17"/>
  <c r="M285" i="17" s="1"/>
  <c r="I286" i="17"/>
  <c r="N286" i="17" s="1"/>
  <c r="J286" i="17"/>
  <c r="O286" i="17" s="1"/>
  <c r="L286" i="17"/>
  <c r="M286" i="17" s="1"/>
  <c r="I287" i="17"/>
  <c r="J287" i="17"/>
  <c r="O287" i="17" s="1"/>
  <c r="L287" i="17"/>
  <c r="M287" i="17" s="1"/>
  <c r="I288" i="17"/>
  <c r="N288" i="17" s="1"/>
  <c r="J288" i="17"/>
  <c r="O288" i="17" s="1"/>
  <c r="L288" i="17"/>
  <c r="M288" i="17" s="1"/>
  <c r="I289" i="17"/>
  <c r="N289" i="17" s="1"/>
  <c r="J289" i="17"/>
  <c r="L289" i="17"/>
  <c r="M289" i="17" s="1"/>
  <c r="I290" i="17"/>
  <c r="N290" i="17" s="1"/>
  <c r="J290" i="17"/>
  <c r="O290" i="17" s="1"/>
  <c r="L290" i="17"/>
  <c r="M290" i="17" s="1"/>
  <c r="I291" i="17"/>
  <c r="N291" i="17" s="1"/>
  <c r="J291" i="17"/>
  <c r="O291" i="17" s="1"/>
  <c r="L291" i="17"/>
  <c r="M291" i="17" s="1"/>
  <c r="I292" i="17"/>
  <c r="N292" i="17" s="1"/>
  <c r="J292" i="17"/>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J297" i="17"/>
  <c r="O297" i="17" s="1"/>
  <c r="L297" i="17"/>
  <c r="M297" i="17" s="1"/>
  <c r="I298" i="17"/>
  <c r="N298" i="17" s="1"/>
  <c r="J298" i="17"/>
  <c r="O298" i="17" s="1"/>
  <c r="L298" i="17"/>
  <c r="M298" i="17" s="1"/>
  <c r="I299" i="17"/>
  <c r="N299" i="17" s="1"/>
  <c r="J299" i="17"/>
  <c r="O299" i="17" s="1"/>
  <c r="L299" i="17"/>
  <c r="M299" i="17" s="1"/>
  <c r="I300" i="17"/>
  <c r="J300" i="17"/>
  <c r="O300" i="17" s="1"/>
  <c r="L300" i="17"/>
  <c r="M300" i="17" s="1"/>
  <c r="I301" i="17"/>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L310" i="17"/>
  <c r="M310" i="17" s="1"/>
  <c r="I311" i="17"/>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J316" i="17"/>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J327" i="17"/>
  <c r="O327" i="17" s="1"/>
  <c r="L327" i="17"/>
  <c r="M327" i="17" s="1"/>
  <c r="I328" i="17"/>
  <c r="N328" i="17" s="1"/>
  <c r="J328" i="17"/>
  <c r="O328" i="17" s="1"/>
  <c r="L328" i="17"/>
  <c r="M328" i="17" s="1"/>
  <c r="I329" i="17"/>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L337" i="17"/>
  <c r="M337" i="17" s="1"/>
  <c r="I338" i="17"/>
  <c r="N338" i="17" s="1"/>
  <c r="J338" i="17"/>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J343" i="17"/>
  <c r="O343" i="17" s="1"/>
  <c r="L343" i="17"/>
  <c r="M343" i="17" s="1"/>
  <c r="I344" i="17"/>
  <c r="N344" i="17" s="1"/>
  <c r="J344" i="17"/>
  <c r="O344" i="17" s="1"/>
  <c r="L344" i="17"/>
  <c r="M344" i="17" s="1"/>
  <c r="I345" i="17"/>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J356" i="17"/>
  <c r="O356" i="17" s="1"/>
  <c r="L356" i="17"/>
  <c r="M356" i="17" s="1"/>
  <c r="I357" i="17"/>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L361" i="17"/>
  <c r="M361" i="17" s="1"/>
  <c r="I362" i="17"/>
  <c r="N362" i="17" s="1"/>
  <c r="J362" i="17"/>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L380" i="17"/>
  <c r="M380" i="17" s="1"/>
  <c r="I381" i="17"/>
  <c r="N381" i="17" s="1"/>
  <c r="J381" i="17"/>
  <c r="O381" i="17" s="1"/>
  <c r="L381" i="17"/>
  <c r="M381" i="17" s="1"/>
  <c r="I382" i="17"/>
  <c r="N382" i="17" s="1"/>
  <c r="J382" i="17"/>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J388" i="17"/>
  <c r="O388" i="17" s="1"/>
  <c r="L388" i="17"/>
  <c r="M388" i="17" s="1"/>
  <c r="I389" i="17"/>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L426" i="17"/>
  <c r="M426" i="17" s="1"/>
  <c r="I427" i="17"/>
  <c r="N427" i="17" s="1"/>
  <c r="J427" i="17"/>
  <c r="O427" i="17" s="1"/>
  <c r="L427" i="17"/>
  <c r="M427" i="17" s="1"/>
  <c r="I428" i="17"/>
  <c r="N428" i="17" s="1"/>
  <c r="J428" i="17"/>
  <c r="L428" i="17"/>
  <c r="M428" i="17" s="1"/>
  <c r="I429" i="17"/>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J433" i="17"/>
  <c r="O433" i="17" s="1"/>
  <c r="L433" i="17"/>
  <c r="M433" i="17" s="1"/>
  <c r="I434" i="17"/>
  <c r="N434" i="17" s="1"/>
  <c r="J434" i="17"/>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J444" i="17"/>
  <c r="O444" i="17" s="1"/>
  <c r="L444" i="17"/>
  <c r="M444" i="17" s="1"/>
  <c r="I445" i="17"/>
  <c r="N445" i="17" s="1"/>
  <c r="J445" i="17"/>
  <c r="O445" i="17" s="1"/>
  <c r="L445" i="17"/>
  <c r="M445" i="17" s="1"/>
  <c r="I446" i="17"/>
  <c r="N446" i="17" s="1"/>
  <c r="J446" i="17"/>
  <c r="O446" i="17" s="1"/>
  <c r="L446" i="17"/>
  <c r="M446" i="17" s="1"/>
  <c r="I447" i="17"/>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L470" i="17"/>
  <c r="M470" i="17" s="1"/>
  <c r="I471" i="17"/>
  <c r="N471" i="17" s="1"/>
  <c r="J471" i="17"/>
  <c r="O471" i="17" s="1"/>
  <c r="L471" i="17"/>
  <c r="M471" i="17" s="1"/>
  <c r="I472" i="17"/>
  <c r="N472" i="17" s="1"/>
  <c r="J472" i="17"/>
  <c r="O472" i="17" s="1"/>
  <c r="L472" i="17"/>
  <c r="M472" i="17" s="1"/>
  <c r="I473" i="17"/>
  <c r="J473" i="17"/>
  <c r="O473" i="17" s="1"/>
  <c r="L473" i="17"/>
  <c r="M473" i="17" s="1"/>
  <c r="I474" i="17"/>
  <c r="N474" i="17" s="1"/>
  <c r="J474" i="17"/>
  <c r="O474" i="17" s="1"/>
  <c r="L474" i="17"/>
  <c r="M474" i="17" s="1"/>
  <c r="I475" i="17"/>
  <c r="N475" i="17" s="1"/>
  <c r="J475" i="17"/>
  <c r="O475" i="17" s="1"/>
  <c r="L475" i="17"/>
  <c r="M475" i="17" s="1"/>
  <c r="I476" i="17"/>
  <c r="J476" i="17"/>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J489" i="17"/>
  <c r="O489" i="17" s="1"/>
  <c r="L489" i="17"/>
  <c r="M489" i="17" s="1"/>
  <c r="I490" i="17"/>
  <c r="N490" i="17" s="1"/>
  <c r="J490" i="17"/>
  <c r="O490" i="17" s="1"/>
  <c r="L490" i="17"/>
  <c r="M490" i="17" s="1"/>
  <c r="I491" i="17"/>
  <c r="N491" i="17" s="1"/>
  <c r="J491" i="17"/>
  <c r="O491" i="17" s="1"/>
  <c r="L491" i="17"/>
  <c r="M491" i="17" s="1"/>
  <c r="I492" i="17"/>
  <c r="J492" i="17"/>
  <c r="L492" i="17"/>
  <c r="M492" i="17" s="1"/>
  <c r="I493" i="17"/>
  <c r="N493" i="17" s="1"/>
  <c r="J493" i="17"/>
  <c r="O493" i="17" s="1"/>
  <c r="L493" i="17"/>
  <c r="M493" i="17" s="1"/>
  <c r="I494" i="17"/>
  <c r="N494" i="17" s="1"/>
  <c r="J494" i="17"/>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L513" i="17"/>
  <c r="M513" i="17" s="1"/>
  <c r="I514" i="17"/>
  <c r="N514" i="17" s="1"/>
  <c r="J514" i="17"/>
  <c r="O514" i="17" s="1"/>
  <c r="L514" i="17"/>
  <c r="M514" i="17" s="1"/>
  <c r="I515" i="17"/>
  <c r="N515" i="17" s="1"/>
  <c r="J515" i="17"/>
  <c r="O515" i="17" s="1"/>
  <c r="L515" i="17"/>
  <c r="M515" i="17" s="1"/>
  <c r="I516" i="17"/>
  <c r="N516" i="17" s="1"/>
  <c r="J516" i="17"/>
  <c r="L516" i="17"/>
  <c r="M516" i="17" s="1"/>
  <c r="I517" i="17"/>
  <c r="J517" i="17"/>
  <c r="O517" i="17" s="1"/>
  <c r="L517" i="17"/>
  <c r="M517" i="17" s="1"/>
  <c r="I518" i="17"/>
  <c r="N518" i="17" s="1"/>
  <c r="J518" i="17"/>
  <c r="O518" i="17" s="1"/>
  <c r="L518" i="17"/>
  <c r="M518" i="17" s="1"/>
  <c r="I519" i="17"/>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I530" i="17"/>
  <c r="N530" i="17" s="1"/>
  <c r="J530" i="17"/>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J548" i="17"/>
  <c r="O548" i="17" s="1"/>
  <c r="L548" i="17"/>
  <c r="M548" i="17" s="1"/>
  <c r="I549" i="17"/>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L553" i="17"/>
  <c r="M553" i="17" s="1"/>
  <c r="I554" i="17"/>
  <c r="N554" i="17" s="1"/>
  <c r="J554" i="17"/>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L572" i="17"/>
  <c r="M572" i="17" s="1"/>
  <c r="I573" i="17"/>
  <c r="N573" i="17" s="1"/>
  <c r="J573" i="17"/>
  <c r="O573" i="17" s="1"/>
  <c r="L573" i="17"/>
  <c r="M573" i="17" s="1"/>
  <c r="I574" i="17"/>
  <c r="N574" i="17" s="1"/>
  <c r="J574" i="17"/>
  <c r="L574" i="17"/>
  <c r="M574" i="17" s="1"/>
  <c r="I575" i="17"/>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L590" i="17"/>
  <c r="M590" i="17" s="1"/>
  <c r="I591" i="17"/>
  <c r="N591" i="17" s="1"/>
  <c r="J591" i="17"/>
  <c r="O591" i="17" s="1"/>
  <c r="L591" i="17"/>
  <c r="M591" i="17" s="1"/>
  <c r="I592" i="17"/>
  <c r="N592" i="17" s="1"/>
  <c r="J592" i="17"/>
  <c r="O592" i="17" s="1"/>
  <c r="L592" i="17"/>
  <c r="M592" i="17" s="1"/>
  <c r="I593" i="17"/>
  <c r="J593" i="17"/>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I648" i="17"/>
  <c r="N648" i="17" s="1"/>
  <c r="J648" i="17"/>
  <c r="O648" i="17" s="1"/>
  <c r="L648" i="17"/>
  <c r="M648" i="17" s="1"/>
  <c r="I649" i="17"/>
  <c r="J649" i="17"/>
  <c r="O649" i="17" s="1"/>
  <c r="L649" i="17"/>
  <c r="M649" i="17" s="1"/>
  <c r="I650" i="17"/>
  <c r="N650" i="17" s="1"/>
  <c r="J650" i="17"/>
  <c r="L650" i="17"/>
  <c r="M650" i="17" s="1"/>
  <c r="I651" i="17"/>
  <c r="N651" i="17" s="1"/>
  <c r="J651" i="17"/>
  <c r="O651" i="17" s="1"/>
  <c r="L651" i="17"/>
  <c r="M651" i="17" s="1"/>
  <c r="I652" i="17"/>
  <c r="N652" i="17" s="1"/>
  <c r="J652" i="17"/>
  <c r="L652" i="17"/>
  <c r="M652" i="17" s="1"/>
  <c r="I653" i="17"/>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J665" i="17"/>
  <c r="O665" i="17" s="1"/>
  <c r="L665" i="17"/>
  <c r="M665" i="17" s="1"/>
  <c r="I666" i="17"/>
  <c r="N666" i="17" s="1"/>
  <c r="J666" i="17"/>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L686" i="17"/>
  <c r="M686" i="17" s="1"/>
  <c r="I687" i="17"/>
  <c r="N687" i="17" s="1"/>
  <c r="J687" i="17"/>
  <c r="O687" i="17" s="1"/>
  <c r="L687" i="17"/>
  <c r="M687" i="17" s="1"/>
  <c r="I688" i="17"/>
  <c r="N688" i="17" s="1"/>
  <c r="J688" i="17"/>
  <c r="O688" i="17" s="1"/>
  <c r="L688" i="17"/>
  <c r="M688" i="17" s="1"/>
  <c r="I689" i="17"/>
  <c r="N689" i="17" s="1"/>
  <c r="J689" i="17"/>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J693" i="17"/>
  <c r="O693" i="17" s="1"/>
  <c r="L693" i="17"/>
  <c r="M693" i="17" s="1"/>
  <c r="I694" i="17"/>
  <c r="N694" i="17" s="1"/>
  <c r="J694" i="17"/>
  <c r="O694" i="17" s="1"/>
  <c r="L694" i="17"/>
  <c r="M694" i="17" s="1"/>
  <c r="I695" i="17"/>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J709" i="17"/>
  <c r="O709" i="17" s="1"/>
  <c r="L709" i="17"/>
  <c r="M709" i="17" s="1"/>
  <c r="I710" i="17"/>
  <c r="N710" i="17" s="1"/>
  <c r="J710" i="17"/>
  <c r="O710" i="17" s="1"/>
  <c r="L710" i="17"/>
  <c r="M710" i="17" s="1"/>
  <c r="I711" i="17"/>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L718" i="17"/>
  <c r="M718" i="17" s="1"/>
  <c r="I719" i="17"/>
  <c r="N719" i="17" s="1"/>
  <c r="J719" i="17"/>
  <c r="O719" i="17" s="1"/>
  <c r="L719" i="17"/>
  <c r="M719" i="17" s="1"/>
  <c r="I720" i="17"/>
  <c r="N720" i="17" s="1"/>
  <c r="J720" i="17"/>
  <c r="O720" i="17" s="1"/>
  <c r="L720" i="17"/>
  <c r="M720" i="17" s="1"/>
  <c r="I721" i="17"/>
  <c r="J721" i="17"/>
  <c r="O721" i="17" s="1"/>
  <c r="L721" i="17"/>
  <c r="M721" i="17" s="1"/>
  <c r="I722" i="17"/>
  <c r="N722" i="17" s="1"/>
  <c r="J722" i="17"/>
  <c r="O722" i="17" s="1"/>
  <c r="L722" i="17"/>
  <c r="M722" i="17" s="1"/>
  <c r="I723" i="17"/>
  <c r="N723" i="17" s="1"/>
  <c r="J723" i="17"/>
  <c r="O723" i="17" s="1"/>
  <c r="L723" i="17"/>
  <c r="M723" i="17" s="1"/>
  <c r="I724" i="17"/>
  <c r="N724" i="17" s="1"/>
  <c r="J724" i="17"/>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L790" i="17"/>
  <c r="M790" i="17" s="1"/>
  <c r="I791" i="17"/>
  <c r="N791" i="17" s="1"/>
  <c r="J791" i="17"/>
  <c r="O791" i="17" s="1"/>
  <c r="L791" i="17"/>
  <c r="M791" i="17" s="1"/>
  <c r="I792" i="17"/>
  <c r="N792" i="17" s="1"/>
  <c r="J792" i="17"/>
  <c r="O792" i="17" s="1"/>
  <c r="L792" i="17"/>
  <c r="M792" i="17" s="1"/>
  <c r="I793" i="17"/>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J821" i="17"/>
  <c r="O821" i="17" s="1"/>
  <c r="L821" i="17"/>
  <c r="M821" i="17" s="1"/>
  <c r="I822" i="17"/>
  <c r="N822" i="17" s="1"/>
  <c r="J822" i="17"/>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J845" i="17"/>
  <c r="O845" i="17" s="1"/>
  <c r="L845" i="17"/>
  <c r="M845" i="17" s="1"/>
  <c r="I846" i="17"/>
  <c r="N846" i="17" s="1"/>
  <c r="J846" i="17"/>
  <c r="O846" i="17" s="1"/>
  <c r="L846" i="17"/>
  <c r="M846" i="17" s="1"/>
  <c r="I847" i="17"/>
  <c r="N847" i="17" s="1"/>
  <c r="J847" i="17"/>
  <c r="O847" i="17" s="1"/>
  <c r="L847" i="17"/>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L874" i="17"/>
  <c r="M874" i="17" s="1"/>
  <c r="I875" i="17"/>
  <c r="N875" i="17" s="1"/>
  <c r="J875" i="17"/>
  <c r="O875" i="17" s="1"/>
  <c r="L875" i="17"/>
  <c r="M875" i="17" s="1"/>
  <c r="I876" i="17"/>
  <c r="N876" i="17" s="1"/>
  <c r="J876" i="17"/>
  <c r="O876" i="17" s="1"/>
  <c r="L876" i="17"/>
  <c r="M876" i="17" s="1"/>
  <c r="I877" i="17"/>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J885" i="17"/>
  <c r="O885" i="17" s="1"/>
  <c r="L885" i="17"/>
  <c r="M885" i="17" s="1"/>
  <c r="I886" i="17"/>
  <c r="N886" i="17" s="1"/>
  <c r="J886" i="17"/>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J905" i="17"/>
  <c r="O905" i="17" s="1"/>
  <c r="L905" i="17"/>
  <c r="M905" i="17" s="1"/>
  <c r="I906" i="17"/>
  <c r="N906" i="17" s="1"/>
  <c r="J906" i="17"/>
  <c r="L906" i="17"/>
  <c r="M906" i="17" s="1"/>
  <c r="I907" i="17"/>
  <c r="N907" i="17" s="1"/>
  <c r="J907" i="17"/>
  <c r="O907" i="17" s="1"/>
  <c r="L907" i="17"/>
  <c r="M907" i="17" s="1"/>
  <c r="I908" i="17"/>
  <c r="N908" i="17" s="1"/>
  <c r="J908" i="17"/>
  <c r="O908" i="17" s="1"/>
  <c r="L908" i="17"/>
  <c r="M908" i="17" s="1"/>
  <c r="I909" i="17"/>
  <c r="J909" i="17"/>
  <c r="O909" i="17" s="1"/>
  <c r="L909" i="17"/>
  <c r="M909" i="17" s="1"/>
  <c r="I910" i="17"/>
  <c r="N910" i="17" s="1"/>
  <c r="J910" i="17"/>
  <c r="O910" i="17" s="1"/>
  <c r="L910" i="17"/>
  <c r="M910" i="17" s="1"/>
  <c r="I911" i="17"/>
  <c r="N911" i="17" s="1"/>
  <c r="J911" i="17"/>
  <c r="O911" i="17" s="1"/>
  <c r="L911" i="17"/>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J917" i="17"/>
  <c r="O917" i="17" s="1"/>
  <c r="L917" i="17"/>
  <c r="M917" i="17" s="1"/>
  <c r="I918" i="17"/>
  <c r="N918" i="17" s="1"/>
  <c r="J918" i="17"/>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J937" i="17"/>
  <c r="O937" i="17" s="1"/>
  <c r="L937" i="17"/>
  <c r="M937" i="17" s="1"/>
  <c r="I938" i="17"/>
  <c r="N938" i="17" s="1"/>
  <c r="J938" i="17"/>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J969" i="17"/>
  <c r="O969" i="17" s="1"/>
  <c r="L969" i="17"/>
  <c r="M969" i="17" s="1"/>
  <c r="I970" i="17"/>
  <c r="N970" i="17" s="1"/>
  <c r="J970" i="17"/>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J1001" i="17"/>
  <c r="O1001" i="17" s="1"/>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<sst xmlns="http://schemas.openxmlformats.org/spreadsheetml/2006/main" count="11129" uniqueCount="6222">
  <si>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</si>
  <si>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</si>
  <si>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</si>
  <si>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</si>
  <si>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</si>
  <si>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</si>
  <si>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</si>
  <si>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</si>
  <si>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</si>
  <si>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</si>
  <si>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</si>
  <si>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</si>
  <si>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</si>
  <si>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</si>
  <si>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</si>
  <si>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</si>
  <si>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</si>
  <si>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</si>
  <si>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</si>
  <si>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</si>
  <si>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</si>
  <si>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</si>
  <si>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</si>
  <si>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</si>
  <si>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</si>
  <si>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</si>
  <si>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</si>
  <si>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</si>
  <si>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</si>
  <si>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</si>
  <si>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</si>
  <si>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</si>
  <si>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</si>
  <si>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</si>
  <si>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</si>
  <si>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</si>
  <si>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</si>
  <si>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</si>
  <si>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</si>
  <si>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</si>
  <si>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</si>
  <si>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</si>
  <si>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</si>
  <si>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</si>
  <si>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</si>
  <si>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</si>
  <si>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</si>
  <si>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</si>
  <si>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</si>
  <si>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</si>
  <si>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</si>
  <si>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</si>
  <si>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</si>
  <si>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</si>
  <si>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</si>
  <si>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</si>
  <si>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</si>
  <si>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</si>
  <si>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</si>
  <si>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</si>
  <si>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</si>
  <si>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</si>
  <si>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</si>
  <si>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</si>
  <si>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</si>
  <si>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</si>
  <si>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</si>
  <si>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</si>
  <si>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</si>
  <si>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</si>
  <si>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</si>
  <si>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</si>
  <si>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</si>
  <si>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</si>
  <si>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</si>
  <si>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</si>
  <si>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</si>
  <si>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</si>
  <si>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</si>
  <si>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</si>
  <si>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</si>
  <si>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</si>
  <si>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</si>
  <si>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</si>
  <si>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</si>
  <si>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</si>
  <si>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</si>
  <si>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</si>
  <si>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</si>
  <si>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</si>
  <si>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</si>
  <si>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</si>
  <si>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</si>
  <si>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</si>
  <si>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</si>
  <si>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</si>
  <si>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</si>
  <si>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</si>
  <si>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</si>
  <si>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</si>
  <si>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</si>
  <si>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</si>
  <si>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</si>
  <si>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</si>
  <si>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</si>
  <si>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</si>
  <si>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</si>
  <si>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</si>
  <si>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</si>
  <si>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</si>
  <si>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</si>
  <si>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</si>
  <si>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</si>
  <si>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</si>
  <si>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</si>
  <si>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</si>
  <si>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</si>
  <si>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</si>
  <si>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</si>
  <si>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</si>
  <si>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</si>
  <si>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</si>
  <si>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</si>
  <si>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</si>
  <si>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</si>
  <si>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</si>
  <si>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</si>
  <si>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</si>
  <si>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</si>
  <si>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</si>
  <si>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</si>
  <si>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</si>
  <si>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</si>
  <si>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</si>
  <si>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</si>
  <si>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</si>
  <si>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</si>
  <si>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</si>
  <si>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</si>
  <si>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</si>
  <si>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</si>
  <si>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</si>
  <si>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</si>
  <si>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</si>
  <si>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</si>
  <si>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</si>
  <si>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</si>
  <si>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</si>
  <si>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</si>
  <si>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</si>
  <si>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</si>
  <si>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</si>
  <si>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</si>
  <si>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</si>
  <si>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</si>
  <si>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</si>
  <si>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</si>
  <si>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</si>
  <si>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</si>
  <si>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</si>
  <si>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</si>
  <si>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</si>
  <si>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</si>
  <si>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</si>
  <si>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</si>
  <si>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</si>
  <si>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</si>
  <si>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</si>
  <si>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</si>
  <si>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</si>
  <si>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</si>
  <si>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</si>
  <si>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</si>
  <si>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</si>
  <si>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</si>
  <si>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</si>
  <si>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</si>
  <si>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</si>
  <si>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</si>
  <si>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</si>
  <si>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</si>
  <si>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</si>
  <si>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</si>
  <si>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</si>
  <si>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</si>
  <si>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</si>
  <si>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</si>
  <si>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</si>
  <si>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</si>
  <si>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</si>
  <si>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</si>
  <si>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</si>
  <si>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</si>
  <si>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</si>
  <si>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</si>
  <si>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</si>
  <si>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</si>
  <si>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</si>
  <si>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</si>
  <si>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</si>
  <si>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</si>
  <si>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</si>
  <si>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</si>
  <si>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</si>
  <si>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</si>
  <si>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</si>
  <si>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</si>
  <si>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</si>
  <si>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</si>
  <si>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</si>
  <si>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</si>
  <si>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</si>
  <si>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</si>
  <si>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</si>
  <si>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</si>
  <si>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</si>
  <si>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</si>
  <si>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</si>
  <si>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</si>
  <si>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</si>
  <si>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</si>
  <si>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</si>
  <si>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</si>
  <si>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</si>
  <si>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</si>
  <si>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</si>
  <si>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</si>
  <si>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</si>
  <si>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</si>
  <si>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</si>
  <si>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</si>
  <si>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</si>
  <si>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</si>
  <si>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</si>
  <si>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</si>
  <si>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</si>
  <si>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</si>
  <si>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</si>
  <si>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</si>
  <si>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</si>
  <si>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</si>
  <si>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</si>
  <si>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</si>
  <si>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</si>
  <si>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</si>
  <si>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</si>
  <si>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</si>
  <si>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</si>
  <si>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</si>
  <si>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</si>
  <si>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</si>
  <si>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</si>
  <si>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</si>
  <si>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</si>
  <si>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</si>
  <si>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</si>
  <si>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</si>
  <si>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</si>
  <si>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</si>
  <si>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</si>
  <si>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</si>
  <si>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</si>
  <si>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</si>
  <si>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</si>
  <si>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</si>
  <si>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</si>
  <si>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</si>
  <si>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</si>
  <si>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</si>
  <si>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</si>
  <si>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</si>
  <si>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</si>
  <si>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</si>
  <si>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</si>
  <si>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</si>
  <si>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</si>
  <si>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</si>
  <si>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</si>
  <si>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</si>
  <si>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</si>
  <si>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</si>
  <si>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</si>
  <si>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</si>
  <si>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</si>
  <si>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</si>
  <si>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</si>
  <si>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</si>
  <si>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</si>
  <si>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</si>
  <si>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</si>
  <si>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</si>
  <si>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</si>
  <si>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</si>
  <si>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</si>
  <si>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</si>
  <si>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</si>
  <si>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</si>
  <si>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</si>
  <si>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</si>
  <si>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</si>
  <si>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</si>
  <si>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</si>
  <si>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</si>
  <si>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</si>
  <si>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</si>
  <si>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</si>
  <si>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</si>
  <si>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</si>
  <si>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</si>
  <si>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</si>
  <si>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</si>
  <si>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</si>
  <si>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</si>
  <si>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</si>
  <si>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</si>
  <si>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</si>
  <si>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</si>
  <si>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</si>
  <si>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</si>
  <si>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</si>
  <si>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</si>
  <si>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</si>
  <si>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</si>
  <si>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</si>
  <si>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</si>
  <si>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</si>
  <si>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</si>
  <si>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</si>
  <si>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</si>
  <si>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</si>
  <si>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</si>
  <si>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</si>
  <si>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</si>
  <si>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</si>
  <si>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</si>
  <si>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</si>
  <si>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</si>
  <si>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</si>
  <si>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</si>
  <si>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</si>
  <si>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</si>
  <si>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</si>
  <si>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</si>
  <si>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</si>
  <si>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</si>
  <si>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</si>
  <si>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</si>
  <si>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</si>
  <si>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</si>
  <si>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</si>
  <si>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</si>
  <si>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</si>
  <si>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</si>
  <si>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</si>
  <si>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</si>
  <si>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</si>
  <si>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</si>
  <si>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</si>
  <si>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</si>
  <si>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</si>
  <si>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</si>
  <si>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</si>
  <si>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</si>
  <si>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</si>
  <si>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</si>
  <si>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</si>
  <si>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</si>
  <si>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</si>
  <si>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</si>
  <si>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</si>
  <si>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</si>
  <si>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</si>
  <si>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</si>
  <si>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</si>
  <si>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</si>
  <si>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</si>
  <si>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</si>
  <si>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</si>
  <si>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</si>
  <si>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</si>
  <si>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</si>
  <si>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</si>
  <si>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</si>
  <si>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</si>
  <si>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</si>
  <si>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</si>
  <si>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</si>
  <si>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</si>
  <si>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</si>
  <si>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</si>
  <si>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</si>
  <si>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</si>
  <si>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</si>
  <si>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</si>
  <si>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</si>
  <si>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</si>
  <si>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</si>
  <si>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</si>
  <si>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</si>
  <si>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</si>
  <si>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</si>
  <si>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</si>
  <si>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</si>
  <si>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</si>
  <si>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</si>
  <si>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</si>
  <si>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</si>
  <si>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</si>
  <si>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</si>
  <si>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</si>
  <si>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</si>
  <si>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</si>
  <si>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</si>
  <si>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</si>
  <si>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</si>
  <si>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</si>
  <si>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</si>
  <si>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</si>
  <si>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</si>
  <si>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</si>
  <si>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</si>
  <si>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</si>
  <si>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</si>
  <si>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</si>
  <si>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</si>
  <si>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</si>
  <si>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</si>
  <si>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</si>
  <si>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</si>
  <si>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</si>
  <si>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</si>
  <si>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</si>
  <si>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</si>
  <si>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</si>
  <si>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</si>
  <si>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</si>
  <si>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</si>
  <si>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</si>
  <si>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</si>
  <si>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</si>
  <si>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</si>
  <si>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</si>
  <si>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</si>
  <si>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</si>
  <si>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</si>
  <si>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</si>
  <si>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</si>
  <si>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</si>
  <si>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</si>
  <si>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</si>
  <si>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</si>
  <si>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</si>
  <si>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</si>
  <si>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</si>
  <si>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</si>
  <si>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</si>
  <si>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</si>
  <si>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</si>
  <si>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</si>
  <si>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</si>
  <si>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</si>
  <si>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</si>
  <si>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</si>
  <si>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</si>
  <si>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</si>
  <si>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</si>
  <si>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</si>
  <si>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</si>
  <si>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</si>
  <si>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</si>
  <si>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</si>
  <si>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</si>
  <si>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</si>
  <si>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</si>
  <si>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</si>
  <si>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</si>
  <si>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</si>
  <si>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</si>
  <si>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</si>
  <si>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</si>
  <si>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</si>
  <si>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</si>
  <si>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</si>
  <si>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</si>
  <si>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</si>
  <si>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</si>
  <si>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</si>
  <si>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</si>
  <si>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</si>
  <si>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</si>
  <si>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</si>
  <si>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</si>
  <si>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</si>
  <si>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</si>
  <si>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</si>
  <si>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</si>
  <si>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</si>
  <si>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</si>
  <si>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</si>
  <si>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</si>
  <si>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</si>
  <si>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</si>
  <si>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</si>
  <si>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</si>
  <si>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</si>
  <si>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</si>
  <si>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</si>
  <si>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</si>
  <si>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</si>
  <si>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</si>
  <si>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</si>
  <si>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</si>
  <si>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</si>
  <si>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</si>
  <si>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</si>
  <si>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</si>
  <si>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</si>
  <si>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</si>
  <si>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</si>
  <si>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</si>
  <si>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</si>
  <si>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</si>
  <si>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</si>
  <si>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</si>
  <si>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</si>
  <si>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</si>
  <si>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</si>
  <si>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</si>
  <si>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</si>
  <si>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</si>
  <si>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</si>
  <si>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</si>
  <si>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</si>
  <si>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</si>
  <si>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</si>
  <si>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</si>
  <si>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</si>
  <si>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</si>
  <si>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</si>
  <si>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</si>
  <si>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</si>
  <si>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</si>
  <si>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</si>
  <si>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</si>
  <si>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</si>
  <si>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</si>
  <si>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</si>
  <si>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</si>
  <si>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</si>
  <si>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</si>
  <si>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</si>
  <si>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</si>
  <si>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</si>
  <si>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</si>
  <si>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</si>
  <si>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</si>
  <si>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</si>
  <si>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</si>
  <si>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</si>
  <si>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</si>
  <si>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</si>
  <si>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</si>
  <si>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</si>
  <si>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</si>
  <si>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</si>
  <si>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</si>
  <si>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</si>
  <si>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</si>
  <si>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</si>
  <si>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</si>
  <si>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</si>
  <si>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</si>
  <si>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</si>
  <si>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</si>
  <si>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</si>
  <si>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</si>
  <si>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</si>
  <si>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</si>
  <si>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</si>
  <si>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</si>
  <si>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</si>
  <si>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</si>
  <si>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</si>
  <si>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</si>
  <si>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</si>
  <si>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</si>
  <si>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</si>
  <si>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</si>
  <si>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</si>
  <si>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</si>
  <si>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</si>
  <si>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</si>
  <si>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</si>
  <si>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</si>
  <si>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</si>
  <si>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</si>
  <si>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</si>
  <si>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</si>
  <si>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</si>
  <si>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</si>
  <si>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</si>
  <si>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</si>
  <si>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</si>
  <si>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</si>
  <si>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</si>
  <si>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</si>
  <si>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</si>
  <si>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</si>
  <si>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</si>
  <si>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</si>
  <si>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</si>
  <si>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</si>
  <si>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</si>
  <si>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</si>
  <si>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</si>
  <si>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</si>
  <si>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</si>
  <si>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</si>
  <si>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</si>
  <si>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</si>
  <si>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</si>
  <si>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</si>
  <si>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</si>
  <si>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</si>
  <si>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</si>
  <si>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</si>
  <si>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</si>
  <si>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</si>
  <si>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</si>
  <si>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</si>
  <si>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</si>
  <si>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</si>
  <si>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</si>
  <si>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</si>
  <si>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</si>
  <si>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</si>
  <si>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</si>
  <si>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</si>
  <si>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</si>
  <si>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</si>
  <si>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</si>
  <si>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</si>
  <si>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</si>
  <si>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</si>
  <si>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</si>
  <si>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</si>
  <si>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</si>
  <si>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</si>
  <si>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</si>
  <si>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</si>
  <si>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</si>
  <si>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</si>
  <si>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</si>
  <si>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</si>
  <si>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</si>
  <si>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</si>
  <si>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</si>
  <si>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</si>
  <si>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</si>
  <si>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</si>
  <si>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</si>
  <si>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</si>
  <si>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</si>
  <si>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</si>
  <si>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</si>
  <si>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</si>
  <si>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</si>
  <si>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</si>
  <si>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</si>
  <si>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</si>
  <si>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</si>
  <si>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</si>
  <si>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</si>
  <si>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</si>
  <si>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</si>
  <si>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</si>
  <si>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</si>
  <si>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</si>
  <si>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</si>
  <si>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</si>
  <si>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</si>
  <si>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</si>
  <si>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</si>
  <si>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</si>
  <si>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</si>
  <si>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</si>
  <si>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</si>
  <si>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</si>
  <si>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</si>
  <si>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</si>
  <si>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</si>
  <si>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</si>
  <si>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</si>
  <si>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</si>
  <si>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</si>
  <si>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</si>
  <si>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</si>
  <si>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</si>
  <si>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</si>
  <si>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</si>
  <si>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</si>
  <si>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</si>
  <si>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</si>
  <si>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</si>
  <si>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</si>
  <si>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</si>
  <si>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</si>
  <si>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</si>
  <si>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</si>
  <si>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</si>
  <si>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</si>
  <si>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</si>
  <si>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</si>
  <si>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</si>
  <si>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</si>
  <si>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</si>
  <si>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</si>
  <si>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</si>
  <si>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</si>
  <si>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</si>
  <si>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</si>
  <si>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</si>
  <si>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</si>
  <si>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</si>
  <si>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</si>
  <si>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</si>
  <si>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</si>
  <si>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</si>
  <si>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</si>
  <si>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</si>
  <si>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</si>
  <si>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</si>
  <si>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</si>
  <si>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</si>
  <si>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</si>
  <si>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</si>
  <si>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</si>
  <si>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</si>
  <si>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</si>
  <si>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</si>
  <si>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</si>
  <si>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</si>
  <si>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</si>
  <si>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</si>
  <si>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</si>
  <si>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</si>
  <si>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</si>
  <si>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</si>
  <si>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</si>
  <si>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</si>
  <si>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</si>
  <si>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</si>
  <si>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</si>
  <si>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</si>
  <si>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</si>
  <si>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</si>
  <si>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</si>
  <si>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</si>
  <si>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</si>
  <si>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</si>
  <si>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</si>
  <si>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</si>
  <si>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</si>
  <si>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</si>
  <si>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</si>
  <si>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</si>
  <si>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</si>
  <si>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</si>
  <si>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</si>
  <si>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</si>
  <si>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</si>
  <si>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</si>
  <si>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</si>
  <si>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</si>
  <si>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</si>
  <si>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</si>
  <si>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</si>
  <si>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</si>
  <si>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</si>
  <si>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</si>
  <si>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</si>
  <si>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</si>
  <si>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</si>
  <si>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</si>
  <si>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</si>
  <si>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</si>
  <si>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</si>
  <si>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</si>
  <si>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</si>
  <si>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</si>
  <si>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</si>
  <si>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</si>
  <si>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</si>
  <si>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</si>
  <si>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</si>
  <si>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</si>
  <si>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</si>
  <si>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</si>
  <si>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</si>
  <si>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</si>
  <si>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</si>
  <si>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</si>
  <si>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</si>
  <si>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</si>
  <si>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</si>
  <si>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</si>
  <si>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</si>
  <si>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</si>
  <si>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</si>
  <si>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</si>
  <si>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</si>
  <si>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</si>
  <si>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</si>
  <si>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</si>
  <si>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</si>
  <si>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</si>
  <si>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</si>
  <si>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</si>
  <si>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</si>
  <si>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</si>
  <si>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</si>
  <si>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</si>
  <si>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</si>
  <si>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</si>
  <si>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</si>
  <si>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</si>
  <si>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</si>
  <si>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</si>
  <si>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</si>
  <si>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</si>
  <si>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</si>
  <si>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</si>
  <si>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</si>
  <si>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</si>
  <si>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</si>
  <si>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</si>
  <si>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</si>
  <si>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</si>
  <si>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</si>
  <si>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</si>
  <si>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</si>
  <si>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</si>
  <si>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</si>
  <si>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</si>
  <si>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</si>
  <si>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</si>
  <si>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</si>
  <si>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</si>
  <si>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</si>
  <si>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</si>
  <si>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</si>
  <si>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</si>
  <si>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</si>
  <si>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</si>
  <si>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</si>
  <si>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</si>
  <si>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</si>
  <si>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</si>
  <si>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</si>
  <si>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</si>
  <si>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</si>
  <si>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</si>
  <si>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</si>
  <si>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</si>
  <si>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</si>
  <si>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</si>
  <si>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</si>
  <si>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</si>
  <si>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</si>
  <si>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</si>
  <si>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</si>
  <si>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</si>
  <si>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</si>
  <si>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</si>
  <si>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</si>
  <si>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</si>
  <si>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</si>
  <si>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</si>
  <si>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</si>
  <si>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</si>
  <si>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</si>
  <si>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</si>
  <si>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</si>
  <si>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</si>
  <si>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</si>
  <si>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</si>
  <si>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</si>
  <si>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</si>
  <si>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</si>
  <si>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</si>
  <si>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</si>
  <si>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</si>
  <si>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</si>
  <si>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</si>
  <si>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</si>
  <si>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</si>
  <si>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</si>
  <si>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</si>
  <si>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</si>
  <si>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</si>
  <si>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</si>
  <si>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</si>
  <si>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</si>
  <si>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</si>
  <si>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</si>
  <si>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</si>
  <si>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</si>
  <si>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</si>
  <si>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</si>
  <si>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</si>
  <si>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</si>
  <si>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</si>
  <si>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</si>
  <si>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</si>
  <si>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</si>
  <si>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</si>
  <si>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</si>
  <si>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</si>
  <si>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</si>
  <si>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</si>
  <si>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</si>
  <si>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</si>
  <si>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</si>
  <si>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</si>
  <si>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</si>
  <si>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</si>
  <si>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</si>
  <si>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</si>
  <si>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</si>
  <si>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</si>
  <si>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</si>
  <si>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</si>
  <si>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</si>
  <si>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</si>
  <si>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</si>
  <si>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</si>
  <si>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</si>
  <si>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</si>
  <si>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</si>
  <si>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</si>
  <si>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</si>
  <si>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</si>
  <si>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</si>
  <si>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</si>
  <si>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</si>
  <si>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</si>
  <si>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</si>
  <si>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</si>
  <si>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</si>
  <si>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</si>
  <si>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</si>
  <si>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</si>
  <si>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</si>
  <si>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</si>
  <si>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</si>
  <si>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</si>
  <si>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</si>
  <si>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</si>
  <si>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</si>
  <si>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</si>
  <si>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</si>
  <si>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</si>
  <si>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</si>
  <si>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</si>
  <si>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</si>
  <si>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</si>
  <si>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</si>
  <si>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</si>
  <si>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</si>
  <si>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</si>
  <si>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</si>
  <si>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</si>
  <si>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</si>
  <si>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</si>
  <si>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</si>
  <si>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</si>
  <si>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</si>
  <si>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</si>
  <si>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</si>
  <si>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</si>
  <si>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</si>
  <si>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</si>
  <si>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</si>
  <si>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</si>
  <si>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</si>
  <si>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</si>
  <si>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</si>
  <si>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</si>
  <si>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</si>
  <si>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</si>
  <si>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</si>
  <si>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</si>
  <si>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</si>
  <si>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</si>
  <si>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</si>
  <si>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</si>
  <si>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</si>
  <si>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</si>
  <si>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</si>
  <si>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</si>
  <si>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</si>
  <si>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</si>
  <si>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</si>
  <si>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</si>
  <si>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</si>
  <si>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</si>
  <si>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</si>
  <si>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</si>
  <si>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</si>
  <si>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</si>
  <si>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</si>
  <si>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</si>
  <si>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</si>
  <si>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</si>
  <si>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</si>
  <si>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</si>
  <si>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</si>
  <si>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</si>
  <si>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</si>
  <si>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</si>
  <si>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</si>
  <si>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</si>
  <si>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</si>
  <si>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</si>
  <si>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</si>
  <si>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</si>
  <si>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</si>
  <si>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</si>
  <si>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</si>
  <si>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</si>
  <si>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</si>
  <si>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</si>
  <si>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</si>
  <si>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</si>
  <si>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</si>
  <si>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</si>
  <si>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</si>
  <si>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</si>
  <si>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</si>
  <si>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</si>
  <si>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</si>
  <si>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</si>
  <si>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</si>
  <si>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</si>
  <si>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</si>
  <si>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</si>
  <si>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</si>
  <si>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</si>
  <si>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</si>
  <si>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</si>
  <si>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</si>
  <si>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</si>
  <si>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</si>
  <si>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</si>
  <si>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</si>
  <si>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</si>
  <si>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</si>
  <si>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</si>
  <si>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</si>
  <si>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</si>
  <si>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</si>
  <si>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</si>
  <si>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</si>
  <si>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</si>
  <si>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</si>
  <si>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</si>
  <si>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</si>
  <si>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</si>
  <si>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</si>
  <si>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</si>
  <si>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</si>
  <si>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</si>
  <si>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</si>
  <si>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</si>
  <si>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</si>
  <si>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</si>
  <si>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</si>
  <si>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</si>
  <si>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</si>
  <si>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</si>
  <si>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</si>
  <si>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</si>
  <si>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</si>
  <si>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</si>
  <si>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</si>
  <si>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</si>
  <si>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</si>
  <si>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</si>
  <si>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</si>
  <si>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</si>
  <si>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</si>
  <si>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</si>
  <si>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</si>
  <si>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</si>
  <si>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</si>
  <si>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</si>
  <si>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</si>
  <si>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</si>
  <si>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</si>
  <si>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</si>
  <si>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</si>
  <si>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</si>
  <si>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</si>
  <si>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</si>
  <si>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</si>
  <si>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</si>
  <si>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</si>
  <si>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</si>
  <si>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</si>
  <si>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</si>
  <si>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</si>
  <si>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</si>
  <si>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</si>
  <si>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</si>
  <si>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</si>
  <si>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</si>
  <si>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</si>
  <si>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</si>
  <si>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</si>
  <si>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</si>
  <si>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</si>
  <si>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</si>
  <si>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</si>
  <si>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</si>
  <si>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</si>
  <si>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</si>
  <si>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</si>
  <si>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</si>
  <si>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</si>
  <si>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</si>
  <si>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</si>
  <si>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</si>
  <si>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</si>
  <si>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</si>
  <si>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</si>
  <si>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</si>
  <si>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</si>
  <si>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</si>
  <si>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</si>
  <si>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</si>
  <si>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</si>
  <si>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</si>
  <si>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</si>
  <si>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</si>
  <si>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</si>
  <si>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</si>
  <si>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</si>
  <si>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</si>
  <si>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</si>
  <si>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</si>
  <si>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</si>
  <si>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</si>
  <si>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</si>
  <si>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</si>
  <si>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</si>
  <si>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</si>
  <si>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</si>
  <si>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</si>
  <si>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</si>
  <si>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</si>
  <si>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</si>
  <si>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</si>
  <si>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</si>
  <si>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</si>
  <si>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</si>
  <si>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</si>
  <si>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</si>
  <si>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</si>
  <si>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</si>
  <si>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</si>
  <si>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</si>
  <si>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</si>
  <si>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</si>
  <si>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</si>
  <si>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</si>
  <si>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</si>
  <si>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</si>
  <si>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</si>
  <si>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</si>
  <si>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</si>
  <si>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</si>
  <si>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</si>
  <si>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</si>
  <si>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</si>
  <si>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</si>
  <si>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</si>
  <si>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</si>
  <si>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</si>
  <si>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</si>
  <si>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</si>
  <si>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</si>
  <si>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</si>
  <si>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</si>
  <si>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</si>
  <si>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</si>
  <si>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</si>
  <si>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</si>
  <si>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</si>
  <si>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</si>
  <si>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</si>
  <si>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</si>
  <si>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</si>
  <si>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</si>
  <si>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</si>
  <si>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</si>
  <si>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</si>
  <si>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</si>
  <si>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</si>
  <si>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</si>
  <si>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</si>
  <si>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</si>
  <si>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</si>
  <si>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</si>
  <si>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</si>
  <si>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</si>
  <si>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</si>
  <si>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</si>
  <si>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</si>
  <si>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</si>
  <si>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</si>
  <si>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</si>
  <si>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</si>
  <si>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</si>
  <si>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</si>
  <si>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</si>
  <si>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</si>
  <si>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</si>
  <si>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</si>
  <si>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</si>
  <si>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</si>
  <si>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</si>
  <si>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</si>
  <si>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</si>
  <si>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</si>
  <si>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</si>
  <si>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</si>
  <si>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</si>
  <si>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</si>
  <si>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</si>
  <si>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</si>
  <si>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</si>
  <si>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</si>
  <si>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</si>
  <si>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</si>
  <si>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</si>
  <si>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</si>
  <si>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</si>
  <si>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</si>
  <si>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</si>
  <si>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</si>
  <si>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</si>
  <si>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</si>
  <si>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</si>
  <si>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</si>
  <si>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</si>
  <si>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</si>
  <si>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</si>
  <si>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</si>
  <si>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</si>
  <si>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</si>
  <si>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</si>
  <si>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</si>
  <si>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</si>
  <si>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</si>
  <si>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</si>
  <si>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</si>
  <si>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</si>
  <si>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</si>
  <si>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</si>
  <si>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</si>
  <si>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</si>
  <si>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</si>
  <si>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</si>
  <si>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</si>
  <si>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</si>
  <si>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</si>
  <si>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</si>
  <si>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</si>
  <si>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</si>
  <si>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</si>
  <si>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</si>
  <si>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</si>
  <si>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</si>
  <si>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</si>
  <si>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</si>
  <si>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</si>
  <si>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</si>
  <si>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</si>
  <si>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</si>
  <si>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</si>
  <si>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</si>
  <si>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</si>
  <si>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</si>
  <si>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</si>
  <si>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</si>
  <si>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</si>
  <si>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</si>
  <si>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</si>
  <si>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</si>
  <si>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</si>
  <si>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</si>
  <si>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</si>
  <si>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</si>
  <si>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</si>
  <si>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</si>
  <si>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</si>
  <si>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</si>
  <si>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</si>
  <si>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</si>
  <si>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</si>
  <si>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</si>
  <si>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</si>
  <si>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</si>
  <si>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</si>
  <si>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</si>
  <si>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</si>
  <si>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</si>
  <si>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</si>
  <si>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</si>
  <si>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</si>
  <si>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</si>
  <si>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</si>
  <si>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</si>
  <si>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</si>
  <si>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</si>
  <si>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</si>
  <si>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</si>
  <si>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</si>
  <si>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</si>
  <si>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</si>
  <si>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</si>
  <si>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</si>
  <si>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</si>
  <si>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</si>
  <si>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</si>
  <si>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</si>
  <si>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</si>
  <si>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</si>
  <si>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</si>
  <si>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</si>
  <si>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</si>
  <si>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</si>
  <si>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</si>
  <si>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</si>
  <si>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</si>
  <si>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</si>
  <si>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</si>
  <si>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</si>
  <si>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</si>
  <si>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</si>
  <si>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</si>
  <si>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</si>
  <si>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</si>
  <si>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</si>
  <si>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</si>
  <si>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</si>
  <si>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</si>
  <si>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</si>
  <si>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</si>
  <si>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</si>
  <si>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</si>
  <si>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</si>
  <si>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</si>
  <si>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</si>
  <si>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</si>
  <si>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</si>
  <si>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</si>
  <si>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</si>
  <si>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</si>
  <si>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</si>
  <si>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</si>
  <si>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</si>
  <si>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</si>
  <si>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</si>
  <si>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</si>
  <si>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</si>
  <si>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</si>
  <si>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</si>
  <si>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</si>
  <si>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</si>
  <si>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</si>
  <si>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</si>
  <si>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</si>
  <si>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</si>
  <si>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</si>
  <si>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</si>
  <si>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</si>
  <si>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</si>
  <si>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</si>
  <si>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</si>
  <si>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</si>
  <si>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</si>
  <si>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</si>
  <si>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</si>
  <si>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</si>
  <si>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</si>
  <si>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</si>
  <si>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</si>
  <si>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</si>
  <si>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</si>
  <si>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</si>
  <si>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</si>
  <si>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</si>
  <si>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</si>
  <si>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</si>
  <si>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</si>
  <si>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</si>
  <si>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</si>
  <si>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</si>
  <si>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</si>
  <si>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</si>
  <si>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</si>
  <si>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</si>
  <si>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</si>
  <si>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</si>
  <si>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</si>
  <si>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</si>
  <si>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</si>
  <si>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</si>
  <si>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</si>
  <si>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</si>
  <si>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</si>
  <si>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</si>
  <si>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</si>
  <si>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</si>
  <si>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</si>
  <si>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</si>
  <si>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</si>
  <si>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</si>
  <si>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</si>
  <si>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</si>
  <si>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</si>
  <si>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</si>
  <si>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</si>
  <si>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</si>
  <si>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</si>
  <si>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</si>
  <si>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</si>
  <si>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</si>
  <si>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</si>
  <si>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</si>
  <si>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</si>
  <si>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</si>
  <si>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</si>
  <si>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</si>
  <si>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</si>
  <si>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</si>
  <si>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</si>
  <si>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</si>
  <si>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</si>
  <si>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</si>
  <si>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</si>
  <si>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</si>
  <si>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</si>
  <si>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</si>
  <si>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</si>
  <si>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</si>
  <si>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</si>
  <si>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</si>
  <si>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</si>
  <si>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</si>
  <si>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</si>
  <si>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</si>
  <si>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</si>
  <si>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</si>
  <si>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</si>
  <si>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</si>
  <si>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</si>
  <si>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</si>
  <si>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</si>
  <si>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</si>
  <si>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</si>
  <si>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</si>
  <si>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</si>
  <si>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</si>
  <si>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</si>
  <si>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</si>
  <si>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</si>
  <si>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</si>
  <si>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</si>
  <si>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</si>
  <si>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</si>
  <si>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</si>
  <si>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</si>
  <si>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</si>
  <si>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</si>
  <si>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</si>
  <si>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</si>
  <si>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</si>
  <si>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</si>
  <si>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</si>
  <si>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</si>
  <si>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</si>
  <si>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</si>
  <si>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</si>
  <si>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</si>
  <si>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</si>
  <si>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</si>
  <si>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</si>
  <si>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</si>
  <si>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</si>
  <si>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</si>
  <si>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</si>
  <si>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</si>
  <si>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</si>
  <si>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</si>
  <si>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</si>
  <si>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</si>
  <si>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</si>
  <si>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</si>
  <si>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</si>
  <si>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</si>
  <si>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</si>
  <si>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</si>
  <si>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</si>
  <si>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</si>
  <si>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</si>
  <si>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</si>
  <si>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</si>
  <si>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</si>
  <si>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</si>
  <si>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</si>
  <si>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</si>
  <si>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</si>
  <si>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</si>
  <si>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</si>
  <si>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</si>
  <si>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</si>
  <si>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</si>
  <si>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</si>
  <si>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</si>
  <si>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</si>
  <si>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</si>
  <si>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</si>
  <si>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</si>
  <si>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</si>
  <si>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</si>
  <si>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</si>
  <si>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</si>
  <si>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</si>
  <si>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</si>
  <si>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</si>
  <si>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</si>
  <si>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</si>
  <si>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</si>
  <si>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</si>
  <si>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</si>
  <si>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</si>
  <si>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</si>
  <si>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</si>
  <si>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</si>
  <si>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</si>
  <si>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</si>
  <si>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</si>
  <si>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</si>
  <si>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</si>
  <si>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</si>
  <si>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</si>
  <si>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</si>
  <si>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</si>
  <si>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</si>
  <si>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</si>
  <si>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</si>
  <si>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</si>
  <si>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</si>
  <si>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</si>
  <si>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</si>
  <si>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</si>
  <si>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</si>
  <si>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</si>
  <si>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</si>
  <si>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</si>
  <si>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</si>
  <si>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</si>
  <si>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</si>
  <si>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</si>
  <si>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</si>
  <si>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</si>
  <si>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</si>
  <si>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</si>
  <si>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</si>
  <si>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</si>
  <si>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</si>
  <si>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</si>
  <si>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</si>
  <si>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</si>
  <si>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</si>
  <si>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</si>
  <si>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</si>
  <si>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</si>
  <si>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</si>
  <si>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</si>
  <si>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</si>
  <si>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</si>
  <si>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</si>
  <si>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</si>
  <si>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</si>
  <si>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</si>
  <si>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</si>
  <si>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</si>
  <si>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</si>
  <si>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</si>
  <si>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</si>
  <si>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</si>
  <si>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</si>
  <si>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</si>
  <si>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</si>
  <si>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</si>
  <si>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</si>
  <si>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</si>
  <si>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</si>
  <si>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</si>
  <si>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</si>
  <si>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</si>
  <si>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</si>
  <si>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</si>
  <si>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</si>
  <si>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</si>
  <si>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</si>
  <si>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</si>
  <si>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</si>
  <si>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</si>
  <si>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</si>
  <si>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</si>
  <si>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</si>
  <si>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</si>
  <si>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</si>
  <si>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</si>
  <si>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</si>
  <si>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</si>
  <si>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</si>
  <si>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</si>
  <si>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</si>
  <si>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</si>
  <si>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</si>
  <si>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</si>
  <si>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</si>
  <si>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</si>
  <si>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</si>
  <si>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</si>
  <si>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</si>
  <si>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</si>
  <si>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</si>
  <si>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</si>
  <si>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</si>
  <si>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</si>
  <si>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</si>
  <si>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</si>
  <si>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</si>
  <si>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</si>
  <si>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</si>
  <si>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</si>
  <si>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</si>
  <si>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</si>
  <si>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</si>
  <si>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</si>
  <si>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</si>
  <si>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</si>
  <si>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</si>
  <si>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</si>
  <si>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</si>
  <si>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</si>
  <si>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</si>
  <si>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</si>
  <si>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</si>
  <si>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</si>
  <si>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</si>
  <si>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</si>
  <si>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</si>
  <si>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</si>
  <si>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</si>
  <si>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</si>
  <si>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</si>
  <si>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</si>
  <si>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</si>
  <si>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</si>
  <si>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</si>
  <si>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</si>
  <si>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</si>
  <si>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</si>
  <si>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</si>
  <si>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</si>
  <si>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</si>
  <si>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</si>
  <si>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</si>
  <si>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</si>
  <si>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</si>
  <si>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</si>
  <si>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</si>
  <si>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</si>
  <si>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</si>
  <si>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</si>
  <si>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</si>
  <si>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</si>
  <si>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</si>
  <si>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</si>
  <si>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</si>
  <si>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</si>
  <si>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</si>
  <si>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</si>
  <si>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</si>
  <si>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</si>
  <si>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</si>
  <si>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</si>
  <si>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</si>
  <si>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</si>
  <si>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</si>
  <si>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</si>
  <si>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</si>
  <si>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</si>
  <si>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</si>
  <si>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</si>
  <si>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</si>
  <si>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</si>
  <si>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</si>
  <si>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</si>
  <si>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</si>
  <si>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</si>
  <si>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</si>
  <si>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</si>
  <si>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</si>
  <si>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</si>
  <si>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</si>
  <si>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</si>
  <si>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</si>
  <si>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</si>
  <si>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</si>
  <si>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</si>
  <si>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</si>
  <si>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</si>
  <si>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</si>
  <si>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</si>
  <si>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</si>
  <si>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</si>
  <si>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</si>
  <si>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</si>
  <si>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</si>
  <si>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</si>
  <si>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</si>
  <si>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</si>
  <si>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</si>
  <si>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</si>
  <si>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</si>
  <si>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</si>
  <si>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</si>
  <si>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</si>
  <si>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</si>
  <si>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</si>
  <si>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</si>
  <si>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</si>
  <si>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</si>
  <si>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</si>
  <si>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</si>
  <si>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</si>
  <si>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</si>
  <si>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</si>
  <si>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</si>
  <si>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</si>
  <si>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</si>
  <si>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</si>
  <si>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</si>
  <si>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</si>
  <si>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</si>
  <si>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</si>
  <si>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</si>
  <si>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</si>
  <si>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</si>
  <si>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</si>
  <si>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</si>
  <si>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</si>
  <si>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</si>
  <si>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</si>
  <si>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</si>
  <si>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</si>
  <si>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</si>
  <si>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</si>
  <si>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</si>
  <si>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</si>
  <si>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</si>
  <si>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</si>
  <si>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</si>
  <si>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</si>
  <si>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</si>
  <si>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</si>
  <si>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</si>
  <si>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</si>
  <si>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</si>
  <si>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</si>
  <si>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</si>
  <si>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</si>
  <si>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</si>
  <si>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</si>
  <si>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</si>
  <si>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</si>
  <si>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</si>
  <si>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</si>
  <si>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</si>
  <si>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</si>
  <si>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</si>
  <si>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</si>
  <si>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</si>
  <si>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</si>
  <si>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</si>
  <si>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</si>
  <si>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</si>
  <si>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</si>
  <si>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</si>
  <si>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</si>
  <si>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</si>
  <si>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</si>
  <si>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</si>
  <si>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</si>
  <si>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</si>
  <si>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</si>
  <si>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</si>
  <si>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</si>
  <si>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</si>
  <si>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</si>
  <si>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</si>
  <si>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</si>
  <si>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</si>
  <si>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</si>
  <si>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</si>
  <si>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</si>
  <si>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</si>
  <si>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</si>
  <si>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</si>
  <si>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</si>
  <si>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</si>
  <si>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</si>
  <si>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</si>
  <si>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</si>
  <si>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</si>
  <si>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</si>
  <si>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</si>
  <si>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</si>
  <si>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</si>
  <si>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</si>
  <si>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</si>
  <si>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</si>
  <si>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</si>
  <si>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</si>
  <si>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</si>
  <si>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</si>
  <si>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</si>
  <si>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</si>
  <si>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</si>
  <si>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</si>
  <si>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</si>
  <si>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</si>
  <si>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</si>
  <si>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</si>
  <si>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</si>
  <si>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</si>
  <si>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</si>
  <si>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</si>
  <si>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</si>
  <si>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</si>
  <si>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</si>
  <si>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</si>
  <si>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</si>
  <si>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</si>
  <si>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</si>
  <si>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</si>
  <si>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</si>
  <si>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</si>
  <si>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</si>
  <si>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</si>
  <si>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</si>
  <si>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</si>
  <si>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</si>
  <si>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</si>
  <si>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</si>
  <si>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</si>
  <si>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</si>
  <si>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</si>
  <si>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</si>
  <si>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</si>
  <si>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</si>
  <si>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</si>
  <si>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</si>
  <si>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</si>
  <si>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</si>
  <si>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</si>
  <si>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</si>
  <si>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</si>
  <si>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</si>
  <si>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</si>
  <si>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</si>
  <si>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</si>
  <si>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</si>
  <si>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</si>
  <si>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</si>
  <si>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</si>
  <si>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</si>
  <si>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</si>
  <si>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</si>
  <si>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</si>
  <si>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</si>
  <si>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</si>
  <si>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</si>
  <si>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</si>
  <si>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</si>
  <si>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</si>
  <si>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</si>
  <si>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</si>
  <si>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</si>
  <si>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</si>
  <si>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</si>
  <si>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</si>
  <si>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</si>
  <si>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</si>
  <si>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</si>
  <si>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</si>
  <si>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</si>
  <si>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</si>
  <si>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</si>
  <si>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</si>
  <si>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</si>
  <si>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</si>
  <si>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</si>
  <si>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</si>
  <si>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</si>
  <si>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</si>
  <si>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</si>
  <si>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</si>
  <si>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</si>
  <si>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</si>
  <si>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</si>
  <si>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</si>
  <si>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</si>
  <si>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</si>
  <si>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</si>
  <si>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</si>
  <si>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</si>
  <si>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</si>
  <si>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</si>
  <si>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</si>
  <si>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</si>
  <si>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</si>
  <si>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</si>
  <si>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</si>
  <si>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</si>
  <si>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</si>
  <si>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</si>
  <si>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</si>
  <si>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</si>
  <si>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</si>
  <si>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</si>
  <si>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</si>
  <si>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</si>
  <si>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</si>
  <si>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</si>
  <si>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</si>
  <si>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</si>
  <si>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</si>
  <si>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</si>
  <si>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</si>
  <si>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</si>
  <si>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</si>
  <si>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</si>
  <si>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</si>
  <si>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</si>
  <si>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</si>
  <si>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</si>
  <si>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</si>
  <si>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</si>
  <si>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</si>
  <si>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</si>
  <si>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</si>
  <si>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</si>
  <si>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</si>
  <si>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</si>
  <si>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</si>
  <si>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</si>
  <si>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</si>
  <si>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</si>
  <si>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</si>
  <si>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</si>
  <si>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</si>
  <si>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</si>
  <si>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</si>
  <si>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</si>
  <si>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</si>
  <si>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</si>
  <si>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</si>
  <si>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</si>
  <si>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</si>
  <si>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</si>
  <si>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</si>
  <si>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</si>
  <si>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</si>
  <si>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</si>
  <si>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</si>
  <si>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</si>
  <si>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</si>
  <si>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</si>
  <si>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</si>
  <si>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</si>
  <si>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</si>
  <si>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</si>
  <si>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</si>
  <si>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</si>
  <si>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</si>
  <si>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</si>
  <si>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</si>
  <si>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</si>
  <si>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</si>
  <si>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</si>
  <si>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</si>
  <si>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</si>
  <si>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</si>
  <si>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</si>
  <si>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</si>
  <si>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</si>
  <si>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</si>
  <si>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</si>
  <si>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</si>
  <si>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</si>
  <si>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</si>
  <si>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</si>
  <si>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</si>
  <si>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</si>
  <si>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</si>
  <si>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</si>
  <si>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</si>
  <si>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</si>
  <si>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</si>
  <si>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</si>
  <si>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</si>
  <si>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</si>
  <si>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</si>
  <si>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</si>
  <si>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</si>
  <si>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</si>
  <si>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</si>
  <si>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</si>
  <si>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</si>
  <si>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</si>
  <si>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</si>
  <si>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</si>
  <si>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</si>
  <si>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</si>
  <si>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</si>
  <si>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</si>
  <si>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</si>
  <si>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</si>
  <si>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</si>
  <si>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</si>
  <si>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</si>
  <si>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</si>
  <si>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</si>
  <si>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</si>
  <si>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</si>
  <si>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</si>
  <si>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</si>
  <si>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</si>
  <si>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</si>
  <si>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</si>
  <si>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</si>
  <si>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</si>
  <si>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</si>
  <si>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</si>
  <si>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</si>
  <si>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</si>
  <si>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</si>
  <si>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</si>
  <si>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</si>
  <si>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</si>
  <si>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</si>
  <si>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</si>
  <si>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</si>
  <si>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</si>
  <si>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</si>
  <si>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</si>
  <si>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</si>
  <si>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</si>
  <si>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</si>
  <si>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</si>
  <si>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</si>
  <si>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</si>
  <si>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</si>
  <si>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</si>
  <si>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</si>
  <si>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</si>
  <si>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</si>
  <si>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</si>
  <si>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</si>
  <si>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</si>
  <si>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</si>
  <si>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</si>
  <si>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</si>
  <si>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</si>
  <si>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</si>
  <si>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</si>
  <si>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</si>
  <si>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</si>
  <si>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</si>
  <si>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</si>
  <si>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</si>
  <si>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</si>
  <si>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</si>
  <si>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</si>
  <si>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</si>
  <si>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</si>
  <si>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</si>
  <si>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</si>
  <si>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</si>
  <si>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</si>
  <si>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</si>
  <si>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</si>
  <si>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</si>
  <si>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</si>
  <si>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</si>
  <si>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</si>
  <si>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</si>
  <si>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</si>
  <si>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</si>
  <si>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</si>
  <si>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</si>
  <si>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</si>
  <si>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</si>
  <si>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</si>
  <si>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</si>
  <si>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</si>
  <si>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</si>
  <si>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</si>
  <si>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</si>
  <si>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</si>
  <si>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</si>
  <si>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</si>
  <si>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</si>
  <si>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</si>
  <si>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</si>
  <si>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</si>
  <si>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</si>
  <si>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</si>
  <si>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</si>
  <si>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</si>
  <si>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</si>
  <si>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</si>
  <si>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</si>
  <si>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</si>
  <si>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</si>
  <si>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</si>
  <si>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</si>
  <si>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</si>
  <si>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</si>
  <si>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</si>
  <si>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</si>
  <si>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</si>
  <si>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</si>
  <si>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</si>
  <si>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</si>
  <si>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</si>
  <si>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</si>
  <si>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</si>
  <si>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</si>
  <si>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</si>
  <si>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</si>
  <si>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</si>
  <si>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</si>
  <si>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</si>
  <si>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</si>
  <si>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</si>
  <si>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</si>
  <si>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</si>
  <si>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</si>
  <si>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</si>
  <si>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</si>
  <si>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</si>
  <si>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</si>
  <si>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</si>
  <si>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</si>
  <si>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</si>
  <si>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</si>
  <si>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</si>
  <si>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</si>
  <si>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</si>
  <si>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</si>
  <si>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</si>
  <si>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</si>
  <si>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</si>
  <si>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</si>
  <si>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</si>
  <si>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</si>
  <si>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</si>
  <si>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</si>
  <si>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</si>
  <si>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</si>
  <si>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</si>
  <si>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</si>
  <si>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</si>
  <si>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</si>
  <si>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</si>
  <si>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</si>
  <si>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</si>
  <si>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</si>
  <si>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</si>
  <si>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</si>
  <si>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</si>
  <si>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</si>
  <si>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</si>
  <si>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</si>
  <si>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</si>
  <si>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</si>
  <si>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</si>
  <si>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</si>
  <si>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</si>
  <si>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</si>
  <si>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</si>
  <si>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</si>
  <si>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</si>
  <si>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</si>
  <si>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</si>
  <si>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</si>
  <si>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</si>
  <si>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</si>
  <si>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</si>
  <si>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</si>
  <si>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</si>
  <si>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</si>
  <si>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</si>
  <si>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</si>
  <si>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</si>
  <si>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</si>
  <si>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</si>
  <si>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</si>
  <si>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</si>
  <si>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</si>
  <si>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</si>
  <si>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</si>
  <si>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</si>
  <si>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</si>
  <si>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</si>
  <si>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</si>
  <si>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</si>
  <si>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</si>
  <si>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</si>
  <si>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</si>
  <si>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</si>
  <si>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</si>
  <si>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</si>
  <si>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</si>
  <si>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</si>
  <si>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</si>
  <si>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</si>
  <si>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</si>
  <si>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</si>
  <si>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</si>
  <si>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</si>
  <si>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</si>
  <si>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</si>
  <si>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</si>
  <si>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</si>
  <si>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</si>
  <si>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</si>
  <si>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</si>
  <si>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</si>
  <si>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</si>
  <si>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</si>
  <si>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</si>
  <si>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</si>
  <si>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</si>
  <si>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</si>
  <si>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</si>
  <si>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</si>
  <si>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</si>
  <si>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</si>
  <si>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</si>
  <si>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</si>
  <si>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</si>
  <si>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</si>
  <si>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</si>
  <si>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</si>
  <si>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</si>
  <si>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</si>
  <si>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</si>
  <si>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</si>
  <si>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</si>
  <si>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</si>
  <si>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</si>
  <si>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</si>
  <si>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</si>
  <si>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</si>
  <si>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</si>
  <si>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</si>
  <si>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</si>
  <si>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</si>
  <si>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</si>
  <si>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</si>
  <si>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</si>
  <si>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</si>
  <si>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</si>
  <si>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</si>
  <si>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</si>
  <si>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</si>
  <si>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</si>
  <si>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</si>
  <si>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</si>
  <si>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</si>
  <si>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</si>
  <si>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</si>
  <si>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</si>
  <si>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</si>
  <si>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</si>
  <si>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</si>
  <si>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</si>
  <si>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</si>
  <si>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</si>
  <si>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</si>
  <si>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</si>
  <si>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</si>
  <si>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</si>
  <si>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</si>
  <si>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</si>
  <si>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</si>
  <si>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</si>
  <si>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</si>
  <si>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</si>
  <si>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</si>
  <si>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</si>
  <si>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</si>
  <si>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</si>
  <si>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</si>
  <si>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</si>
  <si>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</si>
  <si>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</si>
  <si>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</si>
  <si>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</si>
  <si>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</si>
  <si>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</si>
  <si>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</si>
  <si>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</si>
  <si>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</si>
  <si>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</si>
  <si>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</si>
  <si>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</si>
  <si>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</si>
  <si>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</si>
  <si>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</si>
  <si>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</si>
  <si>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</si>
  <si>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</si>
  <si>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</si>
  <si>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</si>
  <si>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</si>
  <si>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</si>
  <si>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</si>
  <si>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</si>
  <si>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</si>
  <si>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</si>
  <si>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</si>
  <si>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</si>
  <si>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</si>
  <si>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</si>
  <si>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</si>
  <si>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</si>
  <si>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</si>
  <si>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</si>
  <si>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</si>
  <si>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</si>
  <si>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</si>
  <si>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</si>
  <si>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</si>
  <si>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</si>
  <si>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</si>
  <si>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</si>
  <si>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</si>
  <si>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</si>
  <si>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</si>
  <si>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</si>
  <si>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</si>
  <si>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</si>
  <si>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</si>
  <si>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</si>
  <si>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</si>
  <si>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</si>
  <si>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</si>
  <si>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</si>
  <si>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</si>
  <si>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</si>
  <si>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</si>
  <si>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</si>
  <si>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</si>
  <si>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</si>
  <si>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</si>
  <si>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</si>
  <si>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</si>
  <si>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</si>
  <si>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</si>
  <si>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</si>
  <si>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</si>
  <si>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</si>
  <si>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</si>
  <si>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</si>
  <si>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</si>
  <si>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</si>
  <si>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</si>
  <si>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</si>
  <si>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</si>
  <si>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</si>
  <si>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</si>
  <si>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</si>
  <si>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</si>
  <si>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</si>
  <si>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</si>
  <si>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</si>
  <si>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</si>
  <si>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</si>
  <si>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</si>
  <si>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</si>
  <si>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</si>
  <si>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</si>
  <si>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</si>
  <si>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</si>
  <si>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</si>
  <si>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</si>
  <si>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</si>
  <si>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</si>
  <si>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</si>
  <si>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</si>
  <si>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</si>
  <si>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</si>
  <si>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</si>
  <si>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</si>
  <si>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</si>
  <si>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</si>
  <si>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</si>
  <si>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</si>
  <si>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</si>
  <si>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</si>
  <si>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</si>
  <si>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</si>
  <si>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</si>
  <si>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</si>
  <si>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</si>
  <si>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</si>
  <si>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</si>
  <si>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</si>
  <si>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</si>
  <si>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</si>
  <si>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</si>
  <si>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</si>
  <si>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</si>
  <si>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</si>
  <si>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</si>
  <si>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</si>
  <si>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</si>
  <si>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</si>
  <si>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</si>
  <si>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</si>
  <si>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</si>
  <si>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</si>
  <si>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</si>
  <si>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</si>
  <si>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</si>
  <si>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</si>
  <si>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</si>
  <si>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</si>
  <si>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</si>
  <si>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</si>
  <si>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</si>
  <si>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</si>
  <si>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</si>
  <si>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</si>
  <si>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</si>
  <si>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</si>
  <si>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</si>
  <si>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</si>
  <si>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</si>
  <si>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</si>
  <si>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</si>
  <si>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</si>
  <si>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</si>
  <si>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</si>
  <si>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</si>
  <si>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</si>
  <si>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</si>
  <si>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</si>
  <si>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</si>
  <si>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</si>
  <si>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</si>
  <si>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</si>
  <si>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</si>
  <si>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</si>
  <si>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</si>
  <si>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</si>
  <si>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</si>
  <si>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</si>
  <si>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</si>
  <si>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</si>
  <si>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</si>
  <si>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</si>
  <si>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</si>
  <si>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</si>
  <si>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</si>
  <si>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</si>
  <si>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</si>
  <si>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</si>
  <si>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</si>
  <si>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</si>
  <si>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</si>
  <si>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</si>
  <si>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</si>
  <si>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</si>
  <si>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</si>
  <si>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</si>
  <si>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</si>
  <si>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</si>
  <si>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</si>
  <si>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</si>
  <si>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</si>
  <si>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</si>
  <si>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</si>
  <si>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</si>
  <si>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</si>
  <si>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</si>
  <si>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</si>
  <si>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</si>
  <si>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</si>
  <si>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</si>
  <si>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</si>
  <si>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</si>
  <si>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</si>
  <si>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</si>
  <si>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</si>
  <si>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</si>
  <si>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</si>
  <si>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</si>
  <si>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</si>
  <si>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</si>
  <si>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</si>
  <si>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</si>
  <si>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</si>
  <si>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</si>
  <si>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</si>
  <si>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</si>
  <si>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</si>
  <si>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</si>
  <si>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</si>
  <si>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</si>
  <si>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</si>
  <si>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</si>
  <si>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</si>
  <si>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</si>
  <si>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</si>
  <si>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</si>
  <si>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</si>
  <si>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</si>
  <si>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</si>
  <si>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</si>
  <si>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</si>
  <si>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</si>
  <si>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</si>
  <si>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</si>
  <si>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</si>
  <si>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</si>
  <si>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</si>
  <si>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</si>
  <si>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</si>
  <si>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</si>
  <si>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</si>
  <si>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</si>
  <si>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</si>
  <si>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</si>
  <si>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</si>
  <si>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</si>
  <si>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</si>
  <si>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</si>
  <si>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</si>
  <si>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</si>
  <si>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</si>
  <si>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</si>
  <si>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</si>
  <si>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</si>
  <si>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</si>
  <si>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</si>
  <si>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</si>
  <si>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</si>
  <si>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</si>
  <si>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</si>
  <si>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</si>
  <si>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</si>
  <si>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</si>
  <si>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</si>
  <si>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</si>
  <si>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</si>
  <si>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</si>
  <si>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</si>
  <si>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</si>
  <si>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</si>
  <si>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</si>
  <si>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</si>
  <si>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</si>
  <si>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</si>
  <si>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</si>
  <si>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</si>
  <si>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</si>
  <si>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</si>
  <si>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</si>
  <si>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</si>
  <si>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</si>
  <si>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</si>
  <si>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</si>
  <si>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</si>
  <si>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</si>
  <si>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</si>
  <si>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</si>
  <si>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</si>
  <si>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</si>
  <si>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</si>
  <si>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</si>
  <si>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</si>
  <si>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</si>
  <si>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</si>
  <si>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</si>
  <si>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</si>
  <si>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</si>
  <si>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</si>
  <si>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</si>
  <si>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</si>
  <si>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</si>
  <si>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</si>
  <si>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</si>
  <si>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</si>
  <si>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</si>
  <si>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</si>
  <si>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</si>
  <si>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</si>
  <si>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</si>
  <si>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</si>
  <si>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</si>
  <si>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</si>
  <si>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</si>
  <si>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</si>
  <si>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</si>
  <si>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</si>
  <si>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</si>
  <si>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</si>
  <si>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</si>
  <si>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</si>
  <si>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</si>
  <si>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</si>
  <si>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</si>
  <si>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</si>
  <si>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</si>
  <si>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</si>
  <si>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</si>
  <si>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</si>
  <si>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</si>
  <si>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</si>
  <si>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</si>
  <si>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</si>
  <si>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</si>
  <si>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</si>
  <si>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</si>
  <si>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</si>
  <si>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</si>
  <si>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</si>
  <si>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</si>
  <si>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</si>
  <si>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</si>
  <si>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</si>
  <si>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</si>
  <si>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</si>
  <si>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</si>
  <si>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</si>
  <si>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</si>
  <si>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</si>
  <si>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</si>
  <si>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</si>
  <si>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</si>
  <si>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</si>
  <si>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</si>
  <si>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</si>
  <si>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</si>
  <si>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</si>
  <si>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</si>
  <si>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</si>
  <si>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</si>
  <si>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</si>
  <si>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</si>
  <si>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</si>
  <si>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</si>
  <si>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</si>
  <si>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</si>
  <si>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</si>
  <si>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</si>
  <si>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</si>
  <si>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</si>
  <si>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</si>
  <si>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</si>
  <si>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</si>
  <si>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</si>
  <si>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</si>
  <si>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</si>
  <si>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</si>
  <si>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</si>
  <si>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</si>
  <si>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</si>
  <si>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</si>
  <si>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</si>
  <si>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</si>
  <si>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</si>
  <si>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</si>
  <si>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</si>
  <si>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</si>
  <si>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</si>
  <si>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</si>
  <si>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</si>
  <si>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</si>
  <si>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</si>
  <si>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</si>
  <si>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</si>
  <si>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</si>
  <si>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</si>
  <si>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</si>
  <si>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</si>
  <si>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</si>
  <si>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</si>
  <si>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</si>
  <si>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</si>
  <si>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</si>
  <si>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</si>
  <si>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</si>
  <si>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</si>
  <si>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</si>
  <si>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</si>
  <si>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</si>
  <si>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</si>
  <si>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</si>
  <si>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</si>
  <si>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</si>
  <si>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</si>
  <si>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</si>
  <si>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</si>
  <si>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</si>
  <si>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</si>
  <si>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</si>
  <si>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</si>
  <si>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</si>
  <si>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</si>
  <si>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</si>
  <si>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</si>
  <si>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</si>
  <si>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</si>
  <si>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</si>
  <si>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</si>
  <si>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</si>
  <si>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</si>
  <si>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</si>
  <si>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</si>
  <si>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</si>
  <si>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</si>
  <si>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</si>
  <si>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</si>
  <si>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</si>
  <si>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</si>
  <si>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</si>
  <si>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</si>
  <si>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</si>
  <si>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</si>
  <si>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</si>
  <si>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</si>
  <si>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</si>
  <si>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</si>
  <si>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</si>
  <si>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</si>
  <si>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</si>
  <si>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</si>
  <si>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</si>
  <si>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</si>
  <si>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</si>
  <si>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</si>
  <si>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</si>
  <si>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</si>
  <si>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</si>
  <si>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</si>
  <si>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</si>
  <si>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</si>
  <si>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</si>
  <si>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</si>
  <si>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</si>
  <si>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</si>
  <si>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</si>
  <si>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</si>
  <si>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</si>
  <si>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</si>
  <si>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</si>
  <si>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</si>
  <si>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</si>
  <si>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</si>
  <si>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</si>
  <si>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</si>
  <si>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</si>
  <si>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</si>
  <si>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</si>
  <si>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</si>
  <si>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</si>
  <si>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</si>
  <si>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</si>
  <si>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</si>
  <si>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</si>
  <si>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</si>
  <si>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</si>
  <si>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</si>
  <si>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</si>
  <si>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</si>
  <si>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</si>
  <si>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</si>
  <si>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</si>
  <si>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</si>
  <si>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</si>
  <si>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</si>
  <si>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</si>
  <si>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</si>
  <si>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</si>
  <si>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</si>
  <si>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</si>
  <si>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</si>
  <si>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</si>
  <si>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</si>
  <si>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</si>
  <si>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</si>
  <si>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</si>
  <si>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</si>
  <si>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</si>
  <si>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</si>
  <si>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</si>
  <si>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</si>
  <si>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</si>
  <si>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</si>
  <si>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</si>
  <si>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</si>
  <si>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</si>
  <si>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</si>
  <si>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</si>
  <si>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</si>
  <si>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</si>
  <si>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</si>
  <si>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</si>
  <si>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</si>
  <si>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</si>
  <si>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</si>
  <si>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</si>
  <si>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</si>
  <si>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</si>
  <si>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</si>
  <si>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</si>
  <si>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</si>
  <si>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</si>
  <si>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</si>
  <si>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</si>
  <si>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</si>
  <si>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</si>
  <si>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</si>
  <si>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</si>
  <si>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</si>
  <si>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</si>
  <si>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</si>
  <si>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</si>
  <si>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</si>
  <si>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</si>
  <si>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</si>
  <si>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</si>
  <si>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</si>
  <si>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</si>
  <si>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</si>
  <si>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</si>
  <si>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</si>
  <si>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</si>
  <si>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</si>
  <si>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</si>
  <si>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</si>
  <si>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</si>
  <si>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</si>
  <si>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</si>
  <si>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</si>
  <si>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</si>
  <si>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</si>
  <si>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</si>
  <si>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</si>
  <si>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</si>
  <si>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</si>
  <si>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</si>
  <si>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</si>
  <si>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</si>
  <si>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</si>
  <si>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</si>
  <si>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</si>
  <si>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</si>
  <si>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</si>
  <si>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</si>
  <si>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</si>
  <si>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</si>
  <si>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</si>
  <si>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</si>
  <si>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</si>
  <si>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</si>
  <si>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</si>
  <si>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</si>
  <si>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</si>
  <si>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</si>
  <si>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</si>
  <si>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</si>
  <si>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</si>
  <si>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</si>
  <si>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</si>
  <si>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</si>
  <si>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</si>
  <si>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</si>
  <si>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</si>
  <si>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</si>
  <si>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</si>
  <si>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</si>
  <si>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</si>
  <si>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</si>
  <si>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</si>
  <si>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</si>
  <si>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</si>
  <si>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</si>
  <si>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</si>
  <si>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</si>
  <si>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</si>
  <si>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</si>
  <si>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</si>
  <si>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</si>
  <si>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</si>
  <si>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</si>
  <si>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</si>
  <si>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</si>
  <si>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</si>
  <si>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</si>
  <si>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</si>
  <si>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</si>
  <si>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</si>
  <si>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</si>
  <si>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</si>
  <si>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</si>
  <si>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</si>
  <si>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</si>
  <si>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</si>
  <si>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</si>
  <si>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</si>
  <si>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</si>
  <si>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</si>
  <si>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</si>
  <si>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</si>
  <si>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</si>
  <si>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</si>
  <si>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</si>
  <si>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</si>
  <si>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</si>
  <si>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</si>
  <si>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</si>
  <si>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</si>
  <si>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</si>
  <si>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</si>
  <si>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</si>
  <si>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</si>
  <si>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</si>
  <si>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</si>
  <si>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</si>
  <si>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</si>
  <si>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</si>
  <si>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</si>
  <si>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</si>
  <si>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</si>
  <si>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</si>
  <si>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</si>
  <si>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</si>
  <si>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</si>
  <si>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</si>
  <si>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</si>
  <si>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</si>
  <si>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</si>
  <si>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</si>
  <si>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</si>
  <si>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</si>
  <si>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</si>
  <si>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</si>
  <si>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</si>
  <si>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</si>
  <si>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</si>
  <si>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</si>
  <si>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</si>
  <si>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</si>
  <si>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</si>
  <si>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</si>
  <si>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</si>
  <si>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</si>
  <si>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</si>
  <si>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</si>
  <si>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</si>
  <si>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</si>
  <si>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</si>
  <si>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</si>
  <si>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</si>
  <si>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</si>
  <si>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</si>
  <si>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</si>
  <si>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</si>
  <si>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</si>
  <si>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</si>
  <si>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</si>
  <si>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</si>
  <si>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</si>
  <si>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</si>
  <si>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</si>
  <si>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</si>
  <si>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</si>
  <si>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</si>
  <si>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</si>
  <si>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</si>
  <si>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</si>
  <si>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</si>
  <si>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</si>
  <si>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</si>
  <si>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</si>
  <si>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</si>
  <si>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</si>
  <si>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</si>
  <si>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</si>
  <si>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</si>
  <si>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</si>
  <si>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</si>
  <si>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</si>
  <si>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</si>
  <si>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</si>
  <si>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</si>
  <si>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</si>
  <si>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</si>
  <si>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</si>
  <si>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</si>
  <si>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</si>
  <si>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</si>
  <si>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</si>
  <si>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</si>
  <si>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</si>
  <si>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</si>
  <si>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</si>
  <si>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</si>
  <si>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</si>
  <si>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</si>
  <si>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</si>
  <si>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</si>
  <si>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</si>
  <si>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</si>
  <si>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</si>
  <si>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</si>
  <si>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</si>
  <si>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</si>
  <si>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</si>
  <si>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</si>
  <si>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</si>
  <si>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</si>
  <si>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</si>
  <si>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</si>
  <si>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</si>
  <si>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</si>
  <si>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</si>
  <si>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</si>
  <si>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</si>
  <si>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</si>
  <si>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</si>
  <si>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</si>
  <si>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</si>
  <si>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</si>
  <si>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</si>
  <si>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</si>
  <si>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</si>
  <si>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</si>
  <si>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</si>
  <si>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</si>
  <si>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</si>
  <si>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</si>
  <si>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</si>
  <si>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</si>
  <si>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</si>
  <si>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</si>
  <si>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</si>
  <si>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</si>
  <si>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</si>
  <si>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</si>
  <si>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</si>
  <si>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</si>
  <si>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</si>
  <si>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</si>
  <si>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</si>
  <si>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</si>
  <si>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</si>
  <si>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</si>
  <si>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</si>
  <si>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</si>
  <si>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</si>
  <si>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</si>
  <si>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</si>
  <si>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</si>
  <si>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</si>
  <si>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</si>
  <si>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</si>
  <si>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</si>
  <si>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</si>
  <si>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</si>
  <si>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</si>
  <si>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</si>
  <si>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</si>
  <si>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</si>
  <si>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</si>
  <si>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</si>
  <si>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</si>
  <si>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</si>
  <si>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</si>
  <si>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</si>
  <si>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</si>
  <si>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</si>
  <si>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</si>
  <si>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</si>
  <si>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</si>
  <si>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</si>
  <si>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</si>
  <si>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</si>
  <si>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</si>
  <si>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</si>
  <si>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</si>
  <si>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</si>
  <si>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</si>
  <si>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</si>
  <si>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</si>
  <si>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</si>
  <si>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</si>
  <si>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</si>
  <si>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</si>
  <si>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</si>
  <si>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</si>
  <si>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</si>
  <si>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</si>
  <si>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</si>
  <si>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</si>
  <si>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</si>
  <si>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</si>
  <si>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</si>
  <si>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</si>
  <si>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</si>
  <si>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</si>
  <si>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</si>
  <si>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</si>
  <si>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</si>
  <si>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</si>
  <si>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</si>
  <si>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</si>
  <si>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</si>
  <si>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</si>
  <si>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</si>
  <si>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</si>
  <si>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</si>
  <si>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</si>
  <si>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</si>
  <si>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</si>
  <si>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</si>
  <si>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</si>
  <si>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</si>
  <si>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</si>
  <si>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</si>
  <si>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</si>
  <si>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</si>
  <si>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</si>
  <si>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</si>
  <si>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</si>
  <si>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</si>
  <si>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</si>
  <si>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</si>
  <si>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</si>
  <si>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</si>
  <si>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</si>
  <si>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</si>
  <si>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</si>
  <si>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</si>
  <si>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</si>
  <si>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</si>
  <si>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</si>
  <si>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</si>
  <si>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</si>
  <si>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</si>
  <si>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</si>
  <si>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</si>
  <si>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</si>
  <si>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</si>
  <si>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</si>
  <si>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</si>
  <si>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</si>
  <si>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</si>
  <si>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</si>
  <si>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</si>
  <si>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</si>
  <si>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</si>
  <si>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</si>
  <si>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</si>
  <si>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</si>
  <si>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</si>
  <si>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</si>
  <si>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</si>
  <si>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</si>
  <si>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</si>
  <si>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</si>
  <si>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</si>
  <si>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</si>
  <si>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</si>
  <si>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</si>
  <si>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</si>
  <si>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</si>
  <si>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</si>
  <si>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</si>
  <si>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</si>
  <si>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</si>
  <si>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</si>
  <si>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</si>
  <si>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</si>
  <si>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</si>
  <si>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</si>
  <si>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</si>
  <si>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</si>
  <si>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</si>
  <si>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</si>
  <si>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</si>
  <si>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</si>
  <si>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</si>
  <si>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</si>
  <si>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</si>
  <si>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</si>
  <si>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</si>
  <si>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</si>
  <si>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</si>
  <si>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</si>
  <si>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</si>
  <si>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</si>
  <si>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</si>
  <si>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</si>
  <si>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</si>
  <si>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</si>
  <si>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</si>
  <si>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</si>
  <si>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</si>
  <si>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</si>
  <si>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</si>
  <si>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</si>
  <si>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</si>
  <si>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</si>
  <si>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</si>
  <si>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</si>
  <si>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</si>
  <si>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</si>
  <si>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</si>
  <si>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</si>
  <si>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</si>
  <si>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</si>
  <si>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</si>
  <si>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</si>
  <si>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</si>
  <si>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</si>
  <si>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</si>
  <si>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</si>
  <si>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</si>
  <si>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</si>
  <si>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</si>
  <si>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</si>
  <si>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</si>
  <si>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</si>
  <si>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</si>
  <si>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</si>
  <si>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</si>
  <si>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</si>
  <si>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</si>
  <si>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</si>
  <si>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</si>
  <si>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</si>
  <si>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</si>
  <si>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</si>
  <si>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</si>
  <si>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</si>
  <si>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</si>
  <si>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</si>
  <si>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</si>
  <si>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</si>
  <si>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</si>
  <si>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</si>
  <si>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</si>
  <si>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</si>
  <si>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</si>
  <si>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</si>
  <si>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</si>
  <si>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</si>
  <si>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</si>
  <si>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</si>
  <si>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</si>
  <si>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</si>
  <si>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</si>
  <si>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</si>
  <si>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</si>
  <si>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</si>
  <si>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</si>
  <si>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</si>
  <si>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</si>
  <si>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</si>
  <si>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</si>
  <si>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</si>
  <si>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</si>
  <si>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</si>
  <si>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</si>
  <si>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</si>
  <si>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</si>
  <si>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</si>
  <si>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</si>
  <si>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</si>
  <si>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</si>
  <si>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</si>
  <si>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</si>
  <si>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</si>
  <si>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</si>
  <si>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</si>
  <si>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</si>
  <si>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</si>
  <si>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</si>
  <si>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</si>
  <si>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</si>
  <si>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</si>
  <si>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</si>
  <si>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</si>
  <si>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</si>
  <si>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</si>
  <si>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</si>
  <si>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</si>
  <si>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</si>
  <si>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</si>
  <si>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</si>
  <si>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</si>
  <si>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</si>
  <si>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</si>
  <si>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</si>
  <si>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</si>
  <si>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</si>
  <si>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</si>
  <si>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</si>
  <si>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</si>
  <si>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</si>
  <si>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</si>
  <si>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</si>
  <si>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</si>
  <si>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</si>
  <si>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</si>
  <si>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</si>
  <si>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</si>
  <si>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</si>
  <si>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</si>
  <si>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</si>
  <si>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</si>
  <si>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</si>
  <si>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</si>
  <si>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</si>
  <si>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</si>
  <si>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</si>
  <si>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</si>
  <si>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</si>
  <si>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</si>
  <si>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</si>
  <si>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</si>
  <si>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</si>
  <si>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</si>
  <si>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</si>
  <si>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</si>
  <si>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</si>
  <si>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</si>
  <si>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</si>
  <si>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</si>
  <si>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</si>
  <si>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</si>
  <si>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</si>
  <si>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</si>
  <si>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</si>
  <si>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</si>
  <si>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</si>
  <si>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</si>
  <si>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</si>
  <si>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</si>
  <si>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</si>
  <si>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</si>
  <si>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</si>
  <si>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</si>
  <si>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</si>
  <si>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</si>
  <si>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</si>
  <si>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</si>
  <si>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</si>
  <si>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</si>
  <si>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</si>
  <si>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</si>
  <si>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</si>
  <si>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</si>
  <si>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</si>
  <si>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</si>
  <si>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</si>
  <si>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</si>
  <si>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</si>
  <si>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</si>
  <si>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</si>
  <si>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</si>
  <si>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</si>
  <si>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</si>
  <si>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</si>
  <si>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</si>
  <si>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</si>
  <si>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</si>
  <si>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</si>
  <si>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</si>
  <si>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</si>
  <si>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</si>
  <si>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</si>
  <si>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</si>
  <si>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</si>
  <si>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</si>
  <si>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</si>
  <si>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</si>
  <si>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</si>
  <si>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</si>
  <si>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</si>
  <si>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</si>
  <si>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</si>
  <si>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</si>
  <si>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</si>
  <si>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</si>
  <si>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</si>
  <si>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</si>
  <si>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</si>
  <si>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</si>
  <si>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</si>
  <si>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</si>
  <si>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</si>
  <si>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</si>
  <si>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</si>
  <si>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</si>
  <si>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</si>
  <si>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</si>
  <si>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</si>
  <si>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</si>
  <si>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</si>
  <si>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</si>
  <si>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</si>
  <si>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</si>
  <si>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</si>
  <si>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</si>
  <si>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</si>
  <si>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</si>
  <si>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</si>
  <si>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</si>
  <si>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</si>
  <si>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</si>
  <si>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</si>
  <si>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</si>
  <si>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</si>
  <si>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</si>
  <si>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</si>
  <si>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</si>
  <si>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</si>
  <si>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</si>
  <si>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</si>
  <si>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</si>
  <si>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</si>
  <si>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</si>
  <si>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</si>
  <si>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</si>
  <si>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</si>
  <si>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</si>
  <si>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</si>
  <si>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</si>
  <si>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</si>
  <si>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</si>
  <si>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</si>
  <si>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</si>
  <si>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</si>
  <si>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</si>
  <si>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</si>
  <si>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</si>
  <si>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</si>
  <si>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</si>
  <si>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</si>
  <si>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</si>
  <si>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</si>
  <si>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</si>
  <si>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</si>
  <si>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</si>
  <si>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</si>
  <si>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</si>
  <si>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</si>
  <si>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</si>
  <si>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</si>
  <si>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</si>
  <si>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</si>
  <si>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</si>
  <si>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</si>
  <si>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</si>
  <si>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</si>
  <si>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</si>
  <si>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</si>
  <si>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</si>
  <si>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</si>
  <si>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</si>
  <si>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</si>
  <si>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</si>
  <si>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</si>
  <si>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</si>
  <si>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</si>
  <si>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</si>
  <si>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</si>
  <si>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</si>
  <si>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</si>
  <si>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</si>
  <si>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</si>
  <si>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</si>
  <si>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</si>
  <si>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</si>
  <si>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</si>
  <si>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</si>
  <si>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</si>
  <si>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</si>
  <si>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</si>
  <si>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</si>
  <si>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</si>
  <si>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</si>
  <si>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</si>
  <si>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</si>
  <si>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</si>
  <si>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</si>
  <si>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</si>
  <si>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</si>
  <si>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</si>
  <si>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</si>
  <si>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</si>
  <si>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</si>
  <si>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</si>
  <si>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</si>
  <si>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</si>
  <si>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</si>
  <si>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</si>
  <si>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</si>
  <si>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</si>
  <si>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</si>
  <si>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</si>
  <si>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</si>
  <si>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</si>
  <si>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</si>
  <si>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</si>
  <si>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</si>
  <si>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</si>
  <si>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</si>
  <si>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</si>
  <si>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</si>
  <si>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</si>
  <si>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</si>
  <si>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</si>
  <si>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</si>
  <si>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</si>
  <si>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</si>
  <si>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</si>
  <si>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</si>
  <si>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</si>
  <si>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</si>
  <si>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</si>
  <si>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</si>
  <si>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</si>
  <si>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</si>
  <si>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</si>
  <si>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</si>
  <si>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</si>
  <si>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</si>
  <si>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</si>
  <si>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</si>
  <si>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</si>
  <si>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</si>
  <si>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</si>
  <si>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</si>
  <si>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</si>
  <si>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</si>
  <si>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</si>
  <si>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</si>
  <si>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</si>
  <si>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</si>
  <si>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</si>
  <si>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</si>
  <si>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</si>
  <si>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</si>
  <si>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</si>
  <si>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</si>
  <si>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</si>
  <si>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</si>
  <si>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</si>
  <si>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</si>
  <si>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</si>
  <si>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</si>
  <si>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</si>
  <si>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</si>
  <si>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</si>
  <si>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</si>
  <si>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</si>
  <si>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</si>
  <si>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</si>
  <si>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</si>
  <si>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</si>
  <si>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</si>
  <si>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</si>
  <si>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</si>
  <si>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</si>
  <si>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</si>
  <si>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</si>
  <si>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</si>
  <si>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</si>
  <si>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</si>
  <si>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</si>
  <si>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</si>
  <si>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</si>
  <si>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</si>
  <si>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</si>
  <si>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</si>
  <si>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</si>
  <si>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</si>
  <si>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</si>
  <si>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</si>
  <si>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</si>
  <si>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</si>
  <si>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</si>
  <si>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</si>
  <si>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</si>
  <si>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</si>
  <si>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</si>
  <si>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</si>
  <si>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</si>
  <si>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</si>
  <si>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</si>
  <si>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</si>
  <si>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</si>
  <si>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</si>
  <si>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</si>
  <si>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</si>
  <si>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</si>
  <si>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</si>
  <si>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</si>
  <si>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</si>
  <si>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</si>
  <si>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</si>
  <si>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</si>
  <si>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</si>
  <si>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</si>
  <si>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</si>
  <si>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</si>
  <si>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</si>
  <si>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</si>
  <si>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</si>
  <si>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</si>
  <si>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</si>
  <si>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</si>
  <si>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</si>
  <si>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</si>
  <si>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</si>
  <si>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</si>
  <si>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</si>
  <si>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</si>
  <si>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</si>
  <si>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</si>
  <si>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</si>
  <si>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</si>
  <si>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</si>
  <si>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</si>
  <si>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</si>
  <si>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</si>
  <si>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</si>
  <si>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</si>
  <si>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</si>
  <si>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</si>
  <si>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</si>
  <si>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</si>
  <si>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</si>
  <si>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</si>
  <si>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</si>
  <si>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</si>
  <si>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</si>
  <si>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</si>
  <si>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</si>
  <si>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</si>
  <si>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</si>
  <si>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</si>
  <si>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</si>
  <si>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</si>
  <si>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</si>
  <si>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</si>
  <si>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</si>
  <si>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</si>
  <si>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</si>
  <si>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</si>
  <si>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</si>
  <si>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</si>
  <si>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</si>
  <si>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</si>
  <si>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</si>
  <si>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</si>
  <si>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</si>
  <si>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</si>
  <si>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</si>
  <si>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</si>
  <si>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</si>
  <si>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</si>
  <si>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</si>
  <si>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</si>
  <si>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</si>
  <si>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</si>
  <si>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</si>
  <si>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</si>
  <si>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</si>
  <si>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</si>
  <si>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</si>
  <si>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</si>
  <si>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</si>
  <si>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</si>
  <si>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</si>
  <si>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</si>
  <si>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</si>
  <si>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</si>
  <si>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</si>
  <si>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</si>
  <si>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</si>
  <si>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</si>
  <si>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</si>
  <si>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</si>
  <si>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</si>
  <si>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</si>
  <si>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</si>
  <si>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</si>
  <si>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</si>
  <si>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</si>
  <si>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</si>
  <si>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</si>
  <si>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</si>
  <si>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</si>
  <si>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</si>
  <si>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</si>
  <si>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</si>
  <si>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</si>
  <si>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</si>
  <si>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</si>
  <si>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</si>
  <si>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</si>
  <si>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</si>
  <si>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</si>
  <si>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</si>
  <si>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</si>
  <si>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</si>
  <si>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</si>
  <si>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</si>
  <si>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</si>
  <si>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</si>
  <si>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</si>
  <si>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</si>
  <si>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</si>
  <si>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</si>
  <si>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</si>
  <si>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</si>
  <si>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</si>
  <si>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</si>
  <si>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</si>
  <si>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</si>
  <si>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</si>
  <si>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</si>
  <si>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</si>
  <si>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</si>
  <si>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</si>
  <si>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</si>
  <si>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</si>
  <si>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</si>
  <si>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</si>
  <si>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</si>
  <si>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</si>
  <si>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</si>
  <si>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</si>
  <si>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</si>
  <si>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</si>
  <si>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</si>
  <si>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</si>
  <si>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</si>
  <si>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</si>
  <si>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</si>
  <si>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</si>
  <si>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</si>
  <si>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</si>
  <si>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</si>
  <si>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</si>
  <si>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</si>
  <si>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</si>
  <si>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</si>
  <si>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</si>
  <si>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</si>
  <si>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</si>
  <si>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</si>
  <si>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</si>
  <si>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</si>
  <si>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</si>
  <si>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</si>
  <si>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</si>
  <si>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</si>
  <si>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</si>
  <si>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</si>
  <si>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</si>
  <si>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</si>
  <si>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</si>
  <si>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</si>
  <si>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</si>
  <si>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</si>
  <si>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</si>
  <si>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</si>
  <si>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</si>
  <si>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</si>
  <si>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</si>
  <si>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</si>
  <si>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</si>
  <si>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</si>
  <si>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</si>
  <si>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</si>
  <si>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</si>
  <si>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</si>
  <si>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</si>
  <si>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</si>
  <si>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</si>
  <si>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</si>
  <si>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</si>
  <si>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</si>
  <si>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</si>
  <si>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</si>
  <si>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</si>
  <si>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</si>
  <si>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</si>
  <si>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</si>
  <si>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</si>
  <si>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</si>
  <si>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</si>
  <si>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</si>
  <si>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</si>
  <si>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</si>
  <si>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</si>
  <si>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</si>
  <si>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</si>
  <si>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</si>
  <si>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</si>
  <si>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</si>
  <si>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</si>
  <si>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</si>
  <si>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</si>
  <si>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</si>
  <si>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</si>
  <si>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</si>
  <si>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</si>
  <si>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</si>
  <si>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</si>
  <si>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</si>
  <si>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</si>
  <si>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</si>
  <si>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</si>
  <si>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</si>
  <si>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</si>
  <si>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</si>
  <si>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</si>
  <si>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</si>
  <si>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</si>
  <si>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</si>
  <si>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</si>
  <si>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</si>
  <si>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</si>
  <si>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</si>
  <si>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</si>
  <si>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</si>
  <si>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</si>
  <si>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</si>
  <si>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</si>
  <si>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</si>
  <si>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</si>
  <si>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</si>
  <si>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</si>
  <si>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</si>
  <si>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</si>
  <si>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</si>
  <si>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</si>
  <si>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</si>
  <si>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</si>
  <si>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</si>
  <si>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</si>
  <si>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</si>
  <si>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</si>
  <si>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</si>
  <si>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</si>
  <si>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</si>
  <si>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</si>
  <si>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</si>
  <si>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</si>
  <si>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</si>
  <si>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</si>
  <si>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</si>
  <si>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</si>
  <si>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</si>
  <si>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</si>
  <si>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</si>
  <si>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</si>
  <si>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</si>
  <si>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</si>
  <si>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</si>
  <si>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</si>
  <si>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</si>
  <si>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</si>
  <si>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</si>
  <si>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</si>
  <si>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</si>
  <si>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</si>
  <si>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</si>
  <si>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</si>
  <si>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</si>
  <si>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</si>
  <si>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</si>
  <si>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</si>
  <si>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</si>
  <si>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</si>
  <si>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</si>
  <si>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</si>
  <si>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</si>
  <si>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</si>
  <si>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</si>
  <si>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</si>
  <si>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</si>
  <si>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</si>
  <si>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</si>
  <si>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</si>
  <si>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</si>
  <si>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</si>
  <si>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</si>
  <si>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</si>
  <si>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</si>
  <si>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</si>
  <si>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</si>
  <si>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</si>
  <si>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</si>
  <si>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</si>
  <si>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</si>
  <si>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</si>
  <si>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</si>
  <si>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</si>
  <si>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</si>
  <si>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</si>
  <si>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</si>
  <si>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</si>
  <si>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</si>
  <si>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</si>
  <si>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</si>
  <si>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</si>
  <si>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</si>
  <si>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</si>
  <si>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</si>
  <si>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</si>
  <si>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</si>
  <si>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</si>
  <si>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</si>
  <si>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</si>
  <si>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</si>
  <si>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</si>
  <si>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</si>
  <si>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</si>
  <si>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</si>
  <si>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</si>
  <si>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</si>
  <si>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</si>
  <si>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</si>
  <si>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</si>
  <si>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</si>
  <si>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</si>
  <si>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</si>
  <si>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</si>
  <si>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</si>
  <si>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</si>
  <si>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</si>
  <si>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</si>
  <si>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</si>
  <si>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</si>
  <si>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</si>
  <si>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</si>
  <si>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</si>
  <si>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</si>
  <si>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</si>
  <si>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</si>
  <si>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</si>
  <si>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</si>
  <si>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</si>
  <si>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</si>
  <si>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</si>
  <si>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</si>
  <si>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</si>
  <si>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</si>
  <si>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</si>
  <si>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</si>
  <si>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</si>
  <si>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</si>
  <si>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</si>
  <si>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</si>
  <si>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</si>
  <si>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</si>
  <si>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</si>
  <si>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</si>
  <si>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</si>
  <si>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</si>
  <si>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</si>
  <si>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</si>
  <si>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</si>
  <si>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</si>
  <si>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</si>
  <si>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</si>
  <si>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</si>
  <si>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</si>
  <si>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</si>
  <si>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</si>
  <si>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</si>
  <si>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</si>
  <si>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</si>
  <si>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</si>
  <si>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</si>
  <si>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</si>
  <si>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</si>
  <si>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</si>
  <si>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</si>
  <si>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</si>
  <si>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</si>
  <si>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</si>
  <si>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</si>
  <si>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</si>
  <si>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</si>
  <si>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</si>
  <si>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</si>
  <si>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</si>
  <si>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</si>
  <si>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</si>
  <si>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</si>
  <si>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</si>
  <si>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</si>
  <si>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</si>
  <si>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</si>
  <si>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</si>
  <si>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</si>
  <si>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</si>
  <si>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</si>
  <si>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</si>
  <si>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</si>
  <si>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</si>
  <si>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</si>
  <si>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</si>
  <si>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</si>
  <si>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</si>
  <si>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</si>
  <si>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</si>
  <si>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</si>
  <si>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</si>
  <si>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</si>
  <si>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</si>
  <si>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</si>
  <si>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</si>
  <si>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</si>
  <si>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</si>
  <si>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</si>
  <si>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</si>
  <si>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</si>
  <si>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</si>
  <si>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</si>
  <si>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</si>
  <si>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</si>
  <si>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</si>
  <si>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</si>
  <si>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</si>
  <si>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</si>
  <si>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</si>
  <si>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</si>
  <si>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</si>
  <si>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</si>
  <si>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</si>
  <si>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</si>
  <si>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</si>
  <si>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</si>
  <si>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</si>
  <si>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</si>
  <si>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</si>
  <si>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</si>
  <si>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</si>
  <si>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</si>
  <si>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</si>
  <si>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</si>
  <si>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</si>
  <si>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</si>
  <si>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</si>
  <si>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</si>
  <si>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</si>
  <si>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</si>
  <si>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</si>
  <si>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</si>
  <si>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</si>
  <si>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</si>
  <si>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</si>
  <si>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</si>
  <si>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</si>
  <si>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</si>
  <si>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</si>
  <si>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</si>
  <si>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</si>
  <si>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</si>
  <si>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</si>
  <si>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</si>
  <si>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</si>
  <si>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</si>
  <si>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</si>
  <si>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</si>
  <si>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</si>
  <si>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</si>
  <si>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</si>
  <si>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</si>
  <si>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</si>
  <si>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</si>
  <si>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</si>
  <si>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</si>
  <si>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</si>
  <si>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</si>
  <si>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</si>
  <si>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</si>
  <si>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</si>
  <si>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</si>
  <si>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</si>
  <si>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</si>
  <si>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</si>
  <si>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</si>
  <si>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</si>
  <si>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</si>
  <si>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</si>
  <si>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</si>
  <si>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</si>
  <si>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</si>
  <si>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</si>
  <si>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</si>
  <si>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</si>
  <si>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</si>
  <si>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</si>
  <si>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</si>
  <si>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</si>
  <si>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</si>
  <si>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</si>
  <si>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</si>
  <si>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</si>
  <si>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</si>
  <si>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</si>
  <si>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</si>
  <si>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</si>
  <si>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</si>
  <si>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</si>
  <si>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</si>
  <si>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</si>
  <si>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</si>
  <si>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</si>
  <si>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</si>
  <si>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</si>
  <si>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</si>
  <si>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</si>
  <si>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</si>
  <si>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</si>
  <si>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</si>
  <si>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</si>
  <si>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</si>
  <si>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</si>
  <si>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</si>
  <si>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</si>
  <si>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</si>
  <si>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</si>
  <si>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</si>
  <si>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</si>
  <si>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</si>
  <si>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</si>
  <si>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</si>
  <si>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</si>
  <si>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</si>
  <si>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</si>
  <si>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</si>
  <si>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</si>
  <si>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</si>
  <si>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</si>
  <si>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</si>
  <si>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</si>
  <si>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</si>
  <si>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</si>
  <si>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</si>
  <si>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</si>
  <si>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</si>
  <si>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</si>
  <si>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</si>
  <si>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</si>
  <si>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</si>
  <si>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</si>
  <si>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</si>
  <si>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</si>
  <si>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</si>
  <si>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</si>
  <si>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</si>
  <si>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</si>
  <si>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</si>
  <si>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</si>
  <si>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</si>
  <si>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</si>
  <si>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</si>
  <si>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</si>
  <si>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</si>
  <si>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</si>
  <si>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</si>
  <si>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</si>
  <si>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</si>
  <si>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</si>
  <si>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</si>
  <si>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</si>
  <si>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</si>
  <si>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</si>
  <si>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</si>
  <si>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</si>
  <si>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</si>
  <si>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</si>
  <si>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</si>
  <si>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</si>
  <si>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</si>
  <si>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</si>
  <si>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</si>
  <si>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</si>
  <si>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</si>
  <si>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</si>
  <si>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</si>
  <si>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</si>
  <si>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</si>
  <si>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</si>
  <si>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</si>
  <si>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</si>
  <si>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</si>
  <si>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</si>
  <si>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</si>
  <si>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</si>
  <si>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</si>
  <si>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</si>
  <si>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</si>
  <si>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</si>
  <si>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</si>
  <si>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</si>
  <si>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</si>
  <si>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</si>
  <si>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</si>
  <si>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</si>
  <si>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</si>
  <si>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</si>
  <si>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</si>
  <si>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</si>
  <si>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</si>
  <si>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</si>
  <si>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</si>
  <si>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</si>
  <si>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</si>
  <si>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</si>
  <si>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</si>
  <si>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</si>
  <si>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</si>
  <si>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</si>
  <si>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</si>
  <si>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</si>
  <si>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</si>
  <si>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</si>
  <si>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</si>
  <si>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</si>
  <si>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</si>
  <si>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</si>
  <si>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</si>
  <si>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</si>
  <si>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</si>
  <si>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</si>
  <si>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</si>
  <si>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</si>
  <si>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</si>
  <si>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</si>
  <si>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</si>
  <si>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</si>
  <si>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</si>
  <si>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</si>
  <si>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</si>
  <si>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</si>
  <si>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</si>
  <si>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</si>
  <si>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</si>
  <si>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</si>
  <si>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</si>
  <si>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</si>
  <si>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</si>
  <si>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</si>
  <si>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</si>
  <si>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</si>
  <si>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</si>
  <si>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</si>
  <si>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</si>
  <si>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</si>
  <si>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</si>
  <si>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</si>
  <si>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</si>
  <si>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</si>
  <si>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</si>
  <si>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</si>
  <si>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</si>
  <si>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</si>
  <si>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</si>
  <si>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</si>
  <si>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</si>
  <si>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</si>
  <si>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</si>
  <si>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</si>
  <si>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</si>
  <si>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</si>
  <si>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</si>
  <si>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</si>
  <si>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</si>
  <si>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</si>
  <si>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</si>
  <si>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</si>
  <si>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</si>
  <si>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</si>
  <si>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</si>
  <si>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</si>
  <si>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</si>
  <si>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</si>
  <si>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</si>
  <si>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</si>
  <si>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</si>
  <si>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</si>
  <si>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</si>
  <si>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</si>
  <si>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</si>
  <si>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</si>
  <si>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</si>
  <si>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</si>
  <si>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</si>
  <si>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</si>
  <si>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</si>
  <si>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</si>
  <si>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</si>
  <si>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</si>
  <si>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</si>
  <si>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</si>
  <si>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</si>
  <si>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</si>
  <si>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</si>
  <si>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</si>
  <si>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</si>
  <si>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</si>
  <si>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</si>
  <si>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</si>
  <si>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</si>
  <si>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</si>
  <si>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</si>
  <si>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</si>
  <si>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</si>
  <si>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</si>
  <si>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</si>
  <si>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</si>
  <si>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</si>
  <si>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</si>
  <si>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</si>
  <si>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</si>
  <si>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</si>
  <si>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</si>
  <si>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</si>
  <si>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</si>
  <si>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</si>
  <si>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</si>
  <si>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</si>
  <si>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</si>
  <si>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</si>
  <si>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</si>
  <si>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</si>
  <si>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</si>
  <si>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</si>
  <si>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</si>
  <si>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</si>
  <si>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</si>
  <si>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</si>
  <si>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</si>
  <si>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</si>
  <si>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</si>
  <si>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</si>
  <si>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</si>
  <si>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</si>
  <si>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</si>
  <si>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</si>
  <si>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</si>
  <si>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</si>
  <si>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</si>
  <si>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</si>
  <si>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</si>
  <si>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</si>
  <si>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</si>
  <si>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</si>
  <si>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</si>
  <si>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</si>
  <si>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</si>
  <si>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</si>
  <si>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</si>
  <si>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</si>
  <si>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</si>
  <si>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</si>
  <si>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</si>
  <si>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</si>
  <si>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</si>
  <si>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</si>
  <si>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</si>
  <si>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</si>
  <si>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</si>
  <si>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</si>
  <si>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</si>
  <si>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</si>
  <si>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</si>
  <si>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</si>
  <si>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</si>
  <si>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</si>
  <si>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</si>
  <si>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</si>
  <si>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</si>
  <si>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</si>
  <si>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</si>
  <si>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</si>
  <si>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</si>
  <si>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</si>
  <si>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</si>
  <si>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</si>
  <si>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</si>
  <si>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</si>
  <si>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</si>
  <si>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</si>
  <si>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</si>
  <si>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</si>
  <si>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</si>
  <si>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</si>
  <si>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</si>
  <si>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</si>
  <si>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</si>
  <si>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</si>
  <si>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</si>
  <si>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</si>
  <si>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</si>
  <si>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</si>
  <si>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</si>
  <si>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</si>
  <si>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</si>
  <si>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</si>
  <si>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</si>
  <si>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</si>
  <si>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</si>
  <si>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</si>
  <si>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</si>
  <si>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</si>
  <si>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</si>
  <si>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</si>
  <si>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</si>
  <si>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</si>
  <si>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</si>
  <si>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</si>
  <si>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</si>
  <si>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</si>
  <si>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</si>
  <si>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</si>
  <si>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</si>
  <si>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</si>
  <si>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</si>
  <si>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</si>
  <si>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</si>
  <si>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</si>
  <si>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</si>
  <si>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</si>
  <si>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</si>
  <si>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</si>
  <si>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</si>
  <si>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</si>
  <si>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</si>
  <si>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</si>
  <si>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</si>
  <si>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</si>
  <si>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</si>
  <si>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</si>
  <si>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</si>
  <si>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</si>
  <si>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</si>
  <si>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</si>
  <si>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</si>
  <si>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</si>
  <si>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</si>
  <si>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</si>
  <si>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</si>
  <si>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</si>
  <si>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</si>
  <si>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</si>
  <si>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</si>
  <si>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</si>
  <si>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</si>
  <si>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</si>
  <si>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</si>
  <si>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</si>
  <si>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</si>
  <si>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</si>
  <si>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</si>
  <si>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</si>
  <si>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</si>
  <si>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</si>
  <si>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</si>
  <si>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</si>
  <si>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</si>
  <si>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</si>
  <si>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</si>
  <si>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</si>
  <si>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</si>
  <si>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</si>
  <si>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</si>
  <si>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</si>
  <si>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</si>
  <si>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</si>
  <si>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</si>
  <si>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</si>
  <si>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</si>
  <si>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</si>
  <si>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</si>
  <si>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</si>
  <si>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</si>
  <si>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</si>
  <si>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</si>
  <si>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</si>
  <si>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</si>
  <si>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</si>
  <si>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</si>
  <si>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</si>
  <si>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</si>
  <si>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</si>
  <si>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</si>
  <si>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</si>
  <si>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</si>
  <si>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</si>
  <si>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</si>
  <si>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</si>
  <si>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</si>
  <si>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</si>
  <si>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</si>
  <si>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</si>
  <si>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</si>
  <si>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</si>
  <si>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</si>
  <si>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</si>
  <si>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</si>
  <si>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</si>
  <si>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</si>
  <si>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</si>
  <si>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</si>
  <si>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</si>
  <si>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</si>
  <si>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</si>
  <si>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</si>
  <si>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</si>
  <si>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</si>
  <si>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</si>
  <si>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</si>
  <si>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</si>
  <si>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</si>
  <si>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</si>
  <si>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</si>
  <si>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</si>
  <si>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</si>
  <si>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</si>
  <si>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</si>
  <si>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</si>
  <si>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</si>
  <si>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</si>
  <si>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</si>
  <si>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</si>
  <si>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</si>
  <si>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</si>
  <si>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</si>
  <si>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</si>
  <si>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</si>
  <si>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</si>
  <si>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</si>
  <si>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</si>
  <si>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</si>
  <si>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</si>
  <si>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</si>
  <si>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</si>
  <si>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</si>
  <si>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</si>
  <si>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</si>
  <si>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</si>
  <si>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</si>
  <si>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</si>
  <si>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</si>
  <si>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</si>
  <si>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</si>
  <si>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</si>
  <si>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</si>
  <si>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</si>
  <si>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</si>
  <si>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</si>
  <si>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</si>
  <si>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</si>
  <si>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</si>
  <si>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</si>
  <si>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</si>
  <si>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</si>
  <si>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</si>
  <si>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</si>
  <si>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</si>
  <si>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</si>
  <si>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</si>
  <si>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</si>
  <si>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</si>
  <si>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</si>
  <si>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</si>
  <si>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</si>
  <si>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</si>
  <si>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</si>
  <si>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</si>
  <si>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</si>
  <si>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</si>
  <si>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</si>
  <si>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</si>
  <si>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</si>
  <si>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</si>
  <si>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</si>
  <si>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</si>
  <si>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</si>
  <si>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</si>
  <si>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</si>
  <si>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</si>
  <si>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</si>
  <si>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</si>
  <si>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</si>
  <si>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</si>
  <si>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</si>
  <si>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</si>
  <si>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</si>
  <si>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</si>
  <si>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</si>
  <si>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</si>
  <si>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</si>
  <si>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</si>
  <si>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</si>
  <si>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</si>
  <si>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</si>
  <si>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</si>
  <si>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</si>
  <si>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</si>
  <si>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</si>
  <si>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</si>
  <si>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</si>
  <si>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</si>
  <si>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</si>
  <si>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</si>
  <si>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</si>
  <si>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</si>
  <si>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</si>
  <si>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</si>
  <si>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</si>
  <si>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</si>
  <si>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</si>
  <si>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</si>
  <si>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</si>
  <si>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</si>
  <si>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</si>
  <si>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</si>
  <si>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</si>
  <si>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</si>
  <si>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</si>
  <si>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</si>
  <si>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</si>
  <si>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</si>
  <si>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</si>
  <si>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</si>
  <si>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</si>
  <si>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</si>
  <si>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</si>
  <si>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</si>
  <si>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</si>
  <si>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</si>
  <si>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</si>
  <si>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</si>
  <si>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</si>
  <si>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</si>
  <si>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</si>
  <si>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</si>
  <si>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</si>
  <si>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</si>
  <si>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</si>
  <si>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</si>
  <si>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</si>
  <si>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</si>
  <si>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</si>
  <si>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</si>
  <si>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</si>
  <si>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</si>
  <si>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</si>
  <si>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</si>
  <si>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</si>
  <si>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</si>
  <si>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</si>
  <si>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</si>
  <si>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</si>
  <si>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</si>
  <si>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</si>
  <si>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</si>
  <si>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</si>
  <si>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</si>
  <si>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</si>
  <si>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</si>
  <si>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</si>
  <si>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</si>
  <si>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</si>
  <si>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</si>
  <si>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</si>
  <si>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</si>
  <si>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</si>
  <si>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</si>
  <si>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</si>
  <si>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</si>
  <si>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</si>
  <si>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</si>
  <si>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</si>
  <si>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</si>
  <si>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</si>
  <si>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</si>
  <si>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</si>
  <si>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</si>
  <si>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</si>
  <si>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</si>
  <si>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</si>
  <si>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</si>
  <si>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</si>
  <si>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</si>
  <si>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</si>
  <si>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</si>
  <si>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</si>
  <si>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</si>
  <si>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</si>
  <si>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</si>
  <si>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</si>
  <si>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</si>
  <si>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</si>
  <si>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</si>
  <si>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</si>
  <si>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</si>
  <si>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</si>
  <si>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</si>
  <si>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</si>
  <si>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</si>
  <si>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</si>
  <si>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</si>
  <si>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</si>
  <si>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</si>
  <si>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</si>
  <si>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</si>
  <si>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</si>
  <si>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</si>
  <si>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</si>
  <si>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</si>
  <si>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</si>
  <si>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</si>
  <si>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</si>
  <si>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</si>
  <si>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</si>
  <si>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</si>
  <si>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</si>
  <si>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</si>
  <si>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</si>
  <si>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</si>
  <si>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</si>
  <si>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</si>
  <si>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</si>
  <si>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</si>
  <si>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</si>
  <si>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</si>
  <si>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</si>
  <si>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</si>
  <si>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</si>
  <si>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</si>
  <si>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</si>
  <si>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</si>
  <si>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</si>
  <si>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</si>
  <si>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</si>
  <si>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</si>
  <si>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</si>
  <si>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</si>
  <si>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</si>
  <si>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</si>
  <si>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</si>
  <si>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</si>
  <si>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</si>
  <si>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</si>
  <si>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</si>
  <si>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</si>
  <si>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</si>
  <si>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</si>
  <si>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</si>
  <si>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</si>
  <si>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</si>
  <si>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</si>
  <si>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</si>
  <si>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</si>
  <si>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</si>
  <si>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</si>
  <si>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</si>
  <si>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</si>
  <si>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</si>
  <si>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</si>
  <si>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</si>
  <si>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</si>
  <si>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</si>
  <si>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</si>
  <si>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</si>
  <si>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</si>
  <si>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</si>
  <si>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</si>
  <si>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</si>
  <si>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</si>
  <si>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</si>
  <si>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</si>
  <si>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</si>
  <si>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</si>
  <si>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</si>
  <si>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</si>
  <si>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</si>
  <si>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</si>
  <si>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</si>
  <si>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</si>
  <si>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</si>
  <si>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</si>
  <si>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</si>
  <si>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</si>
  <si>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</si>
  <si>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</si>
  <si>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</si>
  <si>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</si>
  <si>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</si>
  <si>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</si>
  <si>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</si>
  <si>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</si>
  <si>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</si>
  <si>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</si>
  <si>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</si>
  <si>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</si>
  <si>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</si>
  <si>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</si>
  <si>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</si>
  <si>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</si>
  <si>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</si>
  <si>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</si>
  <si>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</si>
  <si>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</si>
  <si>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</si>
  <si>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</si>
  <si>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</si>
  <si>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</si>
  <si>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</si>
  <si>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</si>
  <si>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</si>
  <si>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</si>
  <si>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</si>
  <si>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</si>
  <si>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</si>
  <si>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</si>
  <si>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</si>
  <si>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</si>
  <si>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</si>
  <si>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</si>
  <si>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</si>
  <si>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</si>
  <si>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</si>
  <si>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</si>
  <si>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</si>
  <si>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</si>
  <si>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</si>
  <si>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</si>
  <si>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</si>
  <si>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</si>
  <si>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</si>
  <si>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</si>
  <si>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</si>
  <si>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</si>
  <si>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</si>
  <si>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</si>
  <si>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</si>
  <si>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</si>
  <si>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</si>
  <si>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</si>
  <si>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</si>
  <si>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</si>
  <si>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</si>
  <si>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</si>
  <si>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</si>
  <si>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</si>
  <si>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</si>
  <si>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</si>
  <si>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</si>
  <si>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</si>
  <si>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</si>
  <si>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</si>
  <si>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</si>
  <si>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</si>
  <si>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</si>
  <si>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</si>
  <si>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</si>
  <si>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</si>
  <si>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</si>
  <si>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</si>
  <si>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</si>
  <si>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</si>
  <si>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</si>
  <si>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</si>
  <si>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</si>
  <si>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</si>
  <si>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</si>
  <si>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</si>
  <si>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</si>
  <si>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</si>
  <si>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</si>
  <si>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</si>
  <si>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</si>
  <si>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</si>
  <si>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</si>
  <si>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</si>
  <si>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</si>
  <si>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</si>
  <si>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</si>
  <si>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</si>
  <si>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</si>
  <si>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</si>
  <si>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</si>
  <si>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</si>
  <si>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</si>
  <si>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</si>
  <si>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</si>
  <si>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</si>
  <si>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</si>
  <si>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</si>
  <si>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</si>
  <si>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</si>
  <si>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</si>
  <si>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</si>
  <si>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</si>
  <si>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</si>
  <si>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</si>
  <si>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</si>
  <si>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</si>
  <si>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</si>
  <si>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</si>
  <si>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</si>
  <si>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</si>
  <si>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</si>
  <si>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</si>
  <si>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</si>
  <si>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</si>
  <si>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</si>
  <si>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</si>
  <si>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</si>
  <si>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</si>
  <si>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</si>
  <si>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</si>
  <si>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</si>
  <si>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</si>
  <si>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</si>
  <si>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</si>
  <si>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</si>
  <si>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</si>
  <si>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</si>
  <si>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</si>
  <si>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</si>
  <si>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</si>
  <si>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</si>
  <si>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</si>
  <si>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</si>
  <si>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</si>
  <si>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</si>
  <si>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</si>
  <si>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</si>
  <si>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</si>
  <si>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</si>
  <si>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</si>
  <si>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</si>
  <si>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</si>
  <si>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</si>
  <si>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</si>
  <si>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</si>
  <si>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</si>
  <si>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</si>
  <si>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</si>
  <si>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</si>
  <si>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</si>
  <si>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</si>
  <si>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</si>
  <si>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</si>
  <si>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</si>
  <si>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</si>
  <si>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</si>
  <si>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</si>
  <si>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</si>
  <si>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</si>
  <si>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</si>
  <si>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</si>
  <si>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</si>
  <si>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</si>
  <si>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</si>
  <si>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</si>
  <si>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</si>
  <si>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</si>
  <si>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</si>
  <si>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</si>
  <si>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</si>
  <si>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</si>
  <si>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</si>
  <si>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</si>
  <si>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</si>
  <si>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</si>
  <si>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</si>
  <si>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</si>
  <si>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</si>
  <si>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</si>
  <si>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</si>
  <si>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</si>
  <si>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</si>
  <si>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</si>
  <si>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</si>
  <si>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</si>
  <si>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</si>
  <si>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</si>
  <si>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</si>
  <si>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</si>
  <si>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</si>
  <si>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</si>
  <si>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</si>
  <si>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</si>
  <si>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</si>
  <si>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</si>
  <si>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</si>
  <si>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</si>
  <si>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</si>
  <si>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</si>
  <si>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</si>
  <si>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</si>
  <si>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</si>
  <si>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</si>
  <si>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</si>
  <si>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</si>
  <si>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</si>
  <si>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</si>
  <si>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</si>
  <si>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</si>
  <si>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</si>
  <si>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</si>
  <si>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</si>
  <si>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</si>
  <si>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</si>
  <si>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</si>
  <si>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</si>
  <si>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</si>
  <si>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</si>
  <si>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</si>
  <si>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</si>
  <si>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</si>
  <si>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</si>
  <si>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</si>
  <si>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</si>
  <si>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</si>
  <si>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</si>
  <si>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</si>
  <si>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</si>
  <si>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</si>
  <si>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</si>
  <si>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</si>
  <si>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</si>
  <si>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</si>
  <si>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</si>
  <si>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</si>
  <si>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</si>
  <si>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</si>
  <si>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</si>
  <si>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</si>
  <si>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</si>
  <si>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</si>
  <si>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</si>
  <si>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</si>
  <si>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</si>
  <si>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</si>
  <si>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</si>
  <si>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</si>
  <si>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</si>
  <si>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</si>
  <si>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</si>
  <si>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</si>
  <si>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</si>
  <si>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</si>
  <si>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</si>
  <si>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</si>
  <si>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</si>
  <si>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</si>
  <si>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</si>
  <si>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</si>
  <si>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</si>
  <si>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</si>
  <si>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</si>
  <si>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</si>
  <si>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</si>
  <si>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</si>
  <si>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</si>
  <si>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</si>
  <si>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</si>
  <si>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</si>
  <si>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</si>
  <si>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</si>
  <si>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</si>
  <si>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</si>
  <si>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</si>
  <si>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</si>
  <si>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</si>
  <si>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</si>
  <si>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</si>
  <si>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</si>
  <si>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</si>
  <si>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</si>
  <si>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</si>
  <si>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</si>
  <si>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</si>
  <si>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</si>
  <si>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</si>
  <si>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</si>
  <si>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</si>
  <si>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</si>
  <si>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</si>
  <si>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</si>
  <si>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</si>
  <si>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</si>
  <si>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</si>
  <si>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</si>
  <si>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</si>
  <si>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</si>
  <si>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</si>
  <si>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</si>
  <si>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</si>
  <si>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</si>
  <si>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</si>
  <si>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</si>
  <si>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</si>
  <si>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</si>
  <si>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</si>
  <si>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</si>
  <si>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</si>
  <si>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</si>
  <si>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</si>
  <si>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</si>
  <si>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</si>
  <si>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</si>
  <si>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</si>
  <si>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</si>
  <si>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</si>
  <si>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</si>
  <si>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</si>
  <si>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</si>
  <si>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</si>
  <si>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</si>
  <si>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</si>
  <si>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</si>
  <si>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</si>
  <si>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</si>
  <si>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</si>
  <si>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</si>
  <si>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</si>
  <si>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</si>
  <si>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</si>
  <si>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</si>
  <si>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</si>
  <si>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</si>
  <si>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</si>
  <si>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</si>
  <si>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</si>
  <si>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</si>
  <si>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</si>
  <si>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</si>
  <si>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</si>
  <si>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</si>
  <si>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</si>
  <si>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</si>
  <si>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</si>
  <si>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</si>
  <si>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</si>
  <si>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</si>
  <si>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</si>
  <si>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</si>
  <si>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</si>
  <si>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</si>
  <si>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</si>
  <si>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</si>
  <si>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</si>
  <si>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</si>
  <si>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</si>
  <si>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</si>
  <si>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</si>
  <si>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</si>
  <si>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</si>
  <si>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</si>
  <si>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</si>
  <si>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</si>
  <si>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</si>
  <si>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</si>
  <si>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</si>
  <si>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</si>
  <si>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</si>
  <si>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</si>
  <si>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</si>
  <si>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</si>
  <si>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</si>
  <si>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</si>
  <si>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</si>
  <si>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</si>
  <si>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</si>
  <si>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</si>
  <si>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</si>
  <si>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</si>
  <si>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</si>
  <si>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</si>
  <si>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</si>
  <si>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</si>
  <si>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</si>
  <si>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</si>
  <si>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</si>
  <si>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</si>
  <si>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</si>
  <si>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</si>
  <si>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</si>
  <si>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</si>
  <si>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</si>
  <si>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</si>
  <si>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</si>
  <si>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</si>
  <si>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</si>
  <si>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</si>
  <si>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</si>
  <si>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</si>
  <si>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</si>
  <si>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</si>
  <si>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</si>
  <si>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</si>
  <si>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</si>
  <si>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</si>
  <si>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</si>
  <si>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</si>
  <si>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</si>
  <si>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</si>
  <si>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</si>
  <si>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</si>
  <si>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</si>
  <si>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</si>
  <si>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</si>
  <si>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</si>
  <si>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</si>
  <si>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</si>
  <si>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</si>
  <si>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</si>
  <si>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</si>
  <si>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</si>
  <si>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</si>
  <si>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</si>
  <si>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</si>
  <si>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</si>
  <si>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</si>
  <si>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</si>
  <si>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</si>
  <si>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</si>
  <si>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</si>
  <si>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</si>
  <si>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</si>
  <si>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</si>
  <si>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</si>
  <si>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</si>
  <si>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</si>
  <si>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</si>
  <si>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</si>
  <si>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</si>
  <si>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</si>
  <si>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</si>
  <si>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</si>
  <si>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</si>
  <si>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</si>
  <si>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</si>
  <si>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</si>
  <si>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</si>
  <si>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</si>
  <si>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</si>
  <si>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</si>
  <si>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</si>
  <si>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</si>
  <si>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</si>
  <si>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</si>
  <si>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</si>
  <si>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</si>
  <si>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</si>
  <si>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</si>
  <si>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</si>
  <si>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</si>
  <si>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</si>
  <si>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</si>
  <si>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</si>
  <si>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</si>
  <si>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</si>
  <si>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</si>
  <si>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</si>
  <si>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</si>
  <si>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</si>
  <si>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</si>
  <si>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</si>
  <si>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</si>
  <si>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</si>
  <si>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</si>
  <si>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</si>
  <si>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</si>
  <si>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</si>
  <si>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</si>
  <si>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</si>
  <si>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</si>
  <si>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</si>
  <si>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</si>
  <si>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</si>
  <si>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</si>
  <si>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</si>
  <si>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</si>
  <si>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</si>
  <si>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</si>
  <si>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</si>
  <si>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</si>
  <si>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</si>
  <si>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</si>
  <si>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</si>
  <si>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</si>
  <si>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</si>
  <si>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</si>
  <si>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</si>
  <si>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</si>
  <si>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</si>
  <si>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</si>
  <si>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</si>
  <si>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</si>
  <si>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</si>
  <si>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</si>
  <si>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</si>
  <si>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</si>
  <si>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</si>
  <si>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</si>
  <si>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</si>
  <si>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</si>
  <si>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</si>
  <si>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</si>
  <si>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</si>
  <si>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</si>
  <si>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</si>
  <si>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</si>
  <si>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</si>
  <si>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</si>
  <si>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</si>
  <si>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</si>
  <si>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</si>
  <si>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</si>
  <si>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</si>
  <si>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</si>
  <si>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</si>
  <si>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</si>
  <si>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</si>
  <si>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</si>
  <si>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</si>
  <si>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</si>
  <si>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</si>
  <si>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</si>
  <si>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</si>
  <si>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</si>
  <si>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</si>
  <si>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</si>
  <si>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</si>
  <si>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</si>
  <si>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</si>
  <si>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</si>
  <si>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</si>
  <si>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</si>
  <si>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</si>
  <si>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</si>
  <si>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</si>
  <si>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</si>
  <si>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</si>
  <si>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</si>
  <si>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</si>
  <si>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</si>
  <si>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</si>
  <si>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</si>
  <si>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</si>
  <si>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</si>
  <si>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</si>
  <si>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</si>
  <si>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</si>
  <si>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</si>
  <si>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</si>
  <si>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</si>
  <si>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</si>
  <si>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</si>
  <si>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</si>
  <si>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</si>
  <si>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</si>
  <si>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</si>
  <si>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</si>
  <si>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</si>
  <si>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</si>
  <si>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</si>
  <si>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</si>
  <si>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</si>
  <si>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</si>
  <si>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</si>
  <si>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</si>
  <si>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</si>
  <si>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</si>
  <si>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</si>
  <si>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</si>
  <si>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</si>
  <si>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</si>
  <si>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</si>
  <si>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</si>
  <si>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</si>
  <si>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</si>
  <si>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</si>
  <si>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</si>
  <si>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</si>
  <si>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</si>
  <si>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</si>
  <si>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</si>
  <si>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</si>
  <si>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</si>
  <si>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</si>
  <si>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</si>
  <si>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</si>
  <si>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</si>
  <si>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</si>
  <si>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</si>
  <si>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</si>
  <si>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</si>
  <si>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</si>
  <si>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</si>
  <si>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</si>
  <si>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</si>
  <si>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</si>
  <si>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</si>
  <si>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</si>
  <si>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</si>
  <si>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</si>
  <si>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</si>
  <si>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</si>
  <si>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</si>
  <si>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</si>
  <si>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</si>
  <si>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</si>
  <si>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</si>
  <si>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</si>
  <si>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</si>
  <si>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</si>
  <si>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</si>
  <si>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</si>
  <si>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</si>
  <si>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</si>
  <si>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</si>
  <si>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</si>
  <si>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</si>
  <si>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</si>
  <si>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</si>
  <si>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</si>
  <si>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</si>
  <si>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</si>
  <si>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</si>
  <si>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</si>
  <si>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</si>
  <si>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</si>
  <si>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</si>
  <si>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</si>
  <si>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</si>
  <si>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</si>
  <si>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</si>
  <si>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</si>
  <si>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</si>
  <si>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</si>
  <si>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</si>
  <si>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</si>
  <si>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</si>
  <si>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</si>
  <si>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</si>
  <si>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</si>
  <si>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</si>
  <si>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</si>
  <si>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</si>
  <si>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</si>
  <si>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</si>
  <si>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</si>
  <si>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</si>
  <si>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</si>
  <si>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</si>
  <si>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</si>
  <si>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</si>
  <si>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</si>
  <si>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</si>
  <si>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</si>
  <si>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</si>
  <si>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</si>
  <si>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</si>
  <si>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</si>
  <si>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</si>
  <si>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</si>
  <si>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</si>
  <si>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</si>
  <si>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</si>
  <si>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</si>
  <si>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</si>
  <si>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</si>
  <si>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</si>
  <si>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</si>
  <si>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</si>
  <si>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</si>
  <si>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</si>
  <si>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</si>
  <si>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</si>
  <si>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</si>
  <si>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</si>
  <si>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</si>
  <si>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</si>
  <si>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</si>
  <si>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</si>
  <si>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</si>
  <si>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</si>
  <si>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</si>
  <si>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</si>
  <si>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</si>
  <si>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</si>
  <si>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</si>
  <si>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</si>
  <si>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</si>
  <si>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</si>
  <si>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</si>
  <si>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</si>
  <si>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</si>
  <si>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</si>
  <si>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</si>
  <si>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</si>
  <si>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</si>
  <si>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</si>
  <si>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</si>
  <si>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</si>
  <si>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</si>
  <si>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</si>
  <si>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</si>
  <si>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</si>
  <si>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</si>
  <si>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</si>
  <si>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</si>
  <si>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</si>
  <si>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</si>
  <si>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</si>
  <si>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</si>
  <si>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</si>
  <si>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</si>
  <si>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</si>
  <si>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</si>
  <si>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</si>
  <si>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</si>
  <si>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</si>
  <si>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</si>
  <si>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</si>
  <si>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</si>
  <si>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</si>
  <si>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</si>
  <si>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</si>
  <si>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</si>
  <si>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</si>
  <si>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</si>
  <si>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</si>
  <si>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</si>
  <si>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</si>
  <si>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</si>
  <si>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</si>
  <si>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</si>
  <si>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</si>
  <si>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</si>
  <si>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</si>
  <si>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</si>
  <si>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</si>
  <si>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</si>
  <si>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</si>
  <si>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</si>
  <si>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</si>
  <si>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</si>
  <si>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</si>
  <si>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</si>
  <si>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</si>
  <si>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</si>
  <si>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</si>
  <si>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</si>
  <si>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</si>
  <si>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</si>
  <si>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</si>
  <si>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</si>
  <si>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</si>
  <si>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</si>
  <si>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</si>
  <si>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</si>
  <si>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</si>
  <si>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</si>
  <si>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</si>
  <si>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</si>
  <si>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</si>
  <si>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</si>
  <si>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</si>
  <si>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</si>
  <si>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</si>
  <si>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</si>
  <si>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</si>
  <si>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</si>
  <si>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</si>
  <si>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</si>
  <si>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</si>
  <si>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</si>
  <si>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</si>
  <si>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</si>
  <si>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</si>
  <si>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</si>
  <si>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</si>
  <si>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</si>
  <si>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</si>
  <si>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</si>
  <si>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</si>
  <si>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</si>
  <si>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</si>
  <si>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</si>
  <si>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</si>
  <si>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</si>
  <si>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</si>
  <si>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</si>
  <si>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</si>
  <si>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</si>
  <si>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</si>
  <si>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</si>
  <si>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</si>
  <si>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</si>
  <si>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</si>
  <si>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</si>
  <si>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</si>
  <si>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</si>
  <si>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</si>
  <si>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</si>
  <si>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</si>
  <si>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</si>
  <si>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</si>
  <si>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</si>
  <si>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</si>
  <si>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</si>
  <si>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</si>
  <si>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</si>
  <si>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</si>
  <si>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</si>
  <si>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</si>
  <si>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</si>
  <si>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</si>
  <si>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</si>
  <si>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</si>
  <si>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</si>
  <si>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</si>
  <si>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</si>
  <si>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</si>
  <si>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</si>
  <si>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</si>
  <si>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</si>
  <si>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</si>
  <si>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</si>
  <si>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</si>
  <si>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</si>
  <si>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</si>
  <si>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</si>
  <si>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</si>
  <si>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</si>
  <si>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</si>
  <si>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</si>
  <si>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</si>
  <si>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</si>
  <si>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</si>
  <si>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</si>
  <si>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</si>
  <si>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</si>
  <si>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</si>
  <si>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</si>
  <si>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</si>
  <si>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</si>
  <si>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</si>
  <si>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</si>
  <si>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</si>
  <si>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</si>
  <si>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</si>
  <si>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</si>
  <si>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</si>
  <si>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</si>
  <si>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</si>
  <si>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</si>
  <si>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</si>
  <si>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</si>
  <si>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</si>
  <si>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</si>
  <si>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</si>
  <si>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</si>
  <si>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</si>
  <si>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</si>
  <si>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</si>
  <si>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</si>
  <si>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</si>
  <si>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</si>
  <si>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</si>
  <si>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</si>
  <si>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</si>
  <si>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</si>
  <si>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</si>
  <si>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</si>
  <si>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</si>
  <si>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</si>
  <si>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</si>
  <si>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</si>
  <si>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</si>
  <si>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</si>
  <si>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</si>
  <si>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</si>
  <si>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</si>
  <si>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</si>
  <si>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</si>
  <si>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</si>
  <si>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</si>
  <si>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</si>
  <si>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</si>
  <si>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</si>
  <si>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</si>
  <si>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</si>
  <si>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</si>
  <si>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</si>
  <si>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</si>
  <si>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</si>
  <si>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</si>
  <si>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</si>
  <si>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</si>
  <si>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</si>
  <si>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</si>
  <si>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</si>
  <si>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</si>
  <si>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</si>
  <si>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</si>
  <si>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</si>
  <si>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</si>
  <si>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</si>
  <si>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</si>
  <si>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</si>
  <si>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</si>
  <si>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</si>
  <si>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</si>
  <si>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</si>
  <si>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</si>
  <si>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</si>
  <si>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</si>
  <si>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</si>
  <si>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</si>
  <si>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</si>
  <si>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</si>
  <si>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</si>
  <si>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</si>
  <si>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</si>
  <si>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</si>
  <si>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</si>
  <si>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</si>
  <si>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</si>
  <si>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</si>
  <si>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</si>
  <si>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</si>
  <si>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</si>
  <si>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</si>
  <si>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</si>
  <si>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</si>
  <si>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</si>
  <si>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</si>
  <si>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</si>
  <si>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</si>
  <si>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</si>
  <si>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</si>
  <si>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</si>
  <si>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</si>
  <si>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</si>
  <si>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</si>
  <si>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</si>
  <si>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</si>
  <si>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</si>
  <si>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</si>
  <si>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</si>
  <si>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</si>
  <si>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</si>
  <si>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</si>
  <si>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</si>
  <si>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</si>
  <si>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</si>
  <si>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</si>
  <si>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</si>
  <si>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</si>
  <si>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</si>
  <si>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</si>
  <si>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</si>
  <si>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</si>
  <si>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</si>
  <si>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</si>
  <si>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</si>
  <si>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</si>
  <si>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</si>
  <si>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</si>
  <si>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</si>
  <si>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</si>
  <si>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</si>
  <si>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</si>
  <si>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</si>
  <si>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</si>
  <si>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</si>
  <si>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</si>
  <si>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</si>
  <si>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</si>
  <si>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</si>
  <si>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</si>
  <si>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</si>
  <si>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</si>
  <si>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</si>
  <si>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</si>
  <si>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</si>
  <si>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</si>
  <si>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</si>
  <si>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</si>
  <si>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</si>
  <si>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</si>
  <si>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</si>
  <si>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</si>
  <si>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</si>
  <si>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</si>
  <si>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</si>
  <si>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</si>
  <si>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</si>
  <si>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</si>
  <si>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</si>
  <si>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</si>
  <si>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</si>
  <si>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</si>
  <si>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</si>
  <si>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</si>
  <si>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</si>
  <si>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</si>
  <si>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</si>
  <si>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</si>
  <si>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</si>
  <si>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</si>
  <si>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</si>
  <si>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</si>
  <si>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</si>
  <si>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</si>
  <si>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</si>
  <si>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</si>
  <si>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</si>
  <si>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</si>
  <si>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</si>
  <si>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</si>
  <si>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</si>
  <si>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</si>
  <si>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</si>
  <si>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</si>
  <si>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</si>
  <si>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</si>
  <si>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</si>
  <si>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</si>
  <si>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</si>
  <si>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</si>
  <si>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</si>
  <si>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</si>
  <si>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</si>
  <si>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</si>
  <si>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</si>
  <si>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</si>
  <si>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</si>
  <si>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</si>
  <si>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</si>
  <si>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</si>
  <si>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</si>
  <si>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</si>
  <si>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</si>
  <si>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</si>
  <si>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</si>
  <si>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</si>
  <si>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</si>
  <si>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</si>
  <si>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</si>
  <si>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</si>
  <si>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</si>
  <si>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</si>
  <si>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</si>
  <si>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</si>
  <si>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</si>
  <si>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</si>
  <si>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</si>
  <si>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</si>
  <si>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</si>
  <si>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</si>
  <si>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</si>
  <si>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</si>
  <si>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</si>
  <si>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</si>
  <si>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</si>
  <si>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</si>
  <si>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</si>
  <si>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</si>
  <si>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</si>
  <si>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</si>
  <si>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</si>
  <si>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</si>
  <si>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</si>
  <si>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</si>
  <si>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</si>
  <si>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</si>
  <si>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</si>
  <si>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</si>
  <si>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</si>
  <si>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</si>
  <si>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</si>
  <si>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</si>
  <si>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</si>
  <si>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</si>
  <si>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</si>
  <si>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</si>
  <si>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</si>
  <si>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</si>
  <si>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</si>
  <si>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</si>
  <si>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</si>
  <si>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</si>
  <si>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</si>
  <si>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</si>
  <si>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</si>
  <si>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</si>
  <si>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</si>
  <si>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</si>
  <si>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</si>
  <si>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</si>
  <si>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</si>
  <si>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</si>
  <si>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</si>
  <si>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</si>
  <si>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</si>
  <si>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</si>
  <si>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</si>
  <si>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</si>
  <si>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</si>
  <si>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</si>
  <si>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</si>
  <si>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</si>
  <si>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</si>
  <si>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</si>
  <si>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</si>
  <si>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</si>
  <si>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</si>
  <si>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</si>
  <si>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</si>
  <si>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</si>
  <si>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</si>
  <si>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</si>
  <si>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</si>
  <si>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</si>
  <si>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</si>
  <si>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</si>
  <si>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</si>
  <si>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</si>
  <si>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</si>
  <si>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</si>
  <si>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</si>
  <si>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</si>
  <si>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</si>
  <si>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</si>
  <si>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</si>
  <si>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</si>
  <si>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</si>
  <si>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</si>
  <si>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</si>
  <si>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</si>
  <si>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</si>
  <si>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</si>
  <si>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</si>
  <si>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</si>
  <si>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</si>
  <si>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</si>
  <si>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</si>
  <si>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</si>
  <si>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</si>
  <si>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</si>
  <si>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</si>
  <si>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</si>
  <si>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</si>
  <si>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</si>
  <si>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</si>
  <si>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</si>
  <si>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</si>
  <si>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</si>
  <si>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</si>
  <si>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</si>
  <si>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</si>
  <si>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</si>
  <si>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</si>
  <si>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</si>
  <si>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</si>
  <si>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</si>
  <si>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</si>
  <si>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</si>
  <si>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</si>
  <si>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</si>
  <si>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</si>
  <si>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</si>
  <si>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</si>
  <si>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</si>
  <si>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</si>
  <si>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</si>
  <si>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</si>
  <si>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</si>
  <si>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</si>
  <si>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</si>
  <si>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</si>
  <si>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</si>
  <si>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</si>
  <si>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</si>
  <si>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</si>
  <si>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</si>
  <si>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</si>
  <si>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</si>
  <si>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</si>
  <si>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</si>
  <si>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</si>
  <si>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</si>
  <si>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</si>
  <si>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</si>
  <si>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</si>
  <si>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</si>
  <si>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</si>
  <si>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</si>
  <si>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</si>
  <si>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</si>
  <si>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</si>
  <si>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</si>
  <si>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</si>
  <si>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</si>
  <si>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</si>
  <si>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</si>
  <si>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</si>
  <si>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</si>
  <si>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</si>
  <si>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</si>
  <si>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</si>
  <si>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</si>
  <si>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</si>
  <si>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</si>
  <si>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</si>
  <si>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</si>
  <si>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</si>
  <si>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</si>
  <si>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</si>
  <si>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</si>
  <si>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</si>
  <si>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</si>
  <si>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</si>
  <si>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</si>
  <si>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</si>
  <si>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</si>
  <si>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</si>
  <si>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</si>
  <si>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</si>
  <si>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</si>
  <si>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</si>
  <si>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</si>
  <si>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</si>
  <si>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</si>
  <si>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</si>
  <si>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</si>
  <si>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</si>
  <si>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</si>
  <si>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</si>
  <si>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</si>
  <si>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</si>
  <si>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</si>
  <si>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</si>
  <si>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</si>
  <si>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</si>
  <si>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</si>
  <si>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</si>
  <si>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</si>
  <si>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</si>
  <si>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</si>
  <si>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</si>
  <si>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</si>
  <si>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</si>
  <si>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</si>
  <si>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</si>
  <si>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</si>
  <si>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</si>
  <si>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</si>
  <si>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</si>
  <si>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</si>
  <si>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</si>
  <si>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</si>
  <si>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</si>
  <si>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</si>
  <si>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</si>
  <si>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</si>
  <si>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</si>
  <si>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</si>
  <si>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</si>
  <si>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</si>
  <si>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</si>
  <si>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</si>
  <si>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</si>
  <si>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</si>
  <si>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</si>
  <si>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</si>
  <si>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</si>
  <si>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</si>
  <si>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</si>
  <si>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</si>
  <si>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</si>
  <si>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</si>
  <si>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</si>
  <si>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</si>
  <si>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</si>
  <si>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</si>
  <si>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</si>
  <si>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</si>
  <si>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</si>
  <si>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</si>
  <si>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</si>
  <si>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</si>
  <si>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</si>
  <si>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</si>
  <si>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</si>
  <si>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</si>
  <si>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</si>
  <si>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</si>
  <si>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</si>
  <si>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</si>
  <si>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</si>
  <si>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</si>
  <si>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</si>
  <si>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</si>
  <si>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</si>
  <si>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</si>
  <si>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</si>
  <si>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</si>
  <si>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</si>
  <si>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</si>
  <si>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</si>
  <si>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</si>
  <si>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</si>
  <si>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</si>
  <si>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</si>
  <si>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</si>
  <si>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</si>
  <si>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</si>
  <si>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</si>
  <si>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</si>
  <si>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</si>
  <si>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</si>
  <si>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</si>
  <si>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</si>
  <si>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</si>
  <si>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</si>
  <si>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</si>
  <si>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</si>
  <si>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</si>
  <si>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</si>
  <si>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</si>
  <si>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</si>
  <si>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</si>
  <si>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</si>
  <si>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</si>
  <si>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</si>
  <si>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</si>
  <si>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</si>
  <si>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</si>
  <si>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</si>
  <si>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</si>
  <si>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</si>
  <si>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</si>
  <si>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</si>
  <si>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</si>
  <si>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</si>
  <si>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</si>
  <si>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</si>
  <si>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</si>
  <si>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</si>
  <si>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</si>
  <si>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</si>
  <si>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</si>
  <si>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</si>
  <si>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</si>
  <si>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</si>
  <si>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</si>
  <si>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</si>
  <si>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</si>
  <si>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</si>
  <si>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Robuster</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</si>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</sst>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80">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font>
        <color theme="0"/>
      </font>
      <border>
        <bottom style="thin">
          <color theme="4"/>
        </bottom>
        <vertical/>
        <horizontal/>
      </border>
    </dxf>
    <dxf>
      <font>
        <b val="0"/>
        <i val="0"/>
        <u val="none"/>
        <color theme="0"/>
      </font>
      <fill>
        <patternFill>
          <bgColor rgb="FFE0CBF5"/>
        </patternFill>
      </fill>
      <border>
        <left style="thin">
          <color theme="4"/>
        </left>
        <right style="thin">
          <color theme="4"/>
        </right>
        <top style="thin">
          <color theme="4"/>
        </top>
        <bottom style="thin">
          <color theme="4"/>
        </bottom>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i val="0"/>
        <sz val="11"/>
        <color theme="0"/>
      </font>
      <border>
        <vertical/>
        <horizontal/>
      </border>
    </dxf>
    <dxf>
      <font>
        <b val="0"/>
        <i val="0"/>
        <color theme="0"/>
      </font>
      <fill>
        <patternFill>
          <bgColor rgb="FFE0CBF5"/>
        </patternFill>
      </fill>
      <border diagonalDown="1">
        <left style="thin">
          <color rgb="FF3C1464"/>
        </left>
        <right style="thin">
          <color rgb="FF3C1464"/>
        </right>
        <top style="thin">
          <color rgb="FF3C1464"/>
        </top>
        <bottom style="thin">
          <color rgb="FF3C1464"/>
        </bottom>
        <diagonal style="thin">
          <color rgb="FF3C1464"/>
        </diagonal>
        <vertical/>
        <horizontal/>
      </border>
    </dxf>
    <dxf>
      <numFmt numFmtId="0" formatCode="General"/>
    </dxf>
    <dxf>
      <numFmt numFmtId="168" formatCode="&quot;£&quot;#,##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10" xr9:uid="{E10EC931-5907-3545-BF0B-F3B845A46464}">
      <tableStyleElement type="wholeTable" dxfId="55"/>
      <tableStyleElement type="headerRow" dxfId="54"/>
    </tableStyle>
    <tableStyle name="Purple Timeline Style" pivot="0" table="0" count="19" xr9:uid="{6F0429E6-A3B0-664C-844A-B9EFB3EFB186}">
      <tableStyleElement type="wholeTable" dxfId="67"/>
      <tableStyleElement type="headerRow" dxfId="66"/>
      <tableStyleElement type="totalRow" dxfId="65"/>
      <tableStyleElement type="firstColumn" dxfId="64"/>
      <tableStyleElement type="lastColumn" dxfId="63"/>
      <tableStyleElement type="firstRowStripe" dxfId="62"/>
      <tableStyleElement type="secondRowStripe" dxfId="61"/>
      <tableStyleElement type="firstColumnStripe" dxfId="60"/>
      <tableStyleElement type="secondColumnStripe" dxfId="59"/>
      <tableStyleElement type="firstHeaderCell" dxfId="58"/>
      <tableStyleElement type="lastHeaderCell" dxfId="57"/>
      <tableStyleElement type="firstTotalCell" dxfId="56"/>
    </tableStyle>
  </tableStyles>
  <colors>
    <mruColors>
      <color rgb="FF3C1464"/>
      <color rgb="FFE0CBF5"/>
      <color rgb="FFFFB3FF"/>
      <color rgb="FFBF62C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Sales!PivotTable2</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EA-8A46-8EB9-497C05E50648}"/>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FEA-8A46-8EB9-497C05E5064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FEA-8A46-8EB9-497C05E50648}"/>
            </c:ext>
          </c:extLst>
        </c:ser>
        <c:ser>
          <c:idx val="3"/>
          <c:order val="3"/>
          <c:tx>
            <c:strRef>
              <c:f>'Total Sales'!$F$3:$F$4</c:f>
              <c:strCache>
                <c:ptCount val="1"/>
                <c:pt idx="0">
                  <c:v>Robuster</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3FEA-8A46-8EB9-497C05E50648}"/>
            </c:ext>
          </c:extLst>
        </c:ser>
        <c:dLbls>
          <c:showLegendKey val="0"/>
          <c:showVal val="0"/>
          <c:showCatName val="0"/>
          <c:showSerName val="0"/>
          <c:showPercent val="0"/>
          <c:showBubbleSize val="0"/>
        </c:dLbls>
        <c:smooth val="0"/>
        <c:axId val="1314796495"/>
        <c:axId val="1247583311"/>
      </c:lineChart>
      <c:catAx>
        <c:axId val="131479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47583311"/>
        <c:crosses val="autoZero"/>
        <c:auto val="1"/>
        <c:lblAlgn val="ctr"/>
        <c:lblOffset val="100"/>
        <c:noMultiLvlLbl val="0"/>
      </c:catAx>
      <c:valAx>
        <c:axId val="124758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14796495"/>
        <c:crosses val="autoZero"/>
        <c:crossBetween val="between"/>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Data.xlsx]CountryBarChart!PivotTable2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manualLayout>
          <c:layoutTarget val="inner"/>
          <c:xMode val="edge"/>
          <c:yMode val="edge"/>
          <c:x val="0.17996904812312342"/>
          <c:y val="0.15686139292862925"/>
          <c:w val="0.77786139489242045"/>
          <c:h val="0.77531713824495463"/>
        </c:manualLayout>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1AFA-0049-A625-8EFCD771265B}"/>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1AFA-0049-A625-8EFCD771265B}"/>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1AFA-0049-A625-8EFCD77126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AFA-0049-A625-8EFCD771265B}"/>
            </c:ext>
          </c:extLst>
        </c:ser>
        <c:dLbls>
          <c:dLblPos val="outEnd"/>
          <c:showLegendKey val="0"/>
          <c:showVal val="1"/>
          <c:showCatName val="0"/>
          <c:showSerName val="0"/>
          <c:showPercent val="0"/>
          <c:showBubbleSize val="0"/>
        </c:dLbls>
        <c:gapWidth val="182"/>
        <c:axId val="896969615"/>
        <c:axId val="1172173103"/>
      </c:barChart>
      <c:catAx>
        <c:axId val="89696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73103"/>
        <c:crosses val="autoZero"/>
        <c:auto val="1"/>
        <c:lblAlgn val="ctr"/>
        <c:lblOffset val="100"/>
        <c:noMultiLvlLbl val="0"/>
      </c:catAx>
      <c:valAx>
        <c:axId val="11721731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6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rgbClr val="E0CB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Data.xlsx]Top5Customers!PivotTable2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96904812312342"/>
          <c:y val="0.15686139292862925"/>
          <c:w val="0.77786139489242045"/>
          <c:h val="0.77531713824495463"/>
        </c:manualLayout>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67-1547-8612-85AEAFF43451}"/>
            </c:ext>
          </c:extLst>
        </c:ser>
        <c:dLbls>
          <c:dLblPos val="outEnd"/>
          <c:showLegendKey val="0"/>
          <c:showVal val="1"/>
          <c:showCatName val="0"/>
          <c:showSerName val="0"/>
          <c:showPercent val="0"/>
          <c:showBubbleSize val="0"/>
        </c:dLbls>
        <c:gapWidth val="182"/>
        <c:axId val="896969615"/>
        <c:axId val="1172173103"/>
      </c:barChart>
      <c:catAx>
        <c:axId val="89696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73103"/>
        <c:crosses val="autoZero"/>
        <c:auto val="1"/>
        <c:lblAlgn val="ctr"/>
        <c:lblOffset val="100"/>
        <c:noMultiLvlLbl val="0"/>
      </c:catAx>
      <c:valAx>
        <c:axId val="11721731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6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rgbClr val="E0CB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61414390-1AF9-4C7B-220A-426C3ADE7DE5}"/>
            </a:ext>
          </a:extLst>
        </xdr:cNvPr>
        <xdr:cNvSpPr/>
      </xdr:nvSpPr>
      <xdr:spPr>
        <a:xfrm>
          <a:off x="139700" y="63500"/>
          <a:ext cx="206375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solidFill>
                <a:schemeClr val="bg1"/>
              </a:solidFill>
            </a:rPr>
            <a:t>COFFEE SALES DASHBOARD</a:t>
          </a:r>
        </a:p>
      </xdr:txBody>
    </xdr:sp>
    <xdr:clientData/>
  </xdr:twoCellAnchor>
  <xdr:twoCellAnchor>
    <xdr:from>
      <xdr:col>1</xdr:col>
      <xdr:colOff>0</xdr:colOff>
      <xdr:row>16</xdr:row>
      <xdr:rowOff>0</xdr:rowOff>
    </xdr:from>
    <xdr:to>
      <xdr:col>15</xdr:col>
      <xdr:colOff>0</xdr:colOff>
      <xdr:row>42</xdr:row>
      <xdr:rowOff>162060</xdr:rowOff>
    </xdr:to>
    <xdr:graphicFrame macro="">
      <xdr:nvGraphicFramePr>
        <xdr:cNvPr id="4" name="Total_Sales">
          <a:extLst>
            <a:ext uri="{FF2B5EF4-FFF2-40B4-BE49-F238E27FC236}">
              <a16:creationId xmlns:a16="http://schemas.microsoft.com/office/drawing/2014/main" id="{AF709698-5277-AB4A-A92A-8AF69DE6E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2201</xdr:colOff>
      <xdr:row>6</xdr:row>
      <xdr:rowOff>0</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06EAA5C-0F06-5D47-BF5E-F7C234FCD07F}"/>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1901" y="939800"/>
              <a:ext cx="13421699" cy="1714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486</xdr:colOff>
      <xdr:row>10</xdr:row>
      <xdr:rowOff>1</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BF40108-5700-354D-9097-BBA27DF8EB2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16486" y="1701801"/>
              <a:ext cx="2476014"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6472</xdr:rowOff>
    </xdr:from>
    <xdr:to>
      <xdr:col>26</xdr:col>
      <xdr:colOff>1</xdr:colOff>
      <xdr:row>9</xdr:row>
      <xdr:rowOff>138055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7457430-7916-B843-B84D-3CEC05BF0A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16001" y="946272"/>
              <a:ext cx="5080000" cy="7030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179275</xdr:rowOff>
    </xdr:from>
    <xdr:to>
      <xdr:col>25</xdr:col>
      <xdr:colOff>825499</xdr:colOff>
      <xdr:row>14</xdr:row>
      <xdr:rowOff>164559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1CFA588-BDA9-EC49-9768-E67C973E70B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319500" y="1690575"/>
              <a:ext cx="2476499" cy="9377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0</xdr:rowOff>
    </xdr:from>
    <xdr:to>
      <xdr:col>26</xdr:col>
      <xdr:colOff>0</xdr:colOff>
      <xdr:row>27</xdr:row>
      <xdr:rowOff>0</xdr:rowOff>
    </xdr:to>
    <xdr:graphicFrame macro="">
      <xdr:nvGraphicFramePr>
        <xdr:cNvPr id="9" name="Chart 8">
          <a:extLst>
            <a:ext uri="{FF2B5EF4-FFF2-40B4-BE49-F238E27FC236}">
              <a16:creationId xmlns:a16="http://schemas.microsoft.com/office/drawing/2014/main" id="{D796A3B9-6EA7-494B-8DFE-E7A9C4B78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xdr:rowOff>
    </xdr:from>
    <xdr:to>
      <xdr:col>26</xdr:col>
      <xdr:colOff>0</xdr:colOff>
      <xdr:row>43</xdr:row>
      <xdr:rowOff>1</xdr:rowOff>
    </xdr:to>
    <xdr:graphicFrame macro="">
      <xdr:nvGraphicFramePr>
        <xdr:cNvPr id="10" name="Chart 9">
          <a:extLst>
            <a:ext uri="{FF2B5EF4-FFF2-40B4-BE49-F238E27FC236}">
              <a16:creationId xmlns:a16="http://schemas.microsoft.com/office/drawing/2014/main" id="{1E932EA5-DA51-5A4A-8711-0DE744F56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y Enwezor" refreshedDate="45450.33681400463" createdVersion="8" refreshedVersion="8" minRefreshableVersion="3" recordCount="1000" xr:uid="{9BC3914A-2566-194B-9CFB-C743703026B9}">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er"/>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45077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
    <x v="0"/>
    <s v="Ara"/>
    <s v="L"/>
    <x v="0"/>
    <n v="12.95"/>
    <n v="12.95"/>
    <x v="2"/>
    <x v="1"/>
    <x v="0"/>
  </r>
  <r>
    <s v="KAC-83089-793"/>
    <x v="2"/>
    <s v="23806-46781-OU"/>
    <s v="E-M-1"/>
    <n v="2"/>
    <x v="2"/>
    <s v=" "/>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
    <x v="0"/>
    <s v="Lib"/>
    <s v="M"/>
    <x v="3"/>
    <n v="4.3650000000000002"/>
    <n v="8.73"/>
    <x v="3"/>
    <x v="0"/>
    <x v="1"/>
  </r>
  <r>
    <s v="LGD-24408-274"/>
    <x v="29"/>
    <s v="13694-25001-LX"/>
    <s v="L-L-0.5"/>
    <n v="3"/>
    <x v="32"/>
    <s v="jrangall22@newsvine.com"/>
    <x v="0"/>
    <s v="Lib"/>
    <s v="L"/>
    <x v="1"/>
    <n v="9.51"/>
    <n v="28.53"/>
    <x v="3"/>
    <x v="1"/>
    <x v="1"/>
  </r>
  <r>
    <s v="HCT-95608-959"/>
    <x v="30"/>
    <s v="08523-01791-TI"/>
    <s v="R-M-2.5"/>
    <n v="5"/>
    <x v="33"/>
    <s v=" "/>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 "/>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
    <x v="0"/>
    <s v="Ara"/>
    <s v="L"/>
    <x v="0"/>
    <n v="12.95"/>
    <n v="38.849999999999994"/>
    <x v="2"/>
    <x v="1"/>
    <x v="1"/>
  </r>
  <r>
    <s v="XKB-41924-202"/>
    <x v="42"/>
    <s v="45089-52817-WN"/>
    <s v="L-D-0.5"/>
    <n v="2"/>
    <x v="45"/>
    <s v=" "/>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 "/>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
    <x v="1"/>
    <s v="Exc"/>
    <s v="L"/>
    <x v="2"/>
    <n v="34.154999999999994"/>
    <n v="136.61999999999998"/>
    <x v="1"/>
    <x v="1"/>
    <x v="0"/>
  </r>
  <r>
    <s v="EHX-66333-637"/>
    <x v="128"/>
    <s v="01297-94364-XH"/>
    <s v="L-M-0.5"/>
    <n v="2"/>
    <x v="134"/>
    <s v="bmergue7y@umn.edu"/>
    <x v="0"/>
    <s v="Lib"/>
    <s v="M"/>
    <x v="1"/>
    <n v="8.73"/>
    <n v="17.46"/>
    <x v="3"/>
    <x v="0"/>
    <x v="1"/>
  </r>
  <r>
    <s v="WXG-25759-236"/>
    <x v="103"/>
    <s v="39919-06540-ZI"/>
    <s v="E-L-2.5"/>
    <n v="2"/>
    <x v="135"/>
    <s v=" "/>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
    <x v="0"/>
    <s v="Exc"/>
    <s v="D"/>
    <x v="1"/>
    <n v="7.29"/>
    <n v="21.87"/>
    <x v="1"/>
    <x v="2"/>
    <x v="0"/>
  </r>
  <r>
    <s v="NEU-86533-016"/>
    <x v="144"/>
    <s v="96544-91644-IT"/>
    <s v="R-D-0.2"/>
    <n v="6"/>
    <x v="153"/>
    <s v=" "/>
    <x v="0"/>
    <s v="Rob"/>
    <s v="D"/>
    <x v="3"/>
    <n v="2.6849999999999996"/>
    <n v="16.11"/>
    <x v="0"/>
    <x v="2"/>
    <x v="1"/>
  </r>
  <r>
    <s v="BYU-58154-603"/>
    <x v="145"/>
    <s v="51971-70393-QM"/>
    <s v="E-D-0.5"/>
    <n v="4"/>
    <x v="154"/>
    <s v=" "/>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
    <x v="1"/>
    <s v="Exc"/>
    <s v="D"/>
    <x v="0"/>
    <n v="12.15"/>
    <n v="72.900000000000006"/>
    <x v="1"/>
    <x v="2"/>
    <x v="0"/>
  </r>
  <r>
    <s v="KRZ-13868-122"/>
    <x v="167"/>
    <s v="86779-84838-EJ"/>
    <s v="E-L-1"/>
    <n v="3"/>
    <x v="182"/>
    <s v=" "/>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
    <x v="0"/>
    <s v="Rob"/>
    <s v="D"/>
    <x v="3"/>
    <n v="2.6849999999999996"/>
    <n v="8.0549999999999997"/>
    <x v="0"/>
    <x v="2"/>
    <x v="0"/>
  </r>
  <r>
    <s v="OOU-61343-455"/>
    <x v="176"/>
    <s v="90123-70970-NY"/>
    <s v="A-M-1"/>
    <n v="2"/>
    <x v="191"/>
    <s v=" "/>
    <x v="0"/>
    <s v="Ara"/>
    <s v="M"/>
    <x v="0"/>
    <n v="11.25"/>
    <n v="22.5"/>
    <x v="2"/>
    <x v="0"/>
    <x v="1"/>
  </r>
  <r>
    <s v="RMA-08327-369"/>
    <x v="142"/>
    <s v="93809-05424-MG"/>
    <s v="A-M-0.5"/>
    <n v="6"/>
    <x v="192"/>
    <s v=" "/>
    <x v="0"/>
    <s v="Ara"/>
    <s v="M"/>
    <x v="1"/>
    <n v="6.75"/>
    <n v="40.5"/>
    <x v="2"/>
    <x v="0"/>
    <x v="0"/>
  </r>
  <r>
    <s v="SFB-97929-779"/>
    <x v="177"/>
    <s v="85425-33494-HQ"/>
    <s v="E-D-0.5"/>
    <n v="4"/>
    <x v="193"/>
    <s v=" "/>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
    <x v="0"/>
    <s v="Lib"/>
    <s v="M"/>
    <x v="0"/>
    <n v="14.55"/>
    <n v="58.2"/>
    <x v="3"/>
    <x v="0"/>
    <x v="0"/>
  </r>
  <r>
    <s v="COL-72079-610"/>
    <x v="186"/>
    <s v="38487-01549-MV"/>
    <s v="E-L-0.5"/>
    <n v="4"/>
    <x v="202"/>
    <s v=" "/>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
    <x v="0"/>
    <s v="Exc"/>
    <s v="L"/>
    <x v="0"/>
    <n v="14.85"/>
    <n v="89.1"/>
    <x v="1"/>
    <x v="1"/>
    <x v="1"/>
  </r>
  <r>
    <s v="XWD-18933-006"/>
    <x v="238"/>
    <s v="79420-11075-MY"/>
    <s v="A-L-0.2"/>
    <n v="2"/>
    <x v="260"/>
    <s v="craisbeckfg@webnode.com"/>
    <x v="0"/>
    <s v="Ara"/>
    <s v="L"/>
    <x v="3"/>
    <n v="3.8849999999999998"/>
    <n v="7.77"/>
    <x v="2"/>
    <x v="1"/>
    <x v="0"/>
  </r>
  <r>
    <s v="HPD-65272-772"/>
    <x v="52"/>
    <s v="57504-13456-UO"/>
    <s v="L-M-2.5"/>
    <n v="1"/>
    <x v="261"/>
    <s v=" "/>
    <x v="0"/>
    <s v="Lib"/>
    <s v="M"/>
    <x v="2"/>
    <n v="33.464999999999996"/>
    <n v="33.464999999999996"/>
    <x v="3"/>
    <x v="0"/>
    <x v="0"/>
  </r>
  <r>
    <s v="JEG-93140-224"/>
    <x v="146"/>
    <s v="53751-57560-CN"/>
    <s v="E-M-0.5"/>
    <n v="5"/>
    <x v="262"/>
    <s v=" "/>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
    <x v="0"/>
    <s v="Rob"/>
    <s v="M"/>
    <x v="3"/>
    <n v="2.9849999999999999"/>
    <n v="14.924999999999999"/>
    <x v="0"/>
    <x v="0"/>
    <x v="1"/>
  </r>
  <r>
    <s v="CRK-07584-240"/>
    <x v="260"/>
    <s v="18741-72071-PP"/>
    <s v="A-M-1"/>
    <n v="3"/>
    <x v="289"/>
    <s v=" "/>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
    <x v="0"/>
    <s v="Exc"/>
    <s v="L"/>
    <x v="0"/>
    <n v="14.85"/>
    <n v="74.25"/>
    <x v="1"/>
    <x v="1"/>
    <x v="0"/>
  </r>
  <r>
    <s v="RZN-65182-395"/>
    <x v="196"/>
    <s v="59572-41990-XY"/>
    <s v="L-M-1"/>
    <n v="6"/>
    <x v="338"/>
    <s v=" "/>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
    <x v="0"/>
    <s v="Ara"/>
    <s v="D"/>
    <x v="3"/>
    <n v="2.9849999999999999"/>
    <n v="17.91"/>
    <x v="2"/>
    <x v="2"/>
    <x v="0"/>
  </r>
  <r>
    <s v="DHT-93810-053"/>
    <x v="323"/>
    <s v="17005-82030-EA"/>
    <s v="E-L-1"/>
    <n v="5"/>
    <x v="361"/>
    <s v=" "/>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
    <x v="0"/>
    <s v="Rob"/>
    <s v="D"/>
    <x v="0"/>
    <n v="8.9499999999999993"/>
    <n v="26.849999999999998"/>
    <x v="0"/>
    <x v="2"/>
    <x v="0"/>
  </r>
  <r>
    <s v="DWB-61381-370"/>
    <x v="337"/>
    <s v="11812-00461-KH"/>
    <s v="L-L-0.2"/>
    <n v="2"/>
    <x v="376"/>
    <s v=" "/>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
    <x v="0"/>
    <s v="Rob"/>
    <s v="M"/>
    <x v="1"/>
    <n v="5.97"/>
    <n v="17.91"/>
    <x v="0"/>
    <x v="0"/>
    <x v="1"/>
  </r>
  <r>
    <s v="SVD-75407-177"/>
    <x v="351"/>
    <s v="16106-36039-QS"/>
    <s v="E-L-0.5"/>
    <n v="3"/>
    <x v="395"/>
    <s v=" "/>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
    <x v="0"/>
    <s v="Rob"/>
    <s v="D"/>
    <x v="3"/>
    <n v="2.6849999999999996"/>
    <n v="5.3699999999999992"/>
    <x v="0"/>
    <x v="2"/>
    <x v="1"/>
  </r>
  <r>
    <s v="SVU-27222-213"/>
    <x v="142"/>
    <s v="60748-46813-DZ"/>
    <s v="L-L-0.2"/>
    <n v="5"/>
    <x v="420"/>
    <s v=" "/>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
    <x v="1"/>
    <s v="Rob"/>
    <s v="L"/>
    <x v="3"/>
    <n v="3.5849999999999995"/>
    <n v="21.509999999999998"/>
    <x v="0"/>
    <x v="1"/>
    <x v="0"/>
  </r>
  <r>
    <s v="CPX-19312-088"/>
    <x v="117"/>
    <s v="38387-64959-WW"/>
    <s v="L-M-0.5"/>
    <n v="6"/>
    <x v="452"/>
    <s v=" "/>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
    <x v="0"/>
    <s v="Lib"/>
    <s v="L"/>
    <x v="0"/>
    <n v="15.85"/>
    <n v="31.7"/>
    <x v="3"/>
    <x v="1"/>
    <x v="1"/>
  </r>
  <r>
    <s v="MBM-00112-248"/>
    <x v="397"/>
    <s v="50238-24377-ZS"/>
    <s v="L-L-1"/>
    <n v="5"/>
    <x v="461"/>
    <s v="dscrigmourri@cnbc.com"/>
    <x v="0"/>
    <s v="Lib"/>
    <s v="L"/>
    <x v="0"/>
    <n v="15.85"/>
    <n v="79.25"/>
    <x v="3"/>
    <x v="1"/>
    <x v="0"/>
  </r>
  <r>
    <s v="EUO-69145-988"/>
    <x v="398"/>
    <s v="60370-41934-IF"/>
    <s v="E-D-0.2"/>
    <n v="3"/>
    <x v="462"/>
    <s v=" "/>
    <x v="0"/>
    <s v="Exc"/>
    <s v="D"/>
    <x v="3"/>
    <n v="3.645"/>
    <n v="10.935"/>
    <x v="1"/>
    <x v="2"/>
    <x v="1"/>
  </r>
  <r>
    <s v="GYA-80327-368"/>
    <x v="399"/>
    <s v="06899-54551-EH"/>
    <s v="A-D-1"/>
    <n v="4"/>
    <x v="463"/>
    <s v=" "/>
    <x v="1"/>
    <s v="Ara"/>
    <s v="D"/>
    <x v="0"/>
    <n v="9.9499999999999993"/>
    <n v="39.799999999999997"/>
    <x v="2"/>
    <x v="2"/>
    <x v="1"/>
  </r>
  <r>
    <s v="TNW-41601-420"/>
    <x v="400"/>
    <s v="66458-91190-YC"/>
    <s v="R-M-1"/>
    <n v="5"/>
    <x v="464"/>
    <s v=" "/>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
    <x v="0"/>
    <s v="Rob"/>
    <s v="L"/>
    <x v="0"/>
    <n v="11.95"/>
    <n v="47.8"/>
    <x v="0"/>
    <x v="1"/>
    <x v="1"/>
  </r>
  <r>
    <s v="CTE-31437-326"/>
    <x v="6"/>
    <s v="22721-63196-UJ"/>
    <s v="R-M-0.2"/>
    <n v="4"/>
    <x v="467"/>
    <s v=" "/>
    <x v="2"/>
    <s v="Rob"/>
    <s v="M"/>
    <x v="3"/>
    <n v="2.9849999999999999"/>
    <n v="11.94"/>
    <x v="0"/>
    <x v="0"/>
    <x v="1"/>
  </r>
  <r>
    <s v="CTE-31437-326"/>
    <x v="6"/>
    <s v="22721-63196-UJ"/>
    <s v="E-M-0.2"/>
    <n v="4"/>
    <x v="467"/>
    <s v=" "/>
    <x v="2"/>
    <s v="Exc"/>
    <s v="M"/>
    <x v="3"/>
    <n v="4.125"/>
    <n v="16.5"/>
    <x v="1"/>
    <x v="0"/>
    <x v="1"/>
  </r>
  <r>
    <s v="CTE-31437-326"/>
    <x v="6"/>
    <s v="22721-63196-UJ"/>
    <s v="L-D-1"/>
    <n v="4"/>
    <x v="467"/>
    <s v=" "/>
    <x v="2"/>
    <s v="Lib"/>
    <s v="D"/>
    <x v="0"/>
    <n v="12.95"/>
    <n v="51.8"/>
    <x v="3"/>
    <x v="2"/>
    <x v="1"/>
  </r>
  <r>
    <s v="CTE-31437-326"/>
    <x v="6"/>
    <s v="22721-63196-UJ"/>
    <s v="L-L-0.2"/>
    <n v="3"/>
    <x v="467"/>
    <s v=" "/>
    <x v="2"/>
    <s v="Lib"/>
    <s v="L"/>
    <x v="3"/>
    <n v="4.7549999999999999"/>
    <n v="14.265000000000001"/>
    <x v="3"/>
    <x v="1"/>
    <x v="1"/>
  </r>
  <r>
    <s v="SLD-63003-334"/>
    <x v="403"/>
    <s v="55515-37571-RS"/>
    <s v="L-M-0.2"/>
    <n v="6"/>
    <x v="468"/>
    <s v=" "/>
    <x v="0"/>
    <s v="Lib"/>
    <s v="M"/>
    <x v="3"/>
    <n v="4.3650000000000002"/>
    <n v="26.19"/>
    <x v="3"/>
    <x v="0"/>
    <x v="1"/>
  </r>
  <r>
    <s v="BXN-64230-789"/>
    <x v="404"/>
    <s v="25598-77476-CB"/>
    <s v="A-L-1"/>
    <n v="2"/>
    <x v="469"/>
    <s v=" "/>
    <x v="0"/>
    <s v="Ara"/>
    <s v="L"/>
    <x v="0"/>
    <n v="12.95"/>
    <n v="25.9"/>
    <x v="2"/>
    <x v="1"/>
    <x v="0"/>
  </r>
  <r>
    <s v="XEE-37895-169"/>
    <x v="21"/>
    <s v="14888-85625-TM"/>
    <s v="A-L-2.5"/>
    <n v="3"/>
    <x v="470"/>
    <s v=" "/>
    <x v="0"/>
    <s v="Ara"/>
    <s v="L"/>
    <x v="2"/>
    <n v="29.784999999999997"/>
    <n v="89.35499999999999"/>
    <x v="2"/>
    <x v="1"/>
    <x v="0"/>
  </r>
  <r>
    <s v="ZTX-80764-911"/>
    <x v="239"/>
    <s v="92793-68332-NR"/>
    <s v="L-D-0.5"/>
    <n v="6"/>
    <x v="471"/>
    <s v=" "/>
    <x v="1"/>
    <s v="Lib"/>
    <s v="D"/>
    <x v="1"/>
    <n v="7.77"/>
    <n v="46.62"/>
    <x v="3"/>
    <x v="2"/>
    <x v="1"/>
  </r>
  <r>
    <s v="WVT-88135-549"/>
    <x v="405"/>
    <s v="66458-91190-YC"/>
    <s v="A-D-1"/>
    <n v="3"/>
    <x v="464"/>
    <s v=" "/>
    <x v="1"/>
    <s v="Ara"/>
    <s v="D"/>
    <x v="0"/>
    <n v="9.9499999999999993"/>
    <n v="29.849999999999998"/>
    <x v="2"/>
    <x v="2"/>
    <x v="0"/>
  </r>
  <r>
    <s v="IPA-94170-889"/>
    <x v="292"/>
    <s v="64439-27325-LG"/>
    <s v="R-L-0.2"/>
    <n v="3"/>
    <x v="472"/>
    <s v=" "/>
    <x v="1"/>
    <s v="Rob"/>
    <s v="L"/>
    <x v="3"/>
    <n v="3.5849999999999995"/>
    <n v="10.754999999999999"/>
    <x v="0"/>
    <x v="1"/>
    <x v="0"/>
  </r>
  <r>
    <s v="YQL-63755-365"/>
    <x v="117"/>
    <s v="78570-76770-LB"/>
    <s v="A-M-0.2"/>
    <n v="4"/>
    <x v="473"/>
    <s v=" "/>
    <x v="0"/>
    <s v="Ara"/>
    <s v="M"/>
    <x v="3"/>
    <n v="3.375"/>
    <n v="13.5"/>
    <x v="2"/>
    <x v="0"/>
    <x v="0"/>
  </r>
  <r>
    <s v="RKW-81145-984"/>
    <x v="406"/>
    <s v="98661-69719-VI"/>
    <s v="L-L-1"/>
    <n v="3"/>
    <x v="474"/>
    <s v=" "/>
    <x v="0"/>
    <s v="Lib"/>
    <s v="L"/>
    <x v="0"/>
    <n v="15.85"/>
    <n v="47.55"/>
    <x v="3"/>
    <x v="1"/>
    <x v="1"/>
  </r>
  <r>
    <s v="MBT-23379-866"/>
    <x v="407"/>
    <s v="82990-92703-IX"/>
    <s v="L-L-1"/>
    <n v="5"/>
    <x v="475"/>
    <s v=" "/>
    <x v="0"/>
    <s v="Lib"/>
    <s v="L"/>
    <x v="0"/>
    <n v="15.85"/>
    <n v="79.25"/>
    <x v="3"/>
    <x v="1"/>
    <x v="1"/>
  </r>
  <r>
    <s v="GEJ-39834-935"/>
    <x v="408"/>
    <s v="49412-86877-VY"/>
    <s v="L-M-0.2"/>
    <n v="6"/>
    <x v="476"/>
    <s v=" "/>
    <x v="0"/>
    <s v="Lib"/>
    <s v="M"/>
    <x v="3"/>
    <n v="4.3650000000000002"/>
    <n v="26.19"/>
    <x v="3"/>
    <x v="0"/>
    <x v="0"/>
  </r>
  <r>
    <s v="KRW-91640-596"/>
    <x v="409"/>
    <s v="70879-00984-FJ"/>
    <s v="R-L-0.5"/>
    <n v="3"/>
    <x v="477"/>
    <s v=" "/>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 "/>
    <x v="0"/>
    <s v="Exc"/>
    <s v="D"/>
    <x v="2"/>
    <n v="27.945"/>
    <n v="139.72499999999999"/>
    <x v="1"/>
    <x v="2"/>
    <x v="1"/>
  </r>
  <r>
    <s v="ZIL-34948-499"/>
    <x v="112"/>
    <s v="66458-91190-YC"/>
    <s v="A-D-0.5"/>
    <n v="2"/>
    <x v="464"/>
    <s v=" "/>
    <x v="1"/>
    <s v="Ara"/>
    <s v="D"/>
    <x v="1"/>
    <n v="5.97"/>
    <n v="11.94"/>
    <x v="2"/>
    <x v="2"/>
    <x v="0"/>
  </r>
  <r>
    <s v="JSU-23781-256"/>
    <x v="412"/>
    <s v="76499-89100-JQ"/>
    <s v="L-D-0.2"/>
    <n v="1"/>
    <x v="481"/>
    <s v=" "/>
    <x v="0"/>
    <s v="Lib"/>
    <s v="D"/>
    <x v="3"/>
    <n v="3.8849999999999998"/>
    <n v="3.8849999999999998"/>
    <x v="3"/>
    <x v="2"/>
    <x v="1"/>
  </r>
  <r>
    <s v="JSU-23781-256"/>
    <x v="412"/>
    <s v="76499-89100-JQ"/>
    <s v="R-M-1"/>
    <n v="4"/>
    <x v="481"/>
    <s v=" "/>
    <x v="0"/>
    <s v="Rob"/>
    <s v="M"/>
    <x v="0"/>
    <n v="9.9499999999999993"/>
    <n v="39.799999999999997"/>
    <x v="0"/>
    <x v="0"/>
    <x v="1"/>
  </r>
  <r>
    <s v="VPX-44956-367"/>
    <x v="413"/>
    <s v="39582-35773-ZJ"/>
    <s v="R-M-0.5"/>
    <n v="5"/>
    <x v="482"/>
    <s v=" "/>
    <x v="0"/>
    <s v="Rob"/>
    <s v="M"/>
    <x v="1"/>
    <n v="5.97"/>
    <n v="29.849999999999998"/>
    <x v="0"/>
    <x v="0"/>
    <x v="1"/>
  </r>
  <r>
    <s v="VTB-46451-959"/>
    <x v="414"/>
    <s v="66240-46962-IO"/>
    <s v="L-D-2.5"/>
    <n v="1"/>
    <x v="483"/>
    <s v=" "/>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 "/>
    <x v="0"/>
    <s v="Exc"/>
    <s v="M"/>
    <x v="2"/>
    <n v="31.624999999999996"/>
    <n v="126.49999999999999"/>
    <x v="1"/>
    <x v="0"/>
    <x v="0"/>
  </r>
  <r>
    <s v="BPG-68988-842"/>
    <x v="418"/>
    <s v="53631-24432-SY"/>
    <s v="E-M-0.5"/>
    <n v="5"/>
    <x v="487"/>
    <s v=" "/>
    <x v="2"/>
    <s v="Exc"/>
    <s v="M"/>
    <x v="1"/>
    <n v="8.25"/>
    <n v="41.25"/>
    <x v="1"/>
    <x v="0"/>
    <x v="1"/>
  </r>
  <r>
    <s v="XZG-51938-658"/>
    <x v="419"/>
    <s v="18275-73980-KL"/>
    <s v="E-L-0.5"/>
    <n v="6"/>
    <x v="488"/>
    <s v=" "/>
    <x v="0"/>
    <s v="Exc"/>
    <s v="L"/>
    <x v="1"/>
    <n v="8.91"/>
    <n v="53.46"/>
    <x v="1"/>
    <x v="1"/>
    <x v="1"/>
  </r>
  <r>
    <s v="KAR-24978-271"/>
    <x v="420"/>
    <s v="23187-65750-HZ"/>
    <s v="R-M-1"/>
    <n v="6"/>
    <x v="489"/>
    <s v=" "/>
    <x v="0"/>
    <s v="Rob"/>
    <s v="M"/>
    <x v="0"/>
    <n v="9.9499999999999993"/>
    <n v="59.699999999999996"/>
    <x v="0"/>
    <x v="0"/>
    <x v="1"/>
  </r>
  <r>
    <s v="FQK-28730-361"/>
    <x v="421"/>
    <s v="22725-79522-GP"/>
    <s v="R-M-1"/>
    <n v="6"/>
    <x v="490"/>
    <s v=" "/>
    <x v="0"/>
    <s v="Rob"/>
    <s v="M"/>
    <x v="0"/>
    <n v="9.9499999999999993"/>
    <n v="59.699999999999996"/>
    <x v="0"/>
    <x v="0"/>
    <x v="1"/>
  </r>
  <r>
    <s v="BGB-67996-089"/>
    <x v="422"/>
    <s v="06279-72603-JE"/>
    <s v="R-D-1"/>
    <n v="5"/>
    <x v="491"/>
    <s v=" "/>
    <x v="0"/>
    <s v="Rob"/>
    <s v="D"/>
    <x v="0"/>
    <n v="8.9499999999999993"/>
    <n v="44.75"/>
    <x v="0"/>
    <x v="2"/>
    <x v="1"/>
  </r>
  <r>
    <s v="XMC-20620-809"/>
    <x v="423"/>
    <s v="83543-79246-ON"/>
    <s v="E-M-0.5"/>
    <n v="2"/>
    <x v="492"/>
    <s v=" "/>
    <x v="0"/>
    <s v="Exc"/>
    <s v="M"/>
    <x v="1"/>
    <n v="8.25"/>
    <n v="16.5"/>
    <x v="1"/>
    <x v="0"/>
    <x v="0"/>
  </r>
  <r>
    <s v="ZSO-58292-191"/>
    <x v="109"/>
    <s v="66794-66795-VW"/>
    <s v="R-D-0.5"/>
    <n v="4"/>
    <x v="493"/>
    <s v=" "/>
    <x v="0"/>
    <s v="Rob"/>
    <s v="D"/>
    <x v="1"/>
    <n v="5.3699999999999992"/>
    <n v="21.479999999999997"/>
    <x v="0"/>
    <x v="2"/>
    <x v="1"/>
  </r>
  <r>
    <s v="LWJ-06793-303"/>
    <x v="204"/>
    <s v="95424-67020-AP"/>
    <s v="R-M-2.5"/>
    <n v="2"/>
    <x v="494"/>
    <s v=" "/>
    <x v="1"/>
    <s v="Rob"/>
    <s v="M"/>
    <x v="2"/>
    <n v="22.884999999999998"/>
    <n v="45.769999999999996"/>
    <x v="0"/>
    <x v="0"/>
    <x v="0"/>
  </r>
  <r>
    <s v="FLM-82229-989"/>
    <x v="424"/>
    <s v="73017-69644-MS"/>
    <s v="L-L-0.2"/>
    <n v="2"/>
    <x v="495"/>
    <s v=" "/>
    <x v="1"/>
    <s v="Lib"/>
    <s v="L"/>
    <x v="3"/>
    <n v="4.7549999999999999"/>
    <n v="9.51"/>
    <x v="3"/>
    <x v="1"/>
    <x v="1"/>
  </r>
  <r>
    <s v="CPV-90280-133"/>
    <x v="13"/>
    <s v="66458-91190-YC"/>
    <s v="R-D-0.2"/>
    <n v="3"/>
    <x v="464"/>
    <s v=" "/>
    <x v="1"/>
    <s v="Rob"/>
    <s v="D"/>
    <x v="3"/>
    <n v="2.6849999999999996"/>
    <n v="8.0549999999999997"/>
    <x v="0"/>
    <x v="2"/>
    <x v="0"/>
  </r>
  <r>
    <s v="OGW-60685-912"/>
    <x v="224"/>
    <s v="67423-10113-LM"/>
    <s v="E-D-2.5"/>
    <n v="4"/>
    <x v="496"/>
    <s v=" "/>
    <x v="0"/>
    <s v="Exc"/>
    <s v="D"/>
    <x v="2"/>
    <n v="27.945"/>
    <n v="111.78"/>
    <x v="1"/>
    <x v="2"/>
    <x v="0"/>
  </r>
  <r>
    <s v="DEC-11160-362"/>
    <x v="220"/>
    <s v="48582-05061-RY"/>
    <s v="R-D-0.2"/>
    <n v="4"/>
    <x v="497"/>
    <s v=" "/>
    <x v="0"/>
    <s v="Rob"/>
    <s v="D"/>
    <x v="3"/>
    <n v="2.6849999999999996"/>
    <n v="10.739999999999998"/>
    <x v="0"/>
    <x v="2"/>
    <x v="0"/>
  </r>
  <r>
    <s v="WCT-07869-499"/>
    <x v="91"/>
    <s v="32031-49093-KE"/>
    <s v="R-D-0.5"/>
    <n v="5"/>
    <x v="498"/>
    <s v=" "/>
    <x v="0"/>
    <s v="Rob"/>
    <s v="D"/>
    <x v="1"/>
    <n v="5.3699999999999992"/>
    <n v="26.849999999999994"/>
    <x v="0"/>
    <x v="2"/>
    <x v="1"/>
  </r>
  <r>
    <s v="FHD-89872-325"/>
    <x v="425"/>
    <s v="31715-98714-OO"/>
    <s v="L-L-1"/>
    <n v="4"/>
    <x v="499"/>
    <s v=" "/>
    <x v="0"/>
    <s v="Lib"/>
    <s v="L"/>
    <x v="0"/>
    <n v="15.85"/>
    <n v="63.4"/>
    <x v="3"/>
    <x v="1"/>
    <x v="0"/>
  </r>
  <r>
    <s v="AZF-45991-584"/>
    <x v="426"/>
    <s v="73759-17258-KA"/>
    <s v="A-D-2.5"/>
    <n v="1"/>
    <x v="500"/>
    <s v=" "/>
    <x v="1"/>
    <s v="Ara"/>
    <s v="D"/>
    <x v="2"/>
    <n v="22.884999999999998"/>
    <n v="22.884999999999998"/>
    <x v="2"/>
    <x v="2"/>
    <x v="0"/>
  </r>
  <r>
    <s v="MDG-14481-513"/>
    <x v="427"/>
    <s v="64897-79178-MH"/>
    <s v="A-M-2.5"/>
    <n v="4"/>
    <x v="501"/>
    <s v=" "/>
    <x v="0"/>
    <s v="Ara"/>
    <s v="M"/>
    <x v="2"/>
    <n v="25.874999999999996"/>
    <n v="103.49999999999999"/>
    <x v="2"/>
    <x v="0"/>
    <x v="1"/>
  </r>
  <r>
    <s v="OFN-49424-848"/>
    <x v="428"/>
    <s v="73346-85564-JB"/>
    <s v="R-L-2.5"/>
    <n v="2"/>
    <x v="502"/>
    <s v=" "/>
    <x v="0"/>
    <s v="Rob"/>
    <s v="L"/>
    <x v="2"/>
    <n v="27.484999999999996"/>
    <n v="54.969999999999992"/>
    <x v="0"/>
    <x v="1"/>
    <x v="1"/>
  </r>
  <r>
    <s v="NFA-03411-746"/>
    <x v="383"/>
    <s v="07476-13102-NJ"/>
    <s v="A-L-0.5"/>
    <n v="2"/>
    <x v="503"/>
    <s v=" "/>
    <x v="0"/>
    <s v="Ara"/>
    <s v="L"/>
    <x v="1"/>
    <n v="7.77"/>
    <n v="15.54"/>
    <x v="2"/>
    <x v="1"/>
    <x v="1"/>
  </r>
  <r>
    <s v="CYM-74988-450"/>
    <x v="156"/>
    <s v="87223-37422-SK"/>
    <s v="L-D-0.2"/>
    <n v="4"/>
    <x v="504"/>
    <s v=" "/>
    <x v="2"/>
    <s v="Lib"/>
    <s v="D"/>
    <x v="3"/>
    <n v="3.8849999999999998"/>
    <n v="15.54"/>
    <x v="3"/>
    <x v="2"/>
    <x v="1"/>
  </r>
  <r>
    <s v="WTV-24996-658"/>
    <x v="429"/>
    <s v="57837-15577-YK"/>
    <s v="E-D-2.5"/>
    <n v="3"/>
    <x v="505"/>
    <s v=" "/>
    <x v="1"/>
    <s v="Exc"/>
    <s v="D"/>
    <x v="2"/>
    <n v="27.945"/>
    <n v="83.835000000000008"/>
    <x v="1"/>
    <x v="2"/>
    <x v="1"/>
  </r>
  <r>
    <s v="DSL-69915-544"/>
    <x v="103"/>
    <s v="10142-55267-YO"/>
    <s v="R-L-0.2"/>
    <n v="3"/>
    <x v="506"/>
    <s v=" "/>
    <x v="0"/>
    <s v="Rob"/>
    <s v="L"/>
    <x v="3"/>
    <n v="3.5849999999999995"/>
    <n v="10.754999999999999"/>
    <x v="0"/>
    <x v="1"/>
    <x v="0"/>
  </r>
  <r>
    <s v="NBT-35757-542"/>
    <x v="361"/>
    <s v="73647-66148-VM"/>
    <s v="E-L-0.2"/>
    <n v="3"/>
    <x v="507"/>
    <s v=" "/>
    <x v="0"/>
    <s v="Exc"/>
    <s v="L"/>
    <x v="3"/>
    <n v="4.4550000000000001"/>
    <n v="13.365"/>
    <x v="1"/>
    <x v="1"/>
    <x v="0"/>
  </r>
  <r>
    <s v="OYU-25085-528"/>
    <x v="120"/>
    <s v="10142-55267-YO"/>
    <s v="E-L-0.2"/>
    <n v="4"/>
    <x v="506"/>
    <s v=" "/>
    <x v="0"/>
    <s v="Exc"/>
    <s v="L"/>
    <x v="3"/>
    <n v="4.4550000000000001"/>
    <n v="17.82"/>
    <x v="1"/>
    <x v="1"/>
    <x v="0"/>
  </r>
  <r>
    <s v="XCG-07109-195"/>
    <x v="430"/>
    <s v="92976-19453-DT"/>
    <s v="L-D-0.2"/>
    <n v="6"/>
    <x v="508"/>
    <s v=" "/>
    <x v="0"/>
    <s v="Lib"/>
    <s v="D"/>
    <x v="3"/>
    <n v="3.8849999999999998"/>
    <n v="23.31"/>
    <x v="3"/>
    <x v="2"/>
    <x v="0"/>
  </r>
  <r>
    <s v="YZA-25234-630"/>
    <x v="125"/>
    <s v="89757-51438-HX"/>
    <s v="E-D-0.2"/>
    <n v="2"/>
    <x v="509"/>
    <s v=" "/>
    <x v="0"/>
    <s v="Exc"/>
    <s v="D"/>
    <x v="3"/>
    <n v="3.645"/>
    <n v="7.29"/>
    <x v="1"/>
    <x v="2"/>
    <x v="1"/>
  </r>
  <r>
    <s v="OKU-29966-417"/>
    <x v="431"/>
    <s v="76192-13390-HZ"/>
    <s v="E-L-0.2"/>
    <n v="4"/>
    <x v="510"/>
    <s v=" "/>
    <x v="2"/>
    <s v="Exc"/>
    <s v="L"/>
    <x v="3"/>
    <n v="4.4550000000000001"/>
    <n v="17.82"/>
    <x v="1"/>
    <x v="1"/>
    <x v="0"/>
  </r>
  <r>
    <s v="MEX-29350-659"/>
    <x v="40"/>
    <s v="02009-87294-SY"/>
    <s v="E-M-1"/>
    <n v="5"/>
    <x v="511"/>
    <s v=" "/>
    <x v="0"/>
    <s v="Exc"/>
    <s v="M"/>
    <x v="0"/>
    <n v="13.75"/>
    <n v="68.75"/>
    <x v="1"/>
    <x v="0"/>
    <x v="1"/>
  </r>
  <r>
    <s v="NOY-99738-977"/>
    <x v="432"/>
    <s v="82872-34456-LJ"/>
    <s v="R-L-2.5"/>
    <n v="2"/>
    <x v="512"/>
    <s v=" "/>
    <x v="2"/>
    <s v="Rob"/>
    <s v="L"/>
    <x v="2"/>
    <n v="27.484999999999996"/>
    <n v="54.969999999999992"/>
    <x v="0"/>
    <x v="1"/>
    <x v="0"/>
  </r>
  <r>
    <s v="TCR-01064-030"/>
    <x v="254"/>
    <s v="13181-04387-LI"/>
    <s v="E-M-1"/>
    <n v="6"/>
    <x v="513"/>
    <s v=" "/>
    <x v="1"/>
    <s v="Exc"/>
    <s v="M"/>
    <x v="0"/>
    <n v="13.75"/>
    <n v="82.5"/>
    <x v="1"/>
    <x v="0"/>
    <x v="1"/>
  </r>
  <r>
    <s v="YUL-42750-776"/>
    <x v="219"/>
    <s v="24845-36117-TI"/>
    <s v="L-M-0.2"/>
    <n v="2"/>
    <x v="514"/>
    <s v=" "/>
    <x v="0"/>
    <s v="Lib"/>
    <s v="M"/>
    <x v="3"/>
    <n v="4.3650000000000002"/>
    <n v="8.73"/>
    <x v="3"/>
    <x v="0"/>
    <x v="0"/>
  </r>
  <r>
    <s v="XQJ-86887-506"/>
    <x v="433"/>
    <s v="66458-91190-YC"/>
    <s v="E-L-1"/>
    <n v="4"/>
    <x v="464"/>
    <s v=" "/>
    <x v="1"/>
    <s v="Exc"/>
    <s v="L"/>
    <x v="0"/>
    <n v="14.85"/>
    <n v="59.4"/>
    <x v="1"/>
    <x v="1"/>
    <x v="0"/>
  </r>
  <r>
    <s v="CUN-90044-279"/>
    <x v="434"/>
    <s v="86646-65810-TD"/>
    <s v="L-D-0.2"/>
    <n v="4"/>
    <x v="515"/>
    <s v=" "/>
    <x v="0"/>
    <s v="Lib"/>
    <s v="D"/>
    <x v="3"/>
    <n v="3.8849999999999998"/>
    <n v="15.54"/>
    <x v="3"/>
    <x v="2"/>
    <x v="0"/>
  </r>
  <r>
    <s v="ICC-73030-502"/>
    <x v="435"/>
    <s v="59480-02795-IU"/>
    <s v="A-L-1"/>
    <n v="3"/>
    <x v="516"/>
    <s v=" "/>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 "/>
    <x v="2"/>
    <s v="Lib"/>
    <s v="L"/>
    <x v="3"/>
    <n v="4.7549999999999999"/>
    <n v="28.53"/>
    <x v="3"/>
    <x v="1"/>
    <x v="1"/>
  </r>
  <r>
    <s v="SPF-31673-217"/>
    <x v="439"/>
    <s v="19485-98072-PS"/>
    <s v="E-M-1"/>
    <n v="6"/>
    <x v="520"/>
    <s v=" "/>
    <x v="2"/>
    <s v="Exc"/>
    <s v="M"/>
    <x v="0"/>
    <n v="13.75"/>
    <n v="82.5"/>
    <x v="1"/>
    <x v="0"/>
    <x v="1"/>
  </r>
  <r>
    <s v="NEX-63825-598"/>
    <x v="175"/>
    <s v="72072-33025-SD"/>
    <s v="R-L-0.5"/>
    <n v="2"/>
    <x v="521"/>
    <s v=" "/>
    <x v="0"/>
    <s v="Rob"/>
    <s v="L"/>
    <x v="1"/>
    <n v="7.169999999999999"/>
    <n v="14.339999999999998"/>
    <x v="0"/>
    <x v="1"/>
    <x v="1"/>
  </r>
  <r>
    <s v="XPG-66112-335"/>
    <x v="440"/>
    <s v="58118-22461-GC"/>
    <s v="R-D-2.5"/>
    <n v="4"/>
    <x v="522"/>
    <s v=" "/>
    <x v="0"/>
    <s v="Rob"/>
    <s v="D"/>
    <x v="2"/>
    <n v="20.584999999999997"/>
    <n v="82.339999999999989"/>
    <x v="0"/>
    <x v="2"/>
    <x v="1"/>
  </r>
  <r>
    <s v="NSQ-72210-345"/>
    <x v="441"/>
    <s v="90940-63327-DJ"/>
    <s v="A-M-0.2"/>
    <n v="6"/>
    <x v="523"/>
    <s v=" "/>
    <x v="0"/>
    <s v="Ara"/>
    <s v="M"/>
    <x v="3"/>
    <n v="3.375"/>
    <n v="20.25"/>
    <x v="2"/>
    <x v="0"/>
    <x v="0"/>
  </r>
  <r>
    <s v="XRR-28376-277"/>
    <x v="442"/>
    <s v="64481-42546-II"/>
    <s v="R-L-2.5"/>
    <n v="6"/>
    <x v="524"/>
    <s v=" "/>
    <x v="1"/>
    <s v="Rob"/>
    <s v="L"/>
    <x v="2"/>
    <n v="27.484999999999996"/>
    <n v="164.90999999999997"/>
    <x v="0"/>
    <x v="1"/>
    <x v="1"/>
  </r>
  <r>
    <s v="WHQ-25197-475"/>
    <x v="443"/>
    <s v="27536-28463-NJ"/>
    <s v="L-L-0.2"/>
    <n v="4"/>
    <x v="525"/>
    <s v=" "/>
    <x v="0"/>
    <s v="Lib"/>
    <s v="L"/>
    <x v="3"/>
    <n v="4.7549999999999999"/>
    <n v="19.02"/>
    <x v="3"/>
    <x v="1"/>
    <x v="0"/>
  </r>
  <r>
    <s v="HMB-30634-745"/>
    <x v="216"/>
    <s v="19485-98072-PS"/>
    <s v="A-D-2.5"/>
    <n v="6"/>
    <x v="520"/>
    <s v=" "/>
    <x v="2"/>
    <s v="Ara"/>
    <s v="D"/>
    <x v="2"/>
    <n v="22.884999999999998"/>
    <n v="137.31"/>
    <x v="2"/>
    <x v="2"/>
    <x v="1"/>
  </r>
  <r>
    <s v="XTL-68000-371"/>
    <x v="444"/>
    <s v="70140-82812-KD"/>
    <s v="A-M-0.5"/>
    <n v="4"/>
    <x v="526"/>
    <s v=" "/>
    <x v="0"/>
    <s v="Ara"/>
    <s v="M"/>
    <x v="1"/>
    <n v="6.75"/>
    <n v="27"/>
    <x v="2"/>
    <x v="0"/>
    <x v="1"/>
  </r>
  <r>
    <s v="YES-51109-625"/>
    <x v="37"/>
    <s v="91895-55605-LS"/>
    <s v="E-L-0.5"/>
    <n v="4"/>
    <x v="527"/>
    <s v=" "/>
    <x v="2"/>
    <s v="Exc"/>
    <s v="L"/>
    <x v="1"/>
    <n v="8.91"/>
    <n v="35.64"/>
    <x v="1"/>
    <x v="1"/>
    <x v="1"/>
  </r>
  <r>
    <s v="EAY-89850-211"/>
    <x v="445"/>
    <s v="43155-71724-XP"/>
    <s v="A-D-0.2"/>
    <n v="2"/>
    <x v="528"/>
    <s v=" "/>
    <x v="0"/>
    <s v="Ara"/>
    <s v="D"/>
    <x v="3"/>
    <n v="2.9849999999999999"/>
    <n v="5.97"/>
    <x v="2"/>
    <x v="2"/>
    <x v="0"/>
  </r>
  <r>
    <s v="IOQ-84840-827"/>
    <x v="446"/>
    <s v="32038-81174-JF"/>
    <s v="A-M-1"/>
    <n v="6"/>
    <x v="529"/>
    <s v=" "/>
    <x v="0"/>
    <s v="Ara"/>
    <s v="M"/>
    <x v="0"/>
    <n v="11.25"/>
    <n v="67.5"/>
    <x v="2"/>
    <x v="0"/>
    <x v="1"/>
  </r>
  <r>
    <s v="FBD-56220-430"/>
    <x v="245"/>
    <s v="59205-20324-NB"/>
    <s v="R-L-0.2"/>
    <n v="6"/>
    <x v="530"/>
    <s v=" "/>
    <x v="0"/>
    <s v="Rob"/>
    <s v="L"/>
    <x v="3"/>
    <n v="3.5849999999999995"/>
    <n v="21.509999999999998"/>
    <x v="0"/>
    <x v="1"/>
    <x v="0"/>
  </r>
  <r>
    <s v="COV-52659-202"/>
    <x v="447"/>
    <s v="99899-54612-NX"/>
    <s v="L-M-2.5"/>
    <n v="2"/>
    <x v="531"/>
    <s v=" "/>
    <x v="0"/>
    <s v="Lib"/>
    <s v="M"/>
    <x v="2"/>
    <n v="33.464999999999996"/>
    <n v="66.929999999999993"/>
    <x v="3"/>
    <x v="0"/>
    <x v="1"/>
  </r>
  <r>
    <s v="YUO-76652-814"/>
    <x v="448"/>
    <s v="26248-84194-FI"/>
    <s v="A-D-0.2"/>
    <n v="6"/>
    <x v="532"/>
    <s v=" "/>
    <x v="0"/>
    <s v="Ara"/>
    <s v="D"/>
    <x v="3"/>
    <n v="2.9849999999999999"/>
    <n v="17.91"/>
    <x v="2"/>
    <x v="2"/>
    <x v="1"/>
  </r>
  <r>
    <s v="PBT-36926-102"/>
    <x v="344"/>
    <s v="19485-98072-PS"/>
    <s v="L-M-1"/>
    <n v="4"/>
    <x v="520"/>
    <s v=" "/>
    <x v="2"/>
    <s v="Lib"/>
    <s v="M"/>
    <x v="0"/>
    <n v="14.55"/>
    <n v="58.2"/>
    <x v="3"/>
    <x v="0"/>
    <x v="1"/>
  </r>
  <r>
    <s v="BLV-60087-454"/>
    <x v="152"/>
    <s v="84493-71314-WX"/>
    <s v="E-L-0.2"/>
    <n v="3"/>
    <x v="533"/>
    <s v=" "/>
    <x v="1"/>
    <s v="Exc"/>
    <s v="L"/>
    <x v="3"/>
    <n v="4.4550000000000001"/>
    <n v="13.365"/>
    <x v="1"/>
    <x v="1"/>
    <x v="1"/>
  </r>
  <r>
    <s v="BLV-60087-454"/>
    <x v="152"/>
    <s v="84493-71314-WX"/>
    <s v="A-M-0.5"/>
    <n v="5"/>
    <x v="533"/>
    <s v=" "/>
    <x v="1"/>
    <s v="Ara"/>
    <s v="M"/>
    <x v="1"/>
    <n v="6.75"/>
    <n v="33.75"/>
    <x v="2"/>
    <x v="0"/>
    <x v="1"/>
  </r>
  <r>
    <s v="QYC-63914-195"/>
    <x v="449"/>
    <s v="39789-43945-IV"/>
    <s v="E-L-1"/>
    <n v="3"/>
    <x v="534"/>
    <s v=" "/>
    <x v="0"/>
    <s v="Exc"/>
    <s v="L"/>
    <x v="0"/>
    <n v="14.85"/>
    <n v="44.55"/>
    <x v="1"/>
    <x v="1"/>
    <x v="0"/>
  </r>
  <r>
    <s v="OIB-77163-890"/>
    <x v="450"/>
    <s v="38972-89678-ZM"/>
    <s v="E-L-0.5"/>
    <n v="5"/>
    <x v="535"/>
    <s v=" "/>
    <x v="2"/>
    <s v="Exc"/>
    <s v="L"/>
    <x v="1"/>
    <n v="8.91"/>
    <n v="44.55"/>
    <x v="1"/>
    <x v="1"/>
    <x v="0"/>
  </r>
  <r>
    <s v="SGS-87525-238"/>
    <x v="451"/>
    <s v="91465-84526-IJ"/>
    <s v="E-D-1"/>
    <n v="5"/>
    <x v="536"/>
    <s v=" "/>
    <x v="0"/>
    <s v="Exc"/>
    <s v="D"/>
    <x v="0"/>
    <n v="12.15"/>
    <n v="60.75"/>
    <x v="1"/>
    <x v="2"/>
    <x v="1"/>
  </r>
  <r>
    <s v="GQR-12490-152"/>
    <x v="83"/>
    <s v="22832-98538-RB"/>
    <s v="R-L-0.2"/>
    <n v="1"/>
    <x v="537"/>
    <s v=" "/>
    <x v="0"/>
    <s v="Rob"/>
    <s v="L"/>
    <x v="3"/>
    <n v="3.5849999999999995"/>
    <n v="3.5849999999999995"/>
    <x v="0"/>
    <x v="1"/>
    <x v="0"/>
  </r>
  <r>
    <s v="UOJ-28238-299"/>
    <x v="452"/>
    <s v="30844-91890-ZA"/>
    <s v="R-L-0.2"/>
    <n v="6"/>
    <x v="538"/>
    <s v=" "/>
    <x v="0"/>
    <s v="Rob"/>
    <s v="L"/>
    <x v="3"/>
    <n v="3.5849999999999995"/>
    <n v="21.509999999999998"/>
    <x v="0"/>
    <x v="1"/>
    <x v="1"/>
  </r>
  <r>
    <s v="ETD-58130-674"/>
    <x v="453"/>
    <s v="05325-97750-WP"/>
    <s v="E-M-0.5"/>
    <n v="2"/>
    <x v="539"/>
    <s v=" "/>
    <x v="2"/>
    <s v="Exc"/>
    <s v="M"/>
    <x v="1"/>
    <n v="8.25"/>
    <n v="16.5"/>
    <x v="1"/>
    <x v="0"/>
    <x v="0"/>
  </r>
  <r>
    <s v="UPF-60123-025"/>
    <x v="454"/>
    <s v="88992-49081-AT"/>
    <s v="R-L-2.5"/>
    <n v="3"/>
    <x v="540"/>
    <s v=" "/>
    <x v="0"/>
    <s v="Rob"/>
    <s v="L"/>
    <x v="2"/>
    <n v="27.484999999999996"/>
    <n v="82.454999999999984"/>
    <x v="0"/>
    <x v="1"/>
    <x v="1"/>
  </r>
  <r>
    <s v="NQS-01613-687"/>
    <x v="455"/>
    <s v="10204-31464-SA"/>
    <s v="L-D-0.5"/>
    <n v="1"/>
    <x v="541"/>
    <s v=" "/>
    <x v="0"/>
    <s v="Lib"/>
    <s v="D"/>
    <x v="1"/>
    <n v="7.77"/>
    <n v="7.77"/>
    <x v="3"/>
    <x v="2"/>
    <x v="0"/>
  </r>
  <r>
    <s v="MGH-36050-573"/>
    <x v="456"/>
    <s v="75156-80911-YT"/>
    <s v="R-M-0.5"/>
    <n v="2"/>
    <x v="542"/>
    <s v=" "/>
    <x v="0"/>
    <s v="Rob"/>
    <s v="M"/>
    <x v="1"/>
    <n v="5.97"/>
    <n v="11.94"/>
    <x v="0"/>
    <x v="0"/>
    <x v="0"/>
  </r>
  <r>
    <s v="UVF-59322-459"/>
    <x v="373"/>
    <s v="53971-49906-PZ"/>
    <s v="E-L-2.5"/>
    <n v="6"/>
    <x v="543"/>
    <s v=" "/>
    <x v="0"/>
    <s v="Exc"/>
    <s v="L"/>
    <x v="2"/>
    <n v="34.154999999999994"/>
    <n v="204.92999999999995"/>
    <x v="1"/>
    <x v="1"/>
    <x v="1"/>
  </r>
  <r>
    <s v="VET-41158-896"/>
    <x v="457"/>
    <s v="10728-17633-ST"/>
    <s v="E-M-2.5"/>
    <n v="2"/>
    <x v="544"/>
    <s v=" "/>
    <x v="0"/>
    <s v="Exc"/>
    <s v="M"/>
    <x v="2"/>
    <n v="31.624999999999996"/>
    <n v="63.249999999999993"/>
    <x v="1"/>
    <x v="0"/>
    <x v="0"/>
  </r>
  <r>
    <s v="XYL-52196-459"/>
    <x v="458"/>
    <s v="13549-65017-VE"/>
    <s v="R-D-0.2"/>
    <n v="3"/>
    <x v="545"/>
    <s v=" "/>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 "/>
    <x v="2"/>
    <s v="Exc"/>
    <s v="D"/>
    <x v="2"/>
    <n v="27.945"/>
    <n v="27.945"/>
    <x v="1"/>
    <x v="2"/>
    <x v="0"/>
  </r>
  <r>
    <s v="OLF-77983-457"/>
    <x v="460"/>
    <s v="51901-35210-UI"/>
    <s v="A-L-2.5"/>
    <n v="2"/>
    <x v="547"/>
    <s v=" "/>
    <x v="0"/>
    <s v="Ara"/>
    <s v="L"/>
    <x v="2"/>
    <n v="29.784999999999997"/>
    <n v="59.569999999999993"/>
    <x v="2"/>
    <x v="1"/>
    <x v="1"/>
  </r>
  <r>
    <s v="MVI-04946-827"/>
    <x v="461"/>
    <s v="62483-50867-OM"/>
    <s v="E-L-1"/>
    <n v="1"/>
    <x v="548"/>
    <s v=" "/>
    <x v="2"/>
    <s v="Exc"/>
    <s v="L"/>
    <x v="0"/>
    <n v="14.85"/>
    <n v="14.85"/>
    <x v="1"/>
    <x v="1"/>
    <x v="1"/>
  </r>
  <r>
    <s v="UOG-94188-104"/>
    <x v="219"/>
    <s v="92753-50029-SD"/>
    <s v="A-M-0.5"/>
    <n v="5"/>
    <x v="549"/>
    <s v=" "/>
    <x v="0"/>
    <s v="Ara"/>
    <s v="M"/>
    <x v="1"/>
    <n v="6.75"/>
    <n v="33.75"/>
    <x v="2"/>
    <x v="0"/>
    <x v="1"/>
  </r>
  <r>
    <s v="DSN-15872-519"/>
    <x v="462"/>
    <s v="53809-98498-SN"/>
    <s v="L-L-2.5"/>
    <n v="4"/>
    <x v="550"/>
    <s v=" "/>
    <x v="0"/>
    <s v="Lib"/>
    <s v="L"/>
    <x v="2"/>
    <n v="36.454999999999998"/>
    <n v="145.82"/>
    <x v="3"/>
    <x v="1"/>
    <x v="0"/>
  </r>
  <r>
    <s v="OUQ-73954-002"/>
    <x v="463"/>
    <s v="66308-13503-KD"/>
    <s v="R-M-0.2"/>
    <n v="4"/>
    <x v="551"/>
    <s v=" "/>
    <x v="0"/>
    <s v="Rob"/>
    <s v="M"/>
    <x v="3"/>
    <n v="2.9849999999999999"/>
    <n v="11.94"/>
    <x v="0"/>
    <x v="0"/>
    <x v="0"/>
  </r>
  <r>
    <s v="LGL-16843-667"/>
    <x v="464"/>
    <s v="82458-87830-JE"/>
    <s v="A-D-0.2"/>
    <n v="4"/>
    <x v="552"/>
    <s v=" "/>
    <x v="0"/>
    <s v="Ara"/>
    <s v="D"/>
    <x v="3"/>
    <n v="2.9849999999999999"/>
    <n v="11.94"/>
    <x v="2"/>
    <x v="2"/>
    <x v="0"/>
  </r>
  <r>
    <s v="TCC-89722-031"/>
    <x v="465"/>
    <s v="41611-34336-WT"/>
    <s v="L-D-0.5"/>
    <n v="1"/>
    <x v="553"/>
    <s v=" "/>
    <x v="0"/>
    <s v="Lib"/>
    <s v="D"/>
    <x v="1"/>
    <n v="7.77"/>
    <n v="7.77"/>
    <x v="3"/>
    <x v="2"/>
    <x v="1"/>
  </r>
  <r>
    <s v="TRA-79507-007"/>
    <x v="466"/>
    <s v="70089-27418-UJ"/>
    <s v="R-L-2.5"/>
    <n v="4"/>
    <x v="554"/>
    <s v=" "/>
    <x v="0"/>
    <s v="Rob"/>
    <s v="L"/>
    <x v="2"/>
    <n v="27.484999999999996"/>
    <n v="109.93999999999998"/>
    <x v="0"/>
    <x v="1"/>
    <x v="0"/>
  </r>
  <r>
    <s v="MZJ-77284-941"/>
    <x v="467"/>
    <s v="99978-56910-BN"/>
    <s v="E-L-0.2"/>
    <n v="5"/>
    <x v="555"/>
    <s v=" "/>
    <x v="0"/>
    <s v="Exc"/>
    <s v="L"/>
    <x v="3"/>
    <n v="4.4550000000000001"/>
    <n v="22.274999999999999"/>
    <x v="1"/>
    <x v="1"/>
    <x v="0"/>
  </r>
  <r>
    <s v="AXN-57779-891"/>
    <x v="468"/>
    <s v="09668-23340-IC"/>
    <s v="R-M-0.2"/>
    <n v="3"/>
    <x v="556"/>
    <s v=" "/>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 "/>
    <x v="0"/>
    <s v="Ara"/>
    <s v="L"/>
    <x v="2"/>
    <n v="29.784999999999997"/>
    <n v="148.92499999999998"/>
    <x v="2"/>
    <x v="1"/>
    <x v="0"/>
  </r>
  <r>
    <s v="UMM-28497-689"/>
    <x v="471"/>
    <s v="05325-97750-WP"/>
    <s v="L-L-2.5"/>
    <n v="3"/>
    <x v="539"/>
    <s v=" "/>
    <x v="2"/>
    <s v="Lib"/>
    <s v="L"/>
    <x v="2"/>
    <n v="36.454999999999998"/>
    <n v="109.36499999999999"/>
    <x v="3"/>
    <x v="1"/>
    <x v="0"/>
  </r>
  <r>
    <s v="MJZ-93232-402"/>
    <x v="472"/>
    <s v="17816-67941-ZS"/>
    <s v="E-D-0.2"/>
    <n v="1"/>
    <x v="559"/>
    <s v=" "/>
    <x v="0"/>
    <s v="Exc"/>
    <s v="D"/>
    <x v="3"/>
    <n v="3.645"/>
    <n v="3.645"/>
    <x v="1"/>
    <x v="2"/>
    <x v="0"/>
  </r>
  <r>
    <s v="UHW-74617-126"/>
    <x v="173"/>
    <s v="90816-65619-LM"/>
    <s v="E-D-2.5"/>
    <n v="2"/>
    <x v="560"/>
    <s v=" "/>
    <x v="0"/>
    <s v="Exc"/>
    <s v="D"/>
    <x v="2"/>
    <n v="27.945"/>
    <n v="55.89"/>
    <x v="1"/>
    <x v="2"/>
    <x v="1"/>
  </r>
  <r>
    <s v="RIK-61730-794"/>
    <x v="473"/>
    <s v="69761-61146-KD"/>
    <s v="L-M-0.2"/>
    <n v="6"/>
    <x v="561"/>
    <s v=" "/>
    <x v="0"/>
    <s v="Lib"/>
    <s v="M"/>
    <x v="3"/>
    <n v="4.3650000000000002"/>
    <n v="26.19"/>
    <x v="3"/>
    <x v="0"/>
    <x v="0"/>
  </r>
  <r>
    <s v="IDJ-55379-750"/>
    <x v="474"/>
    <s v="24040-20817-QB"/>
    <s v="R-M-1"/>
    <n v="4"/>
    <x v="562"/>
    <s v=" "/>
    <x v="0"/>
    <s v="Rob"/>
    <s v="M"/>
    <x v="0"/>
    <n v="9.9499999999999993"/>
    <n v="39.799999999999997"/>
    <x v="0"/>
    <x v="0"/>
    <x v="1"/>
  </r>
  <r>
    <s v="OHX-11953-965"/>
    <x v="475"/>
    <s v="19524-21432-XP"/>
    <s v="E-L-2.5"/>
    <n v="2"/>
    <x v="563"/>
    <s v=" "/>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 "/>
    <x v="2"/>
    <s v="Rob"/>
    <s v="M"/>
    <x v="1"/>
    <n v="5.97"/>
    <n v="29.849999999999998"/>
    <x v="0"/>
    <x v="0"/>
    <x v="0"/>
  </r>
  <r>
    <s v="IXW-20780-268"/>
    <x v="478"/>
    <s v="20236-64364-QL"/>
    <s v="L-L-2.5"/>
    <n v="2"/>
    <x v="566"/>
    <s v=" "/>
    <x v="0"/>
    <s v="Lib"/>
    <s v="L"/>
    <x v="2"/>
    <n v="36.454999999999998"/>
    <n v="72.91"/>
    <x v="3"/>
    <x v="1"/>
    <x v="0"/>
  </r>
  <r>
    <s v="NGG-24006-937"/>
    <x v="45"/>
    <s v="29102-40100-TZ"/>
    <s v="E-M-2.5"/>
    <n v="4"/>
    <x v="567"/>
    <s v=" "/>
    <x v="2"/>
    <s v="Exc"/>
    <s v="M"/>
    <x v="2"/>
    <n v="31.624999999999996"/>
    <n v="126.49999999999999"/>
    <x v="1"/>
    <x v="0"/>
    <x v="1"/>
  </r>
  <r>
    <s v="JZC-31180-557"/>
    <x v="444"/>
    <s v="09171-42203-EB"/>
    <s v="L-M-2.5"/>
    <n v="1"/>
    <x v="568"/>
    <s v=" "/>
    <x v="0"/>
    <s v="Lib"/>
    <s v="M"/>
    <x v="2"/>
    <n v="33.464999999999996"/>
    <n v="33.464999999999996"/>
    <x v="3"/>
    <x v="0"/>
    <x v="1"/>
  </r>
  <r>
    <s v="ZMU-63715-204"/>
    <x v="479"/>
    <s v="29060-75856-UI"/>
    <s v="E-D-1"/>
    <n v="6"/>
    <x v="569"/>
    <s v=" "/>
    <x v="0"/>
    <s v="Exc"/>
    <s v="D"/>
    <x v="0"/>
    <n v="12.15"/>
    <n v="72.900000000000006"/>
    <x v="1"/>
    <x v="2"/>
    <x v="0"/>
  </r>
  <r>
    <s v="GND-08192-056"/>
    <x v="480"/>
    <s v="17088-16989-PL"/>
    <s v="L-D-0.5"/>
    <n v="2"/>
    <x v="570"/>
    <s v=" "/>
    <x v="0"/>
    <s v="Lib"/>
    <s v="D"/>
    <x v="1"/>
    <n v="7.77"/>
    <n v="15.54"/>
    <x v="3"/>
    <x v="2"/>
    <x v="0"/>
  </r>
  <r>
    <s v="RYY-38961-093"/>
    <x v="481"/>
    <s v="14756-18321-CL"/>
    <s v="A-M-0.2"/>
    <n v="6"/>
    <x v="571"/>
    <s v=" "/>
    <x v="0"/>
    <s v="Ara"/>
    <s v="M"/>
    <x v="3"/>
    <n v="3.375"/>
    <n v="20.25"/>
    <x v="2"/>
    <x v="0"/>
    <x v="1"/>
  </r>
  <r>
    <s v="CVA-64996-969"/>
    <x v="478"/>
    <s v="13324-78688-MI"/>
    <s v="A-L-1"/>
    <n v="6"/>
    <x v="572"/>
    <s v=" "/>
    <x v="0"/>
    <s v="Ara"/>
    <s v="L"/>
    <x v="0"/>
    <n v="12.95"/>
    <n v="77.699999999999989"/>
    <x v="2"/>
    <x v="1"/>
    <x v="1"/>
  </r>
  <r>
    <s v="XTH-67276-442"/>
    <x v="482"/>
    <s v="73799-04749-BM"/>
    <s v="L-M-2.5"/>
    <n v="4"/>
    <x v="573"/>
    <s v=" "/>
    <x v="0"/>
    <s v="Lib"/>
    <s v="M"/>
    <x v="2"/>
    <n v="33.464999999999996"/>
    <n v="133.85999999999999"/>
    <x v="3"/>
    <x v="0"/>
    <x v="1"/>
  </r>
  <r>
    <s v="PVU-02950-470"/>
    <x v="353"/>
    <s v="01927-46702-YT"/>
    <s v="E-D-1"/>
    <n v="1"/>
    <x v="574"/>
    <s v=" "/>
    <x v="2"/>
    <s v="Exc"/>
    <s v="D"/>
    <x v="0"/>
    <n v="12.15"/>
    <n v="12.15"/>
    <x v="1"/>
    <x v="2"/>
    <x v="1"/>
  </r>
  <r>
    <s v="XSN-26809-910"/>
    <x v="199"/>
    <s v="80467-17137-TO"/>
    <s v="E-M-2.5"/>
    <n v="2"/>
    <x v="575"/>
    <s v=" "/>
    <x v="1"/>
    <s v="Exc"/>
    <s v="M"/>
    <x v="2"/>
    <n v="31.624999999999996"/>
    <n v="63.249999999999993"/>
    <x v="1"/>
    <x v="0"/>
    <x v="0"/>
  </r>
  <r>
    <s v="UDN-88321-005"/>
    <x v="372"/>
    <s v="14640-87215-BK"/>
    <s v="R-L-0.5"/>
    <n v="5"/>
    <x v="576"/>
    <s v=" "/>
    <x v="0"/>
    <s v="Rob"/>
    <s v="L"/>
    <x v="1"/>
    <n v="7.169999999999999"/>
    <n v="35.849999999999994"/>
    <x v="0"/>
    <x v="1"/>
    <x v="1"/>
  </r>
  <r>
    <s v="EXP-21628-670"/>
    <x v="267"/>
    <s v="94447-35885-HK"/>
    <s v="A-M-2.5"/>
    <n v="3"/>
    <x v="577"/>
    <s v=" "/>
    <x v="0"/>
    <s v="Ara"/>
    <s v="M"/>
    <x v="2"/>
    <n v="25.874999999999996"/>
    <n v="77.624999999999986"/>
    <x v="2"/>
    <x v="0"/>
    <x v="1"/>
  </r>
  <r>
    <s v="VGM-24161-361"/>
    <x v="480"/>
    <s v="71034-49694-CS"/>
    <s v="E-M-2.5"/>
    <n v="2"/>
    <x v="578"/>
    <s v=" "/>
    <x v="0"/>
    <s v="Exc"/>
    <s v="M"/>
    <x v="2"/>
    <n v="31.624999999999996"/>
    <n v="63.249999999999993"/>
    <x v="1"/>
    <x v="0"/>
    <x v="0"/>
  </r>
  <r>
    <s v="PKN-19556-918"/>
    <x v="483"/>
    <s v="00445-42781-KX"/>
    <s v="E-L-0.2"/>
    <n v="6"/>
    <x v="579"/>
    <s v=" "/>
    <x v="1"/>
    <s v="Exc"/>
    <s v="L"/>
    <x v="3"/>
    <n v="4.4550000000000001"/>
    <n v="26.73"/>
    <x v="1"/>
    <x v="1"/>
    <x v="0"/>
  </r>
  <r>
    <s v="PKN-19556-918"/>
    <x v="483"/>
    <s v="00445-42781-KX"/>
    <s v="L-D-0.5"/>
    <n v="4"/>
    <x v="579"/>
    <s v=" "/>
    <x v="1"/>
    <s v="Lib"/>
    <s v="D"/>
    <x v="1"/>
    <n v="7.77"/>
    <n v="31.08"/>
    <x v="3"/>
    <x v="2"/>
    <x v="0"/>
  </r>
  <r>
    <s v="PKN-19556-918"/>
    <x v="483"/>
    <s v="00445-42781-KX"/>
    <s v="A-D-0.2"/>
    <n v="1"/>
    <x v="579"/>
    <s v=" "/>
    <x v="1"/>
    <s v="Ara"/>
    <s v="D"/>
    <x v="3"/>
    <n v="2.9849999999999999"/>
    <n v="2.9849999999999999"/>
    <x v="2"/>
    <x v="2"/>
    <x v="0"/>
  </r>
  <r>
    <s v="PKN-19556-918"/>
    <x v="483"/>
    <s v="00445-42781-KX"/>
    <s v="R-D-2.5"/>
    <n v="5"/>
    <x v="579"/>
    <s v=" "/>
    <x v="1"/>
    <s v="Rob"/>
    <s v="D"/>
    <x v="2"/>
    <n v="20.584999999999997"/>
    <n v="102.92499999999998"/>
    <x v="0"/>
    <x v="2"/>
    <x v="0"/>
  </r>
  <r>
    <s v="DXQ-44537-297"/>
    <x v="484"/>
    <s v="96116-24737-LV"/>
    <s v="E-L-0.5"/>
    <n v="4"/>
    <x v="580"/>
    <s v=" "/>
    <x v="0"/>
    <s v="Exc"/>
    <s v="L"/>
    <x v="1"/>
    <n v="8.91"/>
    <n v="35.64"/>
    <x v="1"/>
    <x v="1"/>
    <x v="1"/>
  </r>
  <r>
    <s v="BPC-54727-307"/>
    <x v="485"/>
    <s v="18684-73088-YL"/>
    <s v="R-L-1"/>
    <n v="4"/>
    <x v="581"/>
    <s v=" "/>
    <x v="0"/>
    <s v="Rob"/>
    <s v="L"/>
    <x v="0"/>
    <n v="11.95"/>
    <n v="47.8"/>
    <x v="0"/>
    <x v="1"/>
    <x v="1"/>
  </r>
  <r>
    <s v="KSH-47717-456"/>
    <x v="486"/>
    <s v="74671-55639-TU"/>
    <s v="L-M-1"/>
    <n v="3"/>
    <x v="582"/>
    <s v=" "/>
    <x v="0"/>
    <s v="Lib"/>
    <s v="M"/>
    <x v="0"/>
    <n v="14.55"/>
    <n v="43.650000000000006"/>
    <x v="3"/>
    <x v="0"/>
    <x v="1"/>
  </r>
  <r>
    <s v="ANK-59436-446"/>
    <x v="487"/>
    <s v="17488-65879-XL"/>
    <s v="E-L-0.5"/>
    <n v="4"/>
    <x v="583"/>
    <s v=" "/>
    <x v="0"/>
    <s v="Exc"/>
    <s v="L"/>
    <x v="1"/>
    <n v="8.91"/>
    <n v="35.64"/>
    <x v="1"/>
    <x v="1"/>
    <x v="0"/>
  </r>
  <r>
    <s v="AYY-83051-752"/>
    <x v="488"/>
    <s v="46431-09298-OU"/>
    <s v="L-L-1"/>
    <n v="6"/>
    <x v="584"/>
    <s v=" "/>
    <x v="0"/>
    <s v="Lib"/>
    <s v="L"/>
    <x v="0"/>
    <n v="15.85"/>
    <n v="95.1"/>
    <x v="3"/>
    <x v="1"/>
    <x v="0"/>
  </r>
  <r>
    <s v="CSW-59644-267"/>
    <x v="489"/>
    <s v="60378-26473-FE"/>
    <s v="E-M-2.5"/>
    <n v="1"/>
    <x v="585"/>
    <s v=" "/>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 "/>
    <x v="0"/>
    <s v="Lib"/>
    <s v="D"/>
    <x v="3"/>
    <n v="3.8849999999999998"/>
    <n v="3.8849999999999998"/>
    <x v="3"/>
    <x v="2"/>
    <x v="0"/>
  </r>
  <r>
    <s v="LJN-34281-921"/>
    <x v="491"/>
    <s v="52143-35672-JF"/>
    <s v="R-L-2.5"/>
    <n v="5"/>
    <x v="588"/>
    <s v=" "/>
    <x v="0"/>
    <s v="Rob"/>
    <s v="L"/>
    <x v="2"/>
    <n v="27.484999999999996"/>
    <n v="137.42499999999998"/>
    <x v="0"/>
    <x v="1"/>
    <x v="1"/>
  </r>
  <r>
    <s v="BWZ-46364-547"/>
    <x v="301"/>
    <s v="64918-67725-MN"/>
    <s v="R-L-1"/>
    <n v="3"/>
    <x v="589"/>
    <s v=" "/>
    <x v="0"/>
    <s v="Rob"/>
    <s v="L"/>
    <x v="0"/>
    <n v="11.95"/>
    <n v="35.849999999999994"/>
    <x v="0"/>
    <x v="1"/>
    <x v="0"/>
  </r>
  <r>
    <s v="SBC-95710-706"/>
    <x v="194"/>
    <s v="85634-61759-ND"/>
    <s v="E-M-0.2"/>
    <n v="2"/>
    <x v="590"/>
    <s v=" "/>
    <x v="2"/>
    <s v="Exc"/>
    <s v="M"/>
    <x v="3"/>
    <n v="4.125"/>
    <n v="8.25"/>
    <x v="1"/>
    <x v="0"/>
    <x v="0"/>
  </r>
  <r>
    <s v="WRN-55114-031"/>
    <x v="26"/>
    <s v="40180-22940-QB"/>
    <s v="E-L-2.5"/>
    <n v="3"/>
    <x v="591"/>
    <s v=" "/>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 "/>
    <x v="0"/>
    <s v="Ara"/>
    <s v="D"/>
    <x v="2"/>
    <n v="22.884999999999998"/>
    <n v="68.655000000000001"/>
    <x v="2"/>
    <x v="2"/>
    <x v="0"/>
  </r>
  <r>
    <s v="MVB-22135-665"/>
    <x v="462"/>
    <s v="55621-06130-SA"/>
    <s v="A-D-1"/>
    <n v="1"/>
    <x v="594"/>
    <s v=" "/>
    <x v="0"/>
    <s v="Ara"/>
    <s v="D"/>
    <x v="0"/>
    <n v="9.9499999999999993"/>
    <n v="9.9499999999999993"/>
    <x v="2"/>
    <x v="2"/>
    <x v="0"/>
  </r>
  <r>
    <s v="CKS-47815-571"/>
    <x v="493"/>
    <s v="45666-86771-EH"/>
    <s v="L-L-0.5"/>
    <n v="3"/>
    <x v="595"/>
    <s v=" "/>
    <x v="2"/>
    <s v="Lib"/>
    <s v="L"/>
    <x v="1"/>
    <n v="9.51"/>
    <n v="28.53"/>
    <x v="3"/>
    <x v="1"/>
    <x v="0"/>
  </r>
  <r>
    <s v="OAW-17338-101"/>
    <x v="494"/>
    <s v="52143-35672-JF"/>
    <s v="R-D-0.2"/>
    <n v="6"/>
    <x v="588"/>
    <s v=" "/>
    <x v="0"/>
    <s v="Rob"/>
    <s v="D"/>
    <x v="3"/>
    <n v="2.6849999999999996"/>
    <n v="16.11"/>
    <x v="0"/>
    <x v="2"/>
    <x v="1"/>
  </r>
  <r>
    <s v="ALP-37623-536"/>
    <x v="495"/>
    <s v="24689-69376-XX"/>
    <s v="L-L-1"/>
    <n v="6"/>
    <x v="596"/>
    <s v=" "/>
    <x v="2"/>
    <s v="Lib"/>
    <s v="L"/>
    <x v="0"/>
    <n v="15.85"/>
    <n v="95.1"/>
    <x v="3"/>
    <x v="1"/>
    <x v="1"/>
  </r>
  <r>
    <s v="WMU-87639-108"/>
    <x v="496"/>
    <s v="71891-51101-VQ"/>
    <s v="R-D-0.5"/>
    <n v="1"/>
    <x v="597"/>
    <s v=" "/>
    <x v="0"/>
    <s v="Rob"/>
    <s v="D"/>
    <x v="1"/>
    <n v="5.3699999999999992"/>
    <n v="5.3699999999999992"/>
    <x v="0"/>
    <x v="2"/>
    <x v="0"/>
  </r>
  <r>
    <s v="USN-44968-231"/>
    <x v="497"/>
    <s v="71749-05400-CN"/>
    <s v="R-L-1"/>
    <n v="4"/>
    <x v="598"/>
    <s v=" "/>
    <x v="0"/>
    <s v="Rob"/>
    <s v="L"/>
    <x v="0"/>
    <n v="11.95"/>
    <n v="47.8"/>
    <x v="0"/>
    <x v="1"/>
    <x v="1"/>
  </r>
  <r>
    <s v="YZG-20575-451"/>
    <x v="498"/>
    <s v="64845-00270-NO"/>
    <s v="L-L-1"/>
    <n v="4"/>
    <x v="599"/>
    <s v=" "/>
    <x v="1"/>
    <s v="Lib"/>
    <s v="L"/>
    <x v="0"/>
    <n v="15.85"/>
    <n v="63.4"/>
    <x v="3"/>
    <x v="1"/>
    <x v="1"/>
  </r>
  <r>
    <s v="HTH-52867-812"/>
    <x v="382"/>
    <s v="29851-36402-UX"/>
    <s v="A-M-2.5"/>
    <n v="4"/>
    <x v="600"/>
    <s v=" "/>
    <x v="0"/>
    <s v="Ara"/>
    <s v="M"/>
    <x v="2"/>
    <n v="25.874999999999996"/>
    <n v="103.49999999999999"/>
    <x v="2"/>
    <x v="0"/>
    <x v="1"/>
  </r>
  <r>
    <s v="FWU-44971-444"/>
    <x v="499"/>
    <s v="12190-25421-WM"/>
    <s v="A-D-2.5"/>
    <n v="3"/>
    <x v="601"/>
    <s v=" "/>
    <x v="0"/>
    <s v="Ara"/>
    <s v="D"/>
    <x v="2"/>
    <n v="22.884999999999998"/>
    <n v="68.655000000000001"/>
    <x v="2"/>
    <x v="2"/>
    <x v="1"/>
  </r>
  <r>
    <s v="EQI-82205-066"/>
    <x v="500"/>
    <s v="52316-30571-GD"/>
    <s v="R-M-2.5"/>
    <n v="2"/>
    <x v="602"/>
    <s v=" "/>
    <x v="0"/>
    <s v="Rob"/>
    <s v="M"/>
    <x v="2"/>
    <n v="22.884999999999998"/>
    <n v="45.769999999999996"/>
    <x v="0"/>
    <x v="0"/>
    <x v="0"/>
  </r>
  <r>
    <s v="NAR-00747-074"/>
    <x v="501"/>
    <s v="23243-92649-RY"/>
    <s v="L-D-1"/>
    <n v="4"/>
    <x v="603"/>
    <s v=" "/>
    <x v="0"/>
    <s v="Lib"/>
    <s v="D"/>
    <x v="0"/>
    <n v="12.95"/>
    <n v="51.8"/>
    <x v="3"/>
    <x v="2"/>
    <x v="1"/>
  </r>
  <r>
    <s v="JYR-22052-185"/>
    <x v="502"/>
    <s v="39528-19971-OR"/>
    <s v="A-M-0.5"/>
    <n v="2"/>
    <x v="604"/>
    <s v=" "/>
    <x v="0"/>
    <s v="Ara"/>
    <s v="M"/>
    <x v="1"/>
    <n v="6.75"/>
    <n v="13.5"/>
    <x v="2"/>
    <x v="0"/>
    <x v="0"/>
  </r>
  <r>
    <s v="XKO-54097-932"/>
    <x v="503"/>
    <s v="32743-78448-KT"/>
    <s v="E-M-0.5"/>
    <n v="3"/>
    <x v="605"/>
    <s v=" "/>
    <x v="0"/>
    <s v="Exc"/>
    <s v="M"/>
    <x v="1"/>
    <n v="8.25"/>
    <n v="24.75"/>
    <x v="1"/>
    <x v="0"/>
    <x v="0"/>
  </r>
  <r>
    <s v="HXA-72415-025"/>
    <x v="504"/>
    <s v="93417-12322-YB"/>
    <s v="A-D-2.5"/>
    <n v="2"/>
    <x v="606"/>
    <s v=" "/>
    <x v="1"/>
    <s v="Ara"/>
    <s v="D"/>
    <x v="2"/>
    <n v="22.884999999999998"/>
    <n v="45.769999999999996"/>
    <x v="2"/>
    <x v="2"/>
    <x v="0"/>
  </r>
  <r>
    <s v="MJF-20065-335"/>
    <x v="497"/>
    <s v="56891-86662-UY"/>
    <s v="E-L-0.5"/>
    <n v="6"/>
    <x v="607"/>
    <s v=" "/>
    <x v="0"/>
    <s v="Exc"/>
    <s v="L"/>
    <x v="1"/>
    <n v="8.91"/>
    <n v="53.46"/>
    <x v="1"/>
    <x v="1"/>
    <x v="1"/>
  </r>
  <r>
    <s v="GFI-83300-059"/>
    <x v="501"/>
    <s v="40414-26467-VE"/>
    <s v="A-M-0.2"/>
    <n v="6"/>
    <x v="608"/>
    <s v=" "/>
    <x v="0"/>
    <s v="Ara"/>
    <s v="M"/>
    <x v="3"/>
    <n v="3.375"/>
    <n v="20.25"/>
    <x v="2"/>
    <x v="0"/>
    <x v="0"/>
  </r>
  <r>
    <s v="WJR-51493-682"/>
    <x v="1"/>
    <s v="87858-83734-RK"/>
    <s v="L-D-2.5"/>
    <n v="5"/>
    <x v="609"/>
    <s v=" "/>
    <x v="0"/>
    <s v="Lib"/>
    <s v="D"/>
    <x v="2"/>
    <n v="29.784999999999997"/>
    <n v="148.92499999999998"/>
    <x v="3"/>
    <x v="2"/>
    <x v="1"/>
  </r>
  <r>
    <s v="SHP-55648-472"/>
    <x v="505"/>
    <s v="46818-20198-GB"/>
    <s v="A-M-1"/>
    <n v="6"/>
    <x v="610"/>
    <s v=" "/>
    <x v="0"/>
    <s v="Ara"/>
    <s v="M"/>
    <x v="0"/>
    <n v="11.25"/>
    <n v="67.5"/>
    <x v="2"/>
    <x v="0"/>
    <x v="1"/>
  </r>
  <r>
    <s v="HYR-03455-684"/>
    <x v="506"/>
    <s v="29808-89098-XD"/>
    <s v="E-D-1"/>
    <n v="6"/>
    <x v="611"/>
    <s v=" "/>
    <x v="0"/>
    <s v="Exc"/>
    <s v="D"/>
    <x v="0"/>
    <n v="12.15"/>
    <n v="72.900000000000006"/>
    <x v="1"/>
    <x v="2"/>
    <x v="1"/>
  </r>
  <r>
    <s v="HYR-03455-684"/>
    <x v="506"/>
    <s v="29808-89098-XD"/>
    <s v="L-D-0.2"/>
    <n v="2"/>
    <x v="611"/>
    <s v=" "/>
    <x v="0"/>
    <s v="Lib"/>
    <s v="D"/>
    <x v="3"/>
    <n v="3.8849999999999998"/>
    <n v="7.77"/>
    <x v="3"/>
    <x v="2"/>
    <x v="1"/>
  </r>
  <r>
    <s v="HUG-52766-375"/>
    <x v="507"/>
    <s v="78786-77449-RQ"/>
    <s v="A-D-2.5"/>
    <n v="4"/>
    <x v="612"/>
    <s v=" "/>
    <x v="0"/>
    <s v="Ara"/>
    <s v="D"/>
    <x v="2"/>
    <n v="22.884999999999998"/>
    <n v="91.539999999999992"/>
    <x v="2"/>
    <x v="2"/>
    <x v="1"/>
  </r>
  <r>
    <s v="DAH-46595-917"/>
    <x v="508"/>
    <s v="27878-42224-QF"/>
    <s v="A-D-1"/>
    <n v="6"/>
    <x v="613"/>
    <s v=" "/>
    <x v="1"/>
    <s v="Ara"/>
    <s v="D"/>
    <x v="0"/>
    <n v="9.9499999999999993"/>
    <n v="59.699999999999996"/>
    <x v="2"/>
    <x v="2"/>
    <x v="1"/>
  </r>
  <r>
    <s v="VEM-79839-466"/>
    <x v="509"/>
    <s v="32743-78448-KT"/>
    <s v="R-L-2.5"/>
    <n v="5"/>
    <x v="605"/>
    <s v=" "/>
    <x v="0"/>
    <s v="Rob"/>
    <s v="L"/>
    <x v="2"/>
    <n v="27.484999999999996"/>
    <n v="137.42499999999998"/>
    <x v="0"/>
    <x v="1"/>
    <x v="0"/>
  </r>
  <r>
    <s v="OWH-11126-533"/>
    <x v="131"/>
    <s v="25331-13794-SB"/>
    <s v="L-M-2.5"/>
    <n v="2"/>
    <x v="614"/>
    <s v=" "/>
    <x v="0"/>
    <s v="Lib"/>
    <s v="M"/>
    <x v="2"/>
    <n v="33.464999999999996"/>
    <n v="66.929999999999993"/>
    <x v="3"/>
    <x v="0"/>
    <x v="1"/>
  </r>
  <r>
    <s v="UMT-26130-151"/>
    <x v="510"/>
    <s v="55864-37682-GQ"/>
    <s v="L-M-0.2"/>
    <n v="3"/>
    <x v="615"/>
    <s v=" "/>
    <x v="0"/>
    <s v="Lib"/>
    <s v="M"/>
    <x v="3"/>
    <n v="4.3650000000000002"/>
    <n v="13.095000000000001"/>
    <x v="3"/>
    <x v="0"/>
    <x v="0"/>
  </r>
  <r>
    <s v="JKA-27899-806"/>
    <x v="511"/>
    <s v="97005-25609-CQ"/>
    <s v="R-L-1"/>
    <n v="5"/>
    <x v="616"/>
    <s v=" "/>
    <x v="0"/>
    <s v="Rob"/>
    <s v="L"/>
    <x v="0"/>
    <n v="11.95"/>
    <n v="59.75"/>
    <x v="0"/>
    <x v="1"/>
    <x v="1"/>
  </r>
  <r>
    <s v="ULU-07744-724"/>
    <x v="512"/>
    <s v="94058-95794-IJ"/>
    <s v="L-M-0.5"/>
    <n v="5"/>
    <x v="617"/>
    <s v=" "/>
    <x v="0"/>
    <s v="Lib"/>
    <s v="M"/>
    <x v="1"/>
    <n v="8.73"/>
    <n v="43.650000000000006"/>
    <x v="3"/>
    <x v="0"/>
    <x v="0"/>
  </r>
  <r>
    <s v="NOM-56457-507"/>
    <x v="513"/>
    <s v="40214-03678-GU"/>
    <s v="E-M-1"/>
    <n v="6"/>
    <x v="618"/>
    <s v=" "/>
    <x v="0"/>
    <s v="Exc"/>
    <s v="M"/>
    <x v="0"/>
    <n v="13.75"/>
    <n v="82.5"/>
    <x v="1"/>
    <x v="0"/>
    <x v="0"/>
  </r>
  <r>
    <s v="NZN-71683-705"/>
    <x v="514"/>
    <s v="04921-85445-SL"/>
    <s v="A-L-2.5"/>
    <n v="6"/>
    <x v="619"/>
    <s v=" "/>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 "/>
    <x v="1"/>
    <s v="Lib"/>
    <s v="M"/>
    <x v="1"/>
    <n v="8.73"/>
    <n v="43.650000000000006"/>
    <x v="3"/>
    <x v="0"/>
    <x v="1"/>
  </r>
  <r>
    <s v="CPW-34587-459"/>
    <x v="516"/>
    <s v="84641-67384-TD"/>
    <s v="A-L-2.5"/>
    <n v="6"/>
    <x v="623"/>
    <s v=" "/>
    <x v="0"/>
    <s v="Ara"/>
    <s v="L"/>
    <x v="2"/>
    <n v="29.784999999999997"/>
    <n v="178.70999999999998"/>
    <x v="2"/>
    <x v="1"/>
    <x v="0"/>
  </r>
  <r>
    <s v="NQZ-82067-394"/>
    <x v="517"/>
    <s v="72320-29738-EB"/>
    <s v="R-L-2.5"/>
    <n v="1"/>
    <x v="624"/>
    <s v=" "/>
    <x v="2"/>
    <s v="Rob"/>
    <s v="L"/>
    <x v="2"/>
    <n v="27.484999999999996"/>
    <n v="27.484999999999996"/>
    <x v="0"/>
    <x v="1"/>
    <x v="1"/>
  </r>
  <r>
    <s v="JBW-95055-851"/>
    <x v="518"/>
    <s v="47355-97488-XS"/>
    <s v="A-M-1"/>
    <n v="5"/>
    <x v="625"/>
    <s v=" "/>
    <x v="0"/>
    <s v="Ara"/>
    <s v="M"/>
    <x v="0"/>
    <n v="11.25"/>
    <n v="56.25"/>
    <x v="2"/>
    <x v="0"/>
    <x v="1"/>
  </r>
  <r>
    <s v="AHY-20324-088"/>
    <x v="519"/>
    <s v="63499-24884-PP"/>
    <s v="L-L-0.2"/>
    <n v="2"/>
    <x v="626"/>
    <s v=" "/>
    <x v="2"/>
    <s v="Lib"/>
    <s v="L"/>
    <x v="3"/>
    <n v="4.7549999999999999"/>
    <n v="9.51"/>
    <x v="3"/>
    <x v="1"/>
    <x v="0"/>
  </r>
  <r>
    <s v="ZSL-66684-103"/>
    <x v="520"/>
    <s v="39193-51770-FM"/>
    <s v="E-M-0.2"/>
    <n v="2"/>
    <x v="627"/>
    <s v=" "/>
    <x v="0"/>
    <s v="Exc"/>
    <s v="M"/>
    <x v="3"/>
    <n v="4.125"/>
    <n v="8.25"/>
    <x v="1"/>
    <x v="0"/>
    <x v="0"/>
  </r>
  <r>
    <s v="WNE-73911-475"/>
    <x v="521"/>
    <s v="61323-91967-GG"/>
    <s v="L-D-0.5"/>
    <n v="6"/>
    <x v="628"/>
    <s v=" "/>
    <x v="0"/>
    <s v="Lib"/>
    <s v="D"/>
    <x v="1"/>
    <n v="7.77"/>
    <n v="46.62"/>
    <x v="3"/>
    <x v="2"/>
    <x v="1"/>
  </r>
  <r>
    <s v="EZB-68383-559"/>
    <x v="418"/>
    <s v="90123-01967-KS"/>
    <s v="R-L-1"/>
    <n v="6"/>
    <x v="629"/>
    <s v=" "/>
    <x v="0"/>
    <s v="Rob"/>
    <s v="L"/>
    <x v="0"/>
    <n v="11.95"/>
    <n v="71.699999999999989"/>
    <x v="0"/>
    <x v="1"/>
    <x v="1"/>
  </r>
  <r>
    <s v="OVO-01283-090"/>
    <x v="122"/>
    <s v="15958-25089-OS"/>
    <s v="L-L-2.5"/>
    <n v="2"/>
    <x v="630"/>
    <s v=" "/>
    <x v="0"/>
    <s v="Lib"/>
    <s v="L"/>
    <x v="2"/>
    <n v="36.454999999999998"/>
    <n v="72.91"/>
    <x v="3"/>
    <x v="1"/>
    <x v="0"/>
  </r>
  <r>
    <s v="TXH-78646-919"/>
    <x v="423"/>
    <s v="98430-37820-UV"/>
    <s v="R-D-0.2"/>
    <n v="3"/>
    <x v="631"/>
    <s v=" "/>
    <x v="0"/>
    <s v="Rob"/>
    <s v="D"/>
    <x v="3"/>
    <n v="2.6849999999999996"/>
    <n v="8.0549999999999997"/>
    <x v="0"/>
    <x v="2"/>
    <x v="0"/>
  </r>
  <r>
    <s v="CYZ-37122-164"/>
    <x v="463"/>
    <s v="21798-04171-XC"/>
    <s v="E-M-0.5"/>
    <n v="2"/>
    <x v="632"/>
    <s v=" "/>
    <x v="0"/>
    <s v="Exc"/>
    <s v="M"/>
    <x v="1"/>
    <n v="8.25"/>
    <n v="16.5"/>
    <x v="1"/>
    <x v="0"/>
    <x v="1"/>
  </r>
  <r>
    <s v="AGQ-06534-750"/>
    <x v="273"/>
    <s v="52798-46508-HP"/>
    <s v="A-L-1"/>
    <n v="5"/>
    <x v="633"/>
    <s v=" "/>
    <x v="1"/>
    <s v="Ara"/>
    <s v="L"/>
    <x v="0"/>
    <n v="12.95"/>
    <n v="64.75"/>
    <x v="2"/>
    <x v="1"/>
    <x v="1"/>
  </r>
  <r>
    <s v="QVL-32245-818"/>
    <x v="522"/>
    <s v="46478-42970-EM"/>
    <s v="A-M-0.5"/>
    <n v="5"/>
    <x v="634"/>
    <s v=" "/>
    <x v="0"/>
    <s v="Ara"/>
    <s v="M"/>
    <x v="1"/>
    <n v="6.75"/>
    <n v="33.75"/>
    <x v="2"/>
    <x v="0"/>
    <x v="1"/>
  </r>
  <r>
    <s v="LTD-96842-834"/>
    <x v="523"/>
    <s v="00246-15080-LE"/>
    <s v="L-D-2.5"/>
    <n v="6"/>
    <x v="635"/>
    <s v=" "/>
    <x v="0"/>
    <s v="Lib"/>
    <s v="D"/>
    <x v="2"/>
    <n v="29.784999999999997"/>
    <n v="178.70999999999998"/>
    <x v="3"/>
    <x v="2"/>
    <x v="1"/>
  </r>
  <r>
    <s v="SEC-91807-425"/>
    <x v="260"/>
    <s v="94091-86957-HX"/>
    <s v="A-M-1"/>
    <n v="2"/>
    <x v="636"/>
    <s v=" "/>
    <x v="1"/>
    <s v="Ara"/>
    <s v="M"/>
    <x v="0"/>
    <n v="11.25"/>
    <n v="22.5"/>
    <x v="2"/>
    <x v="0"/>
    <x v="1"/>
  </r>
  <r>
    <s v="MHM-44857-599"/>
    <x v="331"/>
    <s v="26295-44907-DK"/>
    <s v="L-D-1"/>
    <n v="1"/>
    <x v="637"/>
    <s v=" "/>
    <x v="0"/>
    <s v="Lib"/>
    <s v="D"/>
    <x v="0"/>
    <n v="12.95"/>
    <n v="12.95"/>
    <x v="3"/>
    <x v="2"/>
    <x v="1"/>
  </r>
  <r>
    <s v="KGC-95046-911"/>
    <x v="524"/>
    <s v="95351-96177-QV"/>
    <s v="A-M-2.5"/>
    <n v="2"/>
    <x v="638"/>
    <s v=" "/>
    <x v="0"/>
    <s v="Ara"/>
    <s v="M"/>
    <x v="2"/>
    <n v="25.874999999999996"/>
    <n v="51.749999999999993"/>
    <x v="2"/>
    <x v="0"/>
    <x v="0"/>
  </r>
  <r>
    <s v="RZC-75150-413"/>
    <x v="525"/>
    <s v="92204-96636-BS"/>
    <s v="E-D-0.5"/>
    <n v="5"/>
    <x v="639"/>
    <s v=" "/>
    <x v="0"/>
    <s v="Exc"/>
    <s v="D"/>
    <x v="1"/>
    <n v="7.29"/>
    <n v="36.450000000000003"/>
    <x v="1"/>
    <x v="2"/>
    <x v="1"/>
  </r>
  <r>
    <s v="EYH-88288-452"/>
    <x v="526"/>
    <s v="03010-30348-UA"/>
    <s v="L-L-2.5"/>
    <n v="5"/>
    <x v="640"/>
    <s v=" "/>
    <x v="0"/>
    <s v="Lib"/>
    <s v="L"/>
    <x v="2"/>
    <n v="36.454999999999998"/>
    <n v="182.27499999999998"/>
    <x v="3"/>
    <x v="1"/>
    <x v="0"/>
  </r>
  <r>
    <s v="NYQ-24237-772"/>
    <x v="104"/>
    <s v="13441-34686-SW"/>
    <s v="L-D-0.5"/>
    <n v="4"/>
    <x v="641"/>
    <s v=" "/>
    <x v="0"/>
    <s v="Lib"/>
    <s v="D"/>
    <x v="1"/>
    <n v="7.77"/>
    <n v="31.08"/>
    <x v="3"/>
    <x v="2"/>
    <x v="1"/>
  </r>
  <r>
    <s v="WKB-21680-566"/>
    <x v="491"/>
    <s v="96612-41722-VJ"/>
    <s v="A-M-0.5"/>
    <n v="3"/>
    <x v="642"/>
    <s v=" "/>
    <x v="1"/>
    <s v="Ara"/>
    <s v="M"/>
    <x v="1"/>
    <n v="6.75"/>
    <n v="20.25"/>
    <x v="2"/>
    <x v="0"/>
    <x v="1"/>
  </r>
  <r>
    <s v="THE-61147-027"/>
    <x v="157"/>
    <s v="94091-86957-HX"/>
    <s v="L-D-1"/>
    <n v="2"/>
    <x v="636"/>
    <s v=" "/>
    <x v="1"/>
    <s v="Lib"/>
    <s v="D"/>
    <x v="0"/>
    <n v="12.95"/>
    <n v="25.9"/>
    <x v="3"/>
    <x v="2"/>
    <x v="1"/>
  </r>
  <r>
    <s v="PTY-86420-119"/>
    <x v="527"/>
    <s v="25504-41681-WA"/>
    <s v="A-D-0.5"/>
    <n v="4"/>
    <x v="643"/>
    <s v=" "/>
    <x v="0"/>
    <s v="Ara"/>
    <s v="D"/>
    <x v="1"/>
    <n v="5.97"/>
    <n v="23.88"/>
    <x v="2"/>
    <x v="2"/>
    <x v="0"/>
  </r>
  <r>
    <s v="QHL-27188-431"/>
    <x v="528"/>
    <s v="75443-07820-DZ"/>
    <s v="L-L-0.5"/>
    <n v="2"/>
    <x v="644"/>
    <s v=" "/>
    <x v="0"/>
    <s v="Lib"/>
    <s v="L"/>
    <x v="1"/>
    <n v="9.51"/>
    <n v="19.02"/>
    <x v="3"/>
    <x v="1"/>
    <x v="1"/>
  </r>
  <r>
    <s v="MIS-54381-047"/>
    <x v="99"/>
    <s v="39276-95489-XV"/>
    <s v="A-D-0.5"/>
    <n v="5"/>
    <x v="645"/>
    <s v=" "/>
    <x v="1"/>
    <s v="Ara"/>
    <s v="D"/>
    <x v="1"/>
    <n v="5.97"/>
    <n v="29.849999999999998"/>
    <x v="2"/>
    <x v="2"/>
    <x v="0"/>
  </r>
  <r>
    <s v="TBB-29780-459"/>
    <x v="529"/>
    <s v="61437-83623-PZ"/>
    <s v="A-L-0.5"/>
    <n v="1"/>
    <x v="646"/>
    <s v=" "/>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 "/>
    <x v="0"/>
    <s v="Exc"/>
    <s v="L"/>
    <x v="1"/>
    <n v="8.91"/>
    <n v="17.82"/>
    <x v="1"/>
    <x v="1"/>
    <x v="1"/>
  </r>
  <r>
    <s v="EGK-03027-418"/>
    <x v="532"/>
    <s v="19820-29285-FD"/>
    <s v="E-M-0.2"/>
    <n v="3"/>
    <x v="650"/>
    <s v=" "/>
    <x v="0"/>
    <s v="Exc"/>
    <s v="M"/>
    <x v="3"/>
    <n v="4.125"/>
    <n v="12.375"/>
    <x v="1"/>
    <x v="0"/>
    <x v="1"/>
  </r>
  <r>
    <s v="KCY-61732-849"/>
    <x v="533"/>
    <s v="11349-55147-SN"/>
    <s v="L-D-1"/>
    <n v="2"/>
    <x v="651"/>
    <s v=" "/>
    <x v="1"/>
    <s v="Lib"/>
    <s v="D"/>
    <x v="0"/>
    <n v="12.95"/>
    <n v="25.9"/>
    <x v="3"/>
    <x v="2"/>
    <x v="1"/>
  </r>
  <r>
    <s v="BLI-21697-702"/>
    <x v="534"/>
    <s v="21141-12455-VB"/>
    <s v="A-M-0.5"/>
    <n v="2"/>
    <x v="652"/>
    <s v=" "/>
    <x v="0"/>
    <s v="Ara"/>
    <s v="M"/>
    <x v="1"/>
    <n v="6.75"/>
    <n v="13.5"/>
    <x v="2"/>
    <x v="0"/>
    <x v="0"/>
  </r>
  <r>
    <s v="KFJ-46568-890"/>
    <x v="535"/>
    <s v="71003-85639-HB"/>
    <s v="E-L-0.5"/>
    <n v="2"/>
    <x v="653"/>
    <s v=" "/>
    <x v="0"/>
    <s v="Exc"/>
    <s v="L"/>
    <x v="1"/>
    <n v="8.91"/>
    <n v="17.82"/>
    <x v="1"/>
    <x v="1"/>
    <x v="0"/>
  </r>
  <r>
    <s v="SOK-43535-680"/>
    <x v="536"/>
    <s v="58443-95866-YO"/>
    <s v="E-M-0.5"/>
    <n v="3"/>
    <x v="654"/>
    <s v=" "/>
    <x v="0"/>
    <s v="Exc"/>
    <s v="M"/>
    <x v="1"/>
    <n v="8.25"/>
    <n v="24.75"/>
    <x v="1"/>
    <x v="0"/>
    <x v="1"/>
  </r>
  <r>
    <s v="XUE-87260-201"/>
    <x v="537"/>
    <s v="89646-21249-OH"/>
    <s v="R-M-0.2"/>
    <n v="6"/>
    <x v="655"/>
    <s v=" "/>
    <x v="0"/>
    <s v="Rob"/>
    <s v="M"/>
    <x v="3"/>
    <n v="2.9849999999999999"/>
    <n v="17.91"/>
    <x v="0"/>
    <x v="0"/>
    <x v="1"/>
  </r>
  <r>
    <s v="CZF-40873-691"/>
    <x v="61"/>
    <s v="64988-20636-XQ"/>
    <s v="E-M-0.5"/>
    <n v="2"/>
    <x v="656"/>
    <s v=" "/>
    <x v="2"/>
    <s v="Exc"/>
    <s v="M"/>
    <x v="1"/>
    <n v="8.25"/>
    <n v="16.5"/>
    <x v="1"/>
    <x v="0"/>
    <x v="1"/>
  </r>
  <r>
    <s v="AIA-98989-755"/>
    <x v="242"/>
    <s v="34704-83143-KS"/>
    <s v="R-M-0.2"/>
    <n v="1"/>
    <x v="657"/>
    <s v=" "/>
    <x v="0"/>
    <s v="Rob"/>
    <s v="M"/>
    <x v="3"/>
    <n v="2.9849999999999999"/>
    <n v="2.9849999999999999"/>
    <x v="0"/>
    <x v="0"/>
    <x v="1"/>
  </r>
  <r>
    <s v="ITZ-21793-986"/>
    <x v="299"/>
    <s v="67388-17544-XX"/>
    <s v="E-D-0.2"/>
    <n v="4"/>
    <x v="658"/>
    <s v=" "/>
    <x v="1"/>
    <s v="Exc"/>
    <s v="D"/>
    <x v="3"/>
    <n v="3.645"/>
    <n v="14.58"/>
    <x v="1"/>
    <x v="2"/>
    <x v="0"/>
  </r>
  <r>
    <s v="YOK-93322-608"/>
    <x v="343"/>
    <s v="69411-48470-ID"/>
    <s v="E-L-1"/>
    <n v="6"/>
    <x v="659"/>
    <s v=" "/>
    <x v="0"/>
    <s v="Exc"/>
    <s v="L"/>
    <x v="0"/>
    <n v="14.85"/>
    <n v="89.1"/>
    <x v="1"/>
    <x v="1"/>
    <x v="1"/>
  </r>
  <r>
    <s v="LXK-00634-611"/>
    <x v="538"/>
    <s v="94091-86957-HX"/>
    <s v="R-L-1"/>
    <n v="3"/>
    <x v="636"/>
    <s v=" "/>
    <x v="1"/>
    <s v="Rob"/>
    <s v="L"/>
    <x v="0"/>
    <n v="11.95"/>
    <n v="35.849999999999994"/>
    <x v="0"/>
    <x v="1"/>
    <x v="1"/>
  </r>
  <r>
    <s v="CQW-37388-302"/>
    <x v="539"/>
    <s v="97741-98924-KT"/>
    <s v="A-D-2.5"/>
    <n v="3"/>
    <x v="660"/>
    <s v=" "/>
    <x v="0"/>
    <s v="Ara"/>
    <s v="D"/>
    <x v="2"/>
    <n v="22.884999999999998"/>
    <n v="68.655000000000001"/>
    <x v="2"/>
    <x v="2"/>
    <x v="1"/>
  </r>
  <r>
    <s v="SPA-79365-334"/>
    <x v="27"/>
    <s v="79857-78167-KO"/>
    <s v="L-D-1"/>
    <n v="3"/>
    <x v="661"/>
    <s v=" "/>
    <x v="0"/>
    <s v="Lib"/>
    <s v="D"/>
    <x v="0"/>
    <n v="12.95"/>
    <n v="38.849999999999994"/>
    <x v="3"/>
    <x v="2"/>
    <x v="1"/>
  </r>
  <r>
    <s v="VPX-08817-517"/>
    <x v="540"/>
    <s v="46963-10322-ZA"/>
    <s v="L-L-1"/>
    <n v="5"/>
    <x v="662"/>
    <s v=" "/>
    <x v="0"/>
    <s v="Lib"/>
    <s v="L"/>
    <x v="0"/>
    <n v="15.85"/>
    <n v="79.25"/>
    <x v="3"/>
    <x v="1"/>
    <x v="0"/>
  </r>
  <r>
    <s v="PBP-87115-410"/>
    <x v="541"/>
    <s v="93812-74772-MV"/>
    <s v="E-D-0.5"/>
    <n v="5"/>
    <x v="663"/>
    <s v=" "/>
    <x v="0"/>
    <s v="Exc"/>
    <s v="D"/>
    <x v="1"/>
    <n v="7.29"/>
    <n v="36.450000000000003"/>
    <x v="1"/>
    <x v="2"/>
    <x v="0"/>
  </r>
  <r>
    <s v="SFB-93752-440"/>
    <x v="390"/>
    <s v="48203-23480-UB"/>
    <s v="R-M-0.2"/>
    <n v="3"/>
    <x v="664"/>
    <s v=" "/>
    <x v="0"/>
    <s v="Rob"/>
    <s v="M"/>
    <x v="3"/>
    <n v="2.9849999999999999"/>
    <n v="8.9550000000000001"/>
    <x v="0"/>
    <x v="0"/>
    <x v="0"/>
  </r>
  <r>
    <s v="TBU-65158-068"/>
    <x v="396"/>
    <s v="60357-65386-RD"/>
    <s v="E-D-1"/>
    <n v="2"/>
    <x v="665"/>
    <s v=" "/>
    <x v="0"/>
    <s v="Exc"/>
    <s v="D"/>
    <x v="0"/>
    <n v="12.15"/>
    <n v="24.3"/>
    <x v="1"/>
    <x v="2"/>
    <x v="1"/>
  </r>
  <r>
    <s v="TEH-08414-216"/>
    <x v="185"/>
    <s v="35099-13971-JI"/>
    <s v="E-M-2.5"/>
    <n v="2"/>
    <x v="666"/>
    <s v=" "/>
    <x v="0"/>
    <s v="Exc"/>
    <s v="M"/>
    <x v="2"/>
    <n v="31.624999999999996"/>
    <n v="63.249999999999993"/>
    <x v="1"/>
    <x v="0"/>
    <x v="1"/>
  </r>
  <r>
    <s v="MAY-77231-536"/>
    <x v="542"/>
    <s v="01304-59807-OB"/>
    <s v="A-M-0.2"/>
    <n v="2"/>
    <x v="667"/>
    <s v=" "/>
    <x v="0"/>
    <s v="Ara"/>
    <s v="M"/>
    <x v="3"/>
    <n v="3.375"/>
    <n v="6.75"/>
    <x v="2"/>
    <x v="0"/>
    <x v="0"/>
  </r>
  <r>
    <s v="ATY-28980-884"/>
    <x v="117"/>
    <s v="50705-17295-NK"/>
    <s v="A-L-0.2"/>
    <n v="6"/>
    <x v="668"/>
    <s v=" "/>
    <x v="0"/>
    <s v="Ara"/>
    <s v="L"/>
    <x v="3"/>
    <n v="3.8849999999999998"/>
    <n v="23.31"/>
    <x v="2"/>
    <x v="1"/>
    <x v="1"/>
  </r>
  <r>
    <s v="SWP-88281-918"/>
    <x v="543"/>
    <s v="77657-61366-FY"/>
    <s v="L-L-2.5"/>
    <n v="4"/>
    <x v="669"/>
    <s v=" "/>
    <x v="0"/>
    <s v="Lib"/>
    <s v="L"/>
    <x v="2"/>
    <n v="36.454999999999998"/>
    <n v="145.82"/>
    <x v="3"/>
    <x v="1"/>
    <x v="1"/>
  </r>
  <r>
    <s v="VCE-56531-986"/>
    <x v="544"/>
    <s v="57192-13428-PL"/>
    <s v="R-M-0.5"/>
    <n v="5"/>
    <x v="670"/>
    <s v=" "/>
    <x v="1"/>
    <s v="Rob"/>
    <s v="M"/>
    <x v="1"/>
    <n v="5.97"/>
    <n v="29.849999999999998"/>
    <x v="0"/>
    <x v="0"/>
    <x v="0"/>
  </r>
  <r>
    <s v="FVV-75700-005"/>
    <x v="545"/>
    <s v="24891-77957-LU"/>
    <s v="E-D-0.5"/>
    <n v="3"/>
    <x v="671"/>
    <s v=" "/>
    <x v="0"/>
    <s v="Exc"/>
    <s v="D"/>
    <x v="1"/>
    <n v="7.29"/>
    <n v="21.87"/>
    <x v="1"/>
    <x v="2"/>
    <x v="0"/>
  </r>
  <r>
    <s v="CFZ-53492-600"/>
    <x v="546"/>
    <s v="64896-18468-BT"/>
    <s v="L-M-0.2"/>
    <n v="1"/>
    <x v="672"/>
    <s v=" "/>
    <x v="2"/>
    <s v="Lib"/>
    <s v="M"/>
    <x v="3"/>
    <n v="4.3650000000000002"/>
    <n v="4.3650000000000002"/>
    <x v="3"/>
    <x v="0"/>
    <x v="1"/>
  </r>
  <r>
    <s v="LDK-71031-121"/>
    <x v="420"/>
    <s v="84761-40784-SV"/>
    <s v="L-L-2.5"/>
    <n v="1"/>
    <x v="673"/>
    <s v=" "/>
    <x v="0"/>
    <s v="Lib"/>
    <s v="L"/>
    <x v="2"/>
    <n v="36.454999999999998"/>
    <n v="36.454999999999998"/>
    <x v="3"/>
    <x v="1"/>
    <x v="1"/>
  </r>
  <r>
    <s v="EBA-82404-343"/>
    <x v="547"/>
    <s v="20236-42322-CM"/>
    <s v="L-D-0.2"/>
    <n v="4"/>
    <x v="674"/>
    <s v=" "/>
    <x v="0"/>
    <s v="Lib"/>
    <s v="D"/>
    <x v="3"/>
    <n v="3.8849999999999998"/>
    <n v="15.54"/>
    <x v="3"/>
    <x v="2"/>
    <x v="0"/>
  </r>
  <r>
    <s v="USA-42811-560"/>
    <x v="548"/>
    <s v="49671-11547-WG"/>
    <s v="E-L-0.2"/>
    <n v="2"/>
    <x v="675"/>
    <s v=" "/>
    <x v="0"/>
    <s v="Exc"/>
    <s v="L"/>
    <x v="3"/>
    <n v="4.4550000000000001"/>
    <n v="8.91"/>
    <x v="1"/>
    <x v="1"/>
    <x v="1"/>
  </r>
  <r>
    <s v="SNL-83703-516"/>
    <x v="549"/>
    <s v="57976-33535-WK"/>
    <s v="L-M-2.5"/>
    <n v="3"/>
    <x v="676"/>
    <s v=" "/>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 "/>
    <x v="0"/>
    <s v="Exc"/>
    <s v="D"/>
    <x v="3"/>
    <n v="3.645"/>
    <n v="21.87"/>
    <x v="1"/>
    <x v="2"/>
    <x v="1"/>
  </r>
  <r>
    <s v="CZG-01299-952"/>
    <x v="552"/>
    <s v="09540-70637-EV"/>
    <s v="L-D-1"/>
    <n v="2"/>
    <x v="679"/>
    <s v=" "/>
    <x v="1"/>
    <s v="Lib"/>
    <s v="D"/>
    <x v="0"/>
    <n v="12.95"/>
    <n v="25.9"/>
    <x v="3"/>
    <x v="2"/>
    <x v="0"/>
  </r>
  <r>
    <s v="KLD-88731-484"/>
    <x v="553"/>
    <s v="17775-77072-PP"/>
    <s v="A-M-1"/>
    <n v="5"/>
    <x v="680"/>
    <s v=" "/>
    <x v="0"/>
    <s v="Ara"/>
    <s v="M"/>
    <x v="0"/>
    <n v="11.25"/>
    <n v="56.25"/>
    <x v="2"/>
    <x v="0"/>
    <x v="1"/>
  </r>
  <r>
    <s v="BQK-38412-229"/>
    <x v="554"/>
    <s v="90392-73338-BC"/>
    <s v="R-L-0.2"/>
    <n v="3"/>
    <x v="681"/>
    <s v=" "/>
    <x v="2"/>
    <s v="Rob"/>
    <s v="L"/>
    <x v="3"/>
    <n v="3.5849999999999995"/>
    <n v="10.754999999999999"/>
    <x v="0"/>
    <x v="1"/>
    <x v="1"/>
  </r>
  <r>
    <s v="TCX-76953-071"/>
    <x v="555"/>
    <s v="94091-86957-HX"/>
    <s v="E-D-0.2"/>
    <n v="5"/>
    <x v="636"/>
    <s v=" "/>
    <x v="1"/>
    <s v="Exc"/>
    <s v="D"/>
    <x v="3"/>
    <n v="3.645"/>
    <n v="18.225000000000001"/>
    <x v="1"/>
    <x v="2"/>
    <x v="1"/>
  </r>
  <r>
    <s v="LIN-88046-551"/>
    <x v="150"/>
    <s v="10725-45724-CO"/>
    <s v="R-L-0.5"/>
    <n v="4"/>
    <x v="682"/>
    <s v=" "/>
    <x v="1"/>
    <s v="Rob"/>
    <s v="L"/>
    <x v="1"/>
    <n v="7.169999999999999"/>
    <n v="28.679999999999996"/>
    <x v="0"/>
    <x v="1"/>
    <x v="1"/>
  </r>
  <r>
    <s v="PMV-54491-220"/>
    <x v="556"/>
    <s v="87242-18006-IR"/>
    <s v="L-M-0.2"/>
    <n v="2"/>
    <x v="683"/>
    <s v=" "/>
    <x v="0"/>
    <s v="Lib"/>
    <s v="M"/>
    <x v="3"/>
    <n v="4.3650000000000002"/>
    <n v="8.73"/>
    <x v="3"/>
    <x v="0"/>
    <x v="1"/>
  </r>
  <r>
    <s v="SKA-73676-005"/>
    <x v="327"/>
    <s v="36572-91896-PP"/>
    <s v="L-M-1"/>
    <n v="4"/>
    <x v="684"/>
    <s v=" "/>
    <x v="0"/>
    <s v="Lib"/>
    <s v="M"/>
    <x v="0"/>
    <n v="14.55"/>
    <n v="58.2"/>
    <x v="3"/>
    <x v="0"/>
    <x v="1"/>
  </r>
  <r>
    <s v="TKH-62197-239"/>
    <x v="557"/>
    <s v="25181-97933-UX"/>
    <s v="A-D-0.5"/>
    <n v="3"/>
    <x v="685"/>
    <s v=" "/>
    <x v="0"/>
    <s v="Ara"/>
    <s v="D"/>
    <x v="1"/>
    <n v="5.97"/>
    <n v="17.91"/>
    <x v="2"/>
    <x v="2"/>
    <x v="1"/>
  </r>
  <r>
    <s v="YXF-57218-272"/>
    <x v="333"/>
    <s v="55374-03175-IA"/>
    <s v="R-M-0.2"/>
    <n v="6"/>
    <x v="686"/>
    <s v=" "/>
    <x v="0"/>
    <s v="Rob"/>
    <s v="M"/>
    <x v="3"/>
    <n v="2.9849999999999999"/>
    <n v="17.91"/>
    <x v="0"/>
    <x v="0"/>
    <x v="0"/>
  </r>
  <r>
    <s v="PKJ-30083-501"/>
    <x v="558"/>
    <s v="76948-43532-JS"/>
    <s v="E-D-0.5"/>
    <n v="2"/>
    <x v="687"/>
    <s v=" "/>
    <x v="1"/>
    <s v="Exc"/>
    <s v="D"/>
    <x v="1"/>
    <n v="7.29"/>
    <n v="14.58"/>
    <x v="1"/>
    <x v="2"/>
    <x v="1"/>
  </r>
  <r>
    <s v="WTT-91832-645"/>
    <x v="559"/>
    <s v="24344-88599-PP"/>
    <s v="A-M-1"/>
    <n v="3"/>
    <x v="688"/>
    <s v=" "/>
    <x v="1"/>
    <s v="Ara"/>
    <s v="M"/>
    <x v="0"/>
    <n v="11.25"/>
    <n v="33.75"/>
    <x v="2"/>
    <x v="0"/>
    <x v="1"/>
  </r>
  <r>
    <s v="TRZ-94735-865"/>
    <x v="310"/>
    <s v="54462-58311-YF"/>
    <s v="L-M-0.5"/>
    <n v="4"/>
    <x v="689"/>
    <s v=" "/>
    <x v="1"/>
    <s v="Lib"/>
    <s v="M"/>
    <x v="1"/>
    <n v="8.73"/>
    <n v="34.92"/>
    <x v="3"/>
    <x v="0"/>
    <x v="0"/>
  </r>
  <r>
    <s v="UDB-09651-780"/>
    <x v="560"/>
    <s v="90767-92589-LV"/>
    <s v="E-D-0.5"/>
    <n v="2"/>
    <x v="690"/>
    <s v=" "/>
    <x v="0"/>
    <s v="Exc"/>
    <s v="D"/>
    <x v="1"/>
    <n v="7.29"/>
    <n v="14.58"/>
    <x v="1"/>
    <x v="2"/>
    <x v="1"/>
  </r>
  <r>
    <s v="EHJ-82097-549"/>
    <x v="561"/>
    <s v="27517-43747-YD"/>
    <s v="R-D-0.2"/>
    <n v="2"/>
    <x v="691"/>
    <s v=" "/>
    <x v="1"/>
    <s v="Rob"/>
    <s v="D"/>
    <x v="3"/>
    <n v="2.6849999999999996"/>
    <n v="5.3699999999999992"/>
    <x v="0"/>
    <x v="2"/>
    <x v="0"/>
  </r>
  <r>
    <s v="ZFR-79447-696"/>
    <x v="562"/>
    <s v="77828-66867-KH"/>
    <s v="R-M-0.5"/>
    <n v="1"/>
    <x v="692"/>
    <s v=" "/>
    <x v="0"/>
    <s v="Rob"/>
    <s v="M"/>
    <x v="1"/>
    <n v="5.97"/>
    <n v="5.97"/>
    <x v="0"/>
    <x v="0"/>
    <x v="0"/>
  </r>
  <r>
    <s v="NUU-03893-975"/>
    <x v="563"/>
    <s v="41054-59693-XE"/>
    <s v="L-L-0.5"/>
    <n v="2"/>
    <x v="693"/>
    <s v=" "/>
    <x v="0"/>
    <s v="Lib"/>
    <s v="L"/>
    <x v="1"/>
    <n v="9.51"/>
    <n v="19.02"/>
    <x v="3"/>
    <x v="1"/>
    <x v="1"/>
  </r>
  <r>
    <s v="GVG-59542-307"/>
    <x v="564"/>
    <s v="26314-66792-VP"/>
    <s v="E-M-1"/>
    <n v="2"/>
    <x v="694"/>
    <s v=" "/>
    <x v="0"/>
    <s v="Exc"/>
    <s v="M"/>
    <x v="0"/>
    <n v="13.75"/>
    <n v="27.5"/>
    <x v="1"/>
    <x v="0"/>
    <x v="0"/>
  </r>
  <r>
    <s v="YLY-35287-172"/>
    <x v="565"/>
    <s v="69410-04668-MA"/>
    <s v="A-D-0.5"/>
    <n v="5"/>
    <x v="695"/>
    <s v=" "/>
    <x v="0"/>
    <s v="Ara"/>
    <s v="D"/>
    <x v="1"/>
    <n v="5.97"/>
    <n v="29.849999999999998"/>
    <x v="2"/>
    <x v="2"/>
    <x v="1"/>
  </r>
  <r>
    <s v="DCI-96254-548"/>
    <x v="566"/>
    <s v="94091-86957-HX"/>
    <s v="A-D-0.2"/>
    <n v="6"/>
    <x v="636"/>
    <s v=" "/>
    <x v="1"/>
    <s v="Ara"/>
    <s v="D"/>
    <x v="3"/>
    <n v="2.9849999999999999"/>
    <n v="17.91"/>
    <x v="2"/>
    <x v="2"/>
    <x v="1"/>
  </r>
  <r>
    <s v="KHZ-26264-253"/>
    <x v="160"/>
    <s v="24972-55878-KX"/>
    <s v="L-L-0.2"/>
    <n v="6"/>
    <x v="696"/>
    <s v=" "/>
    <x v="0"/>
    <s v="Lib"/>
    <s v="L"/>
    <x v="3"/>
    <n v="4.7549999999999999"/>
    <n v="28.53"/>
    <x v="3"/>
    <x v="1"/>
    <x v="1"/>
  </r>
  <r>
    <s v="AAQ-13644-699"/>
    <x v="567"/>
    <s v="46296-42617-OQ"/>
    <s v="R-D-1"/>
    <n v="4"/>
    <x v="697"/>
    <s v=" "/>
    <x v="0"/>
    <s v="Rob"/>
    <s v="D"/>
    <x v="0"/>
    <n v="8.9499999999999993"/>
    <n v="35.799999999999997"/>
    <x v="0"/>
    <x v="2"/>
    <x v="0"/>
  </r>
  <r>
    <s v="LWL-68108-794"/>
    <x v="568"/>
    <s v="44494-89923-UW"/>
    <s v="A-D-0.5"/>
    <n v="3"/>
    <x v="698"/>
    <s v=" "/>
    <x v="0"/>
    <s v="Ara"/>
    <s v="D"/>
    <x v="1"/>
    <n v="5.97"/>
    <n v="17.91"/>
    <x v="2"/>
    <x v="2"/>
    <x v="0"/>
  </r>
  <r>
    <s v="JQT-14347-517"/>
    <x v="569"/>
    <s v="11621-09964-ID"/>
    <s v="R-D-1"/>
    <n v="1"/>
    <x v="699"/>
    <s v=" "/>
    <x v="0"/>
    <s v="Rob"/>
    <s v="D"/>
    <x v="0"/>
    <n v="8.9499999999999993"/>
    <n v="8.9499999999999993"/>
    <x v="0"/>
    <x v="2"/>
    <x v="1"/>
  </r>
  <r>
    <s v="BMM-86471-923"/>
    <x v="570"/>
    <s v="76319-80715-II"/>
    <s v="L-D-2.5"/>
    <n v="1"/>
    <x v="700"/>
    <s v=" "/>
    <x v="0"/>
    <s v="Lib"/>
    <s v="D"/>
    <x v="2"/>
    <n v="29.784999999999997"/>
    <n v="29.784999999999997"/>
    <x v="3"/>
    <x v="2"/>
    <x v="0"/>
  </r>
  <r>
    <s v="IXU-67272-326"/>
    <x v="571"/>
    <s v="91654-79216-IC"/>
    <s v="E-L-0.5"/>
    <n v="5"/>
    <x v="701"/>
    <s v=" "/>
    <x v="0"/>
    <s v="Exc"/>
    <s v="L"/>
    <x v="1"/>
    <n v="8.91"/>
    <n v="44.55"/>
    <x v="1"/>
    <x v="1"/>
    <x v="1"/>
  </r>
  <r>
    <s v="ITE-28312-615"/>
    <x v="139"/>
    <s v="56450-21890-HK"/>
    <s v="E-L-1"/>
    <n v="6"/>
    <x v="702"/>
    <s v=" "/>
    <x v="0"/>
    <s v="Exc"/>
    <s v="L"/>
    <x v="0"/>
    <n v="14.85"/>
    <n v="89.1"/>
    <x v="1"/>
    <x v="1"/>
    <x v="0"/>
  </r>
  <r>
    <s v="ZHQ-30471-635"/>
    <x v="303"/>
    <s v="40600-58915-WZ"/>
    <s v="L-M-0.5"/>
    <n v="5"/>
    <x v="703"/>
    <s v=" "/>
    <x v="2"/>
    <s v="Lib"/>
    <s v="M"/>
    <x v="1"/>
    <n v="8.73"/>
    <n v="43.650000000000006"/>
    <x v="3"/>
    <x v="0"/>
    <x v="1"/>
  </r>
  <r>
    <s v="LTP-31133-134"/>
    <x v="572"/>
    <s v="66527-94478-PB"/>
    <s v="A-L-0.5"/>
    <n v="3"/>
    <x v="704"/>
    <s v=" "/>
    <x v="0"/>
    <s v="Ara"/>
    <s v="L"/>
    <x v="1"/>
    <n v="7.77"/>
    <n v="23.31"/>
    <x v="2"/>
    <x v="1"/>
    <x v="1"/>
  </r>
  <r>
    <s v="ZVQ-26122-859"/>
    <x v="573"/>
    <s v="77154-45038-IH"/>
    <s v="A-L-2.5"/>
    <n v="6"/>
    <x v="705"/>
    <s v=" "/>
    <x v="0"/>
    <s v="Ara"/>
    <s v="L"/>
    <x v="2"/>
    <n v="29.784999999999997"/>
    <n v="178.70999999999998"/>
    <x v="2"/>
    <x v="1"/>
    <x v="0"/>
  </r>
  <r>
    <s v="MIU-01481-194"/>
    <x v="574"/>
    <s v="08439-55669-AI"/>
    <s v="R-M-1"/>
    <n v="6"/>
    <x v="706"/>
    <s v=" "/>
    <x v="0"/>
    <s v="Rob"/>
    <s v="M"/>
    <x v="0"/>
    <n v="9.9499999999999993"/>
    <n v="59.699999999999996"/>
    <x v="0"/>
    <x v="0"/>
    <x v="0"/>
  </r>
  <r>
    <s v="MIU-01481-194"/>
    <x v="574"/>
    <s v="08439-55669-AI"/>
    <s v="A-L-0.5"/>
    <n v="2"/>
    <x v="706"/>
    <s v=" "/>
    <x v="0"/>
    <s v="Ara"/>
    <s v="L"/>
    <x v="1"/>
    <n v="7.77"/>
    <n v="15.54"/>
    <x v="2"/>
    <x v="1"/>
    <x v="0"/>
  </r>
  <r>
    <s v="UEA-72681-629"/>
    <x v="455"/>
    <s v="24972-55878-KX"/>
    <s v="A-L-2.5"/>
    <n v="3"/>
    <x v="696"/>
    <s v=" "/>
    <x v="0"/>
    <s v="Ara"/>
    <s v="L"/>
    <x v="2"/>
    <n v="29.784999999999997"/>
    <n v="89.35499999999999"/>
    <x v="2"/>
    <x v="1"/>
    <x v="1"/>
  </r>
  <r>
    <s v="CVE-15042-481"/>
    <x v="575"/>
    <s v="24972-55878-KX"/>
    <s v="R-L-1"/>
    <n v="2"/>
    <x v="696"/>
    <s v=" "/>
    <x v="0"/>
    <s v="Rob"/>
    <s v="L"/>
    <x v="0"/>
    <n v="11.95"/>
    <n v="23.9"/>
    <x v="0"/>
    <x v="1"/>
    <x v="1"/>
  </r>
  <r>
    <s v="EJA-79176-833"/>
    <x v="576"/>
    <s v="91509-62250-GN"/>
    <s v="R-M-2.5"/>
    <n v="6"/>
    <x v="707"/>
    <s v=" "/>
    <x v="2"/>
    <s v="Rob"/>
    <s v="M"/>
    <x v="2"/>
    <n v="22.884999999999998"/>
    <n v="137.31"/>
    <x v="0"/>
    <x v="0"/>
    <x v="1"/>
  </r>
  <r>
    <s v="AHQ-40440-522"/>
    <x v="577"/>
    <s v="83833-46106-ZC"/>
    <s v="A-D-1"/>
    <n v="1"/>
    <x v="708"/>
    <s v=" "/>
    <x v="0"/>
    <s v="Ara"/>
    <s v="D"/>
    <x v="0"/>
    <n v="9.9499999999999993"/>
    <n v="9.9499999999999993"/>
    <x v="2"/>
    <x v="2"/>
    <x v="1"/>
  </r>
  <r>
    <s v="TID-21626-411"/>
    <x v="578"/>
    <s v="19383-33606-PW"/>
    <s v="R-L-0.5"/>
    <n v="3"/>
    <x v="709"/>
    <s v=" "/>
    <x v="0"/>
    <s v="Rob"/>
    <s v="L"/>
    <x v="1"/>
    <n v="7.169999999999999"/>
    <n v="21.509999999999998"/>
    <x v="0"/>
    <x v="1"/>
    <x v="1"/>
  </r>
  <r>
    <s v="RSR-96390-187"/>
    <x v="579"/>
    <s v="67052-76184-CB"/>
    <s v="E-M-1"/>
    <n v="6"/>
    <x v="710"/>
    <s v=" "/>
    <x v="0"/>
    <s v="Exc"/>
    <s v="M"/>
    <x v="0"/>
    <n v="13.75"/>
    <n v="82.5"/>
    <x v="1"/>
    <x v="0"/>
    <x v="1"/>
  </r>
  <r>
    <s v="BZE-96093-118"/>
    <x v="91"/>
    <s v="43452-18035-DH"/>
    <s v="L-M-0.2"/>
    <n v="2"/>
    <x v="711"/>
    <s v=" "/>
    <x v="1"/>
    <s v="Lib"/>
    <s v="M"/>
    <x v="3"/>
    <n v="4.3650000000000002"/>
    <n v="8.73"/>
    <x v="3"/>
    <x v="0"/>
    <x v="1"/>
  </r>
  <r>
    <s v="LOU-41819-242"/>
    <x v="272"/>
    <s v="88060-50676-MV"/>
    <s v="R-M-1"/>
    <n v="2"/>
    <x v="712"/>
    <s v=" "/>
    <x v="0"/>
    <s v="Rob"/>
    <s v="M"/>
    <x v="0"/>
    <n v="9.9499999999999993"/>
    <n v="19.899999999999999"/>
    <x v="0"/>
    <x v="0"/>
    <x v="0"/>
  </r>
  <r>
    <s v="FND-99527-640"/>
    <x v="65"/>
    <s v="89574-96203-EP"/>
    <s v="E-L-0.5"/>
    <n v="2"/>
    <x v="713"/>
    <s v=" "/>
    <x v="0"/>
    <s v="Exc"/>
    <s v="L"/>
    <x v="1"/>
    <n v="8.91"/>
    <n v="17.82"/>
    <x v="1"/>
    <x v="1"/>
    <x v="0"/>
  </r>
  <r>
    <s v="ASG-27179-958"/>
    <x v="580"/>
    <s v="12607-75113-UV"/>
    <s v="A-M-0.5"/>
    <n v="3"/>
    <x v="714"/>
    <s v=" "/>
    <x v="0"/>
    <s v="Ara"/>
    <s v="M"/>
    <x v="1"/>
    <n v="6.75"/>
    <n v="20.25"/>
    <x v="2"/>
    <x v="0"/>
    <x v="1"/>
  </r>
  <r>
    <s v="YKX-23510-272"/>
    <x v="581"/>
    <s v="56991-05510-PR"/>
    <s v="A-L-2.5"/>
    <n v="2"/>
    <x v="715"/>
    <s v=" "/>
    <x v="0"/>
    <s v="Ara"/>
    <s v="L"/>
    <x v="2"/>
    <n v="29.784999999999997"/>
    <n v="59.569999999999993"/>
    <x v="2"/>
    <x v="1"/>
    <x v="1"/>
  </r>
  <r>
    <s v="FSA-98650-921"/>
    <x v="489"/>
    <s v="01841-48191-NL"/>
    <s v="L-L-0.5"/>
    <n v="2"/>
    <x v="716"/>
    <s v=" "/>
    <x v="0"/>
    <s v="Lib"/>
    <s v="L"/>
    <x v="1"/>
    <n v="9.51"/>
    <n v="19.02"/>
    <x v="3"/>
    <x v="1"/>
    <x v="0"/>
  </r>
  <r>
    <s v="ZUR-55774-294"/>
    <x v="234"/>
    <s v="33269-10023-CO"/>
    <s v="L-D-1"/>
    <n v="6"/>
    <x v="717"/>
    <s v=" "/>
    <x v="0"/>
    <s v="Lib"/>
    <s v="D"/>
    <x v="0"/>
    <n v="12.95"/>
    <n v="77.699999999999989"/>
    <x v="3"/>
    <x v="2"/>
    <x v="0"/>
  </r>
  <r>
    <s v="FUO-99821-974"/>
    <x v="175"/>
    <s v="31245-81098-PJ"/>
    <s v="E-M-1"/>
    <n v="3"/>
    <x v="718"/>
    <s v=" "/>
    <x v="0"/>
    <s v="Exc"/>
    <s v="M"/>
    <x v="0"/>
    <n v="13.75"/>
    <n v="41.25"/>
    <x v="1"/>
    <x v="0"/>
    <x v="1"/>
  </r>
  <r>
    <s v="YVH-19865-819"/>
    <x v="582"/>
    <s v="08946-56610-IH"/>
    <s v="L-L-2.5"/>
    <n v="4"/>
    <x v="719"/>
    <s v=" "/>
    <x v="0"/>
    <s v="Lib"/>
    <s v="L"/>
    <x v="2"/>
    <n v="36.454999999999998"/>
    <n v="145.82"/>
    <x v="3"/>
    <x v="1"/>
    <x v="1"/>
  </r>
  <r>
    <s v="NNF-47422-501"/>
    <x v="583"/>
    <s v="20260-32948-EB"/>
    <s v="E-L-0.2"/>
    <n v="6"/>
    <x v="720"/>
    <s v=" "/>
    <x v="1"/>
    <s v="Exc"/>
    <s v="L"/>
    <x v="3"/>
    <n v="4.4550000000000001"/>
    <n v="26.73"/>
    <x v="1"/>
    <x v="1"/>
    <x v="1"/>
  </r>
  <r>
    <s v="RJI-71409-490"/>
    <x v="548"/>
    <s v="31613-41626-KX"/>
    <s v="L-M-0.5"/>
    <n v="5"/>
    <x v="721"/>
    <s v=" "/>
    <x v="0"/>
    <s v="Lib"/>
    <s v="M"/>
    <x v="1"/>
    <n v="8.73"/>
    <n v="43.650000000000006"/>
    <x v="3"/>
    <x v="0"/>
    <x v="0"/>
  </r>
  <r>
    <s v="UZL-46108-213"/>
    <x v="584"/>
    <s v="75961-20170-RD"/>
    <s v="L-L-1"/>
    <n v="2"/>
    <x v="722"/>
    <s v=" "/>
    <x v="0"/>
    <s v="Lib"/>
    <s v="L"/>
    <x v="0"/>
    <n v="15.85"/>
    <n v="31.7"/>
    <x v="3"/>
    <x v="1"/>
    <x v="1"/>
  </r>
  <r>
    <s v="AOX-44467-109"/>
    <x v="64"/>
    <s v="72524-06410-KD"/>
    <s v="A-D-2.5"/>
    <n v="1"/>
    <x v="723"/>
    <s v=" "/>
    <x v="0"/>
    <s v="Ara"/>
    <s v="D"/>
    <x v="2"/>
    <n v="22.884999999999998"/>
    <n v="22.884999999999998"/>
    <x v="2"/>
    <x v="2"/>
    <x v="1"/>
  </r>
  <r>
    <s v="TZD-67261-174"/>
    <x v="585"/>
    <s v="01841-48191-NL"/>
    <s v="E-D-2.5"/>
    <n v="1"/>
    <x v="716"/>
    <s v=" "/>
    <x v="0"/>
    <s v="Exc"/>
    <s v="D"/>
    <x v="2"/>
    <n v="27.945"/>
    <n v="27.945"/>
    <x v="1"/>
    <x v="2"/>
    <x v="0"/>
  </r>
  <r>
    <s v="TBU-64277-625"/>
    <x v="32"/>
    <s v="98918-34330-GY"/>
    <s v="E-M-1"/>
    <n v="6"/>
    <x v="724"/>
    <s v=" "/>
    <x v="0"/>
    <s v="Exc"/>
    <s v="M"/>
    <x v="0"/>
    <n v="13.75"/>
    <n v="82.5"/>
    <x v="1"/>
    <x v="0"/>
    <x v="0"/>
  </r>
  <r>
    <s v="TYP-85767-944"/>
    <x v="586"/>
    <s v="51497-50894-WU"/>
    <s v="R-M-2.5"/>
    <n v="2"/>
    <x v="725"/>
    <s v=" "/>
    <x v="1"/>
    <s v="Rob"/>
    <s v="M"/>
    <x v="2"/>
    <n v="22.884999999999998"/>
    <n v="45.769999999999996"/>
    <x v="0"/>
    <x v="0"/>
    <x v="0"/>
  </r>
  <r>
    <s v="GTT-73214-334"/>
    <x v="535"/>
    <s v="98636-90072-YE"/>
    <s v="A-L-1"/>
    <n v="6"/>
    <x v="726"/>
    <s v=" "/>
    <x v="0"/>
    <s v="Ara"/>
    <s v="L"/>
    <x v="0"/>
    <n v="12.95"/>
    <n v="77.699999999999989"/>
    <x v="2"/>
    <x v="1"/>
    <x v="1"/>
  </r>
  <r>
    <s v="WAI-89905-069"/>
    <x v="587"/>
    <s v="47011-57815-HJ"/>
    <s v="A-L-0.5"/>
    <n v="3"/>
    <x v="727"/>
    <s v=" "/>
    <x v="0"/>
    <s v="Ara"/>
    <s v="L"/>
    <x v="1"/>
    <n v="7.77"/>
    <n v="23.31"/>
    <x v="2"/>
    <x v="1"/>
    <x v="1"/>
  </r>
  <r>
    <s v="OJL-96844-459"/>
    <x v="393"/>
    <s v="61253-98356-VD"/>
    <s v="L-L-0.2"/>
    <n v="5"/>
    <x v="728"/>
    <s v=" "/>
    <x v="0"/>
    <s v="Lib"/>
    <s v="L"/>
    <x v="3"/>
    <n v="4.7549999999999999"/>
    <n v="23.774999999999999"/>
    <x v="3"/>
    <x v="1"/>
    <x v="0"/>
  </r>
  <r>
    <s v="VGI-33205-360"/>
    <x v="588"/>
    <s v="96762-10814-DA"/>
    <s v="L-M-0.5"/>
    <n v="6"/>
    <x v="729"/>
    <s v=" "/>
    <x v="2"/>
    <s v="Lib"/>
    <s v="M"/>
    <x v="1"/>
    <n v="8.73"/>
    <n v="52.38"/>
    <x v="3"/>
    <x v="0"/>
    <x v="0"/>
  </r>
  <r>
    <s v="PCA-14081-576"/>
    <x v="15"/>
    <s v="63112-10870-LC"/>
    <s v="R-L-0.2"/>
    <n v="5"/>
    <x v="730"/>
    <s v=" "/>
    <x v="0"/>
    <s v="Rob"/>
    <s v="L"/>
    <x v="3"/>
    <n v="3.5849999999999995"/>
    <n v="17.924999999999997"/>
    <x v="0"/>
    <x v="1"/>
    <x v="1"/>
  </r>
  <r>
    <s v="SCS-67069-962"/>
    <x v="507"/>
    <s v="21403-49423-PD"/>
    <s v="A-L-2.5"/>
    <n v="5"/>
    <x v="731"/>
    <s v=" "/>
    <x v="0"/>
    <s v="Ara"/>
    <s v="L"/>
    <x v="2"/>
    <n v="29.784999999999997"/>
    <n v="148.92499999999998"/>
    <x v="2"/>
    <x v="1"/>
    <x v="1"/>
  </r>
  <r>
    <s v="BDM-03174-485"/>
    <x v="533"/>
    <s v="29581-13303-VB"/>
    <s v="R-L-0.5"/>
    <n v="4"/>
    <x v="732"/>
    <s v=" "/>
    <x v="0"/>
    <s v="Rob"/>
    <s v="L"/>
    <x v="1"/>
    <n v="7.169999999999999"/>
    <n v="28.679999999999996"/>
    <x v="0"/>
    <x v="1"/>
    <x v="1"/>
  </r>
  <r>
    <s v="UJV-32333-364"/>
    <x v="589"/>
    <s v="86110-83695-YS"/>
    <s v="L-L-0.5"/>
    <n v="1"/>
    <x v="733"/>
    <s v=" "/>
    <x v="0"/>
    <s v="Lib"/>
    <s v="L"/>
    <x v="1"/>
    <n v="9.51"/>
    <n v="9.51"/>
    <x v="3"/>
    <x v="1"/>
    <x v="1"/>
  </r>
  <r>
    <s v="FLI-11493-954"/>
    <x v="590"/>
    <s v="80454-42225-FT"/>
    <s v="A-L-0.5"/>
    <n v="4"/>
    <x v="734"/>
    <s v=" "/>
    <x v="0"/>
    <s v="Ara"/>
    <s v="L"/>
    <x v="1"/>
    <n v="7.77"/>
    <n v="31.08"/>
    <x v="2"/>
    <x v="1"/>
    <x v="1"/>
  </r>
  <r>
    <s v="IWL-13117-537"/>
    <x v="457"/>
    <s v="29129-60664-KO"/>
    <s v="R-D-0.2"/>
    <n v="3"/>
    <x v="735"/>
    <s v=" "/>
    <x v="0"/>
    <s v="Rob"/>
    <s v="D"/>
    <x v="3"/>
    <n v="2.6849999999999996"/>
    <n v="8.0549999999999997"/>
    <x v="0"/>
    <x v="2"/>
    <x v="0"/>
  </r>
  <r>
    <s v="OAM-76916-748"/>
    <x v="591"/>
    <s v="63025-62939-AN"/>
    <s v="E-D-1"/>
    <n v="3"/>
    <x v="736"/>
    <s v=" "/>
    <x v="0"/>
    <s v="Exc"/>
    <s v="D"/>
    <x v="0"/>
    <n v="12.15"/>
    <n v="36.450000000000003"/>
    <x v="1"/>
    <x v="2"/>
    <x v="0"/>
  </r>
  <r>
    <s v="UMB-11223-710"/>
    <x v="592"/>
    <s v="49012-12987-QT"/>
    <s v="R-D-0.2"/>
    <n v="6"/>
    <x v="737"/>
    <s v=" "/>
    <x v="1"/>
    <s v="Rob"/>
    <s v="D"/>
    <x v="3"/>
    <n v="2.6849999999999996"/>
    <n v="16.11"/>
    <x v="0"/>
    <x v="2"/>
    <x v="1"/>
  </r>
  <r>
    <s v="LXR-09892-726"/>
    <x v="402"/>
    <s v="50924-94200-SQ"/>
    <s v="R-D-2.5"/>
    <n v="2"/>
    <x v="738"/>
    <s v=" "/>
    <x v="0"/>
    <s v="Rob"/>
    <s v="D"/>
    <x v="2"/>
    <n v="20.584999999999997"/>
    <n v="41.169999999999995"/>
    <x v="0"/>
    <x v="2"/>
    <x v="0"/>
  </r>
  <r>
    <s v="QXX-89943-393"/>
    <x v="593"/>
    <s v="15673-18812-IU"/>
    <s v="R-D-0.2"/>
    <n v="4"/>
    <x v="739"/>
    <s v=" "/>
    <x v="0"/>
    <s v="Rob"/>
    <s v="D"/>
    <x v="3"/>
    <n v="2.6849999999999996"/>
    <n v="10.739999999999998"/>
    <x v="0"/>
    <x v="2"/>
    <x v="1"/>
  </r>
  <r>
    <s v="WVS-57822-366"/>
    <x v="594"/>
    <s v="52151-75971-YY"/>
    <s v="E-M-2.5"/>
    <n v="4"/>
    <x v="740"/>
    <s v=" "/>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 "/>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 "/>
    <x v="0"/>
    <s v="Lib"/>
    <s v="L"/>
    <x v="1"/>
    <n v="9.51"/>
    <n v="28.53"/>
    <x v="3"/>
    <x v="1"/>
    <x v="1"/>
  </r>
  <r>
    <s v="KHO-27106-786"/>
    <x v="210"/>
    <s v="01603-43789-TN"/>
    <s v="A-M-1"/>
    <n v="6"/>
    <x v="748"/>
    <s v=" "/>
    <x v="1"/>
    <s v="Ara"/>
    <s v="M"/>
    <x v="0"/>
    <n v="11.25"/>
    <n v="67.5"/>
    <x v="2"/>
    <x v="0"/>
    <x v="0"/>
  </r>
  <r>
    <s v="KHO-27106-786"/>
    <x v="210"/>
    <s v="01603-43789-TN"/>
    <s v="L-D-2.5"/>
    <n v="6"/>
    <x v="748"/>
    <s v=" "/>
    <x v="1"/>
    <s v="Lib"/>
    <s v="D"/>
    <x v="2"/>
    <n v="29.784999999999997"/>
    <n v="178.70999999999998"/>
    <x v="3"/>
    <x v="2"/>
    <x v="0"/>
  </r>
  <r>
    <s v="YAC-50329-982"/>
    <x v="598"/>
    <s v="75419-92838-TI"/>
    <s v="E-M-2.5"/>
    <n v="1"/>
    <x v="749"/>
    <s v=" "/>
    <x v="0"/>
    <s v="Exc"/>
    <s v="M"/>
    <x v="2"/>
    <n v="31.624999999999996"/>
    <n v="31.624999999999996"/>
    <x v="1"/>
    <x v="0"/>
    <x v="0"/>
  </r>
  <r>
    <s v="VVL-95291-039"/>
    <x v="360"/>
    <s v="96516-97464-MF"/>
    <s v="E-L-0.2"/>
    <n v="2"/>
    <x v="750"/>
    <s v=" "/>
    <x v="0"/>
    <s v="Exc"/>
    <s v="L"/>
    <x v="3"/>
    <n v="4.4550000000000001"/>
    <n v="8.91"/>
    <x v="1"/>
    <x v="1"/>
    <x v="1"/>
  </r>
  <r>
    <s v="VUT-20974-364"/>
    <x v="62"/>
    <s v="90285-56295-PO"/>
    <s v="R-M-0.5"/>
    <n v="6"/>
    <x v="751"/>
    <s v=" "/>
    <x v="0"/>
    <s v="Rob"/>
    <s v="M"/>
    <x v="1"/>
    <n v="5.97"/>
    <n v="35.82"/>
    <x v="0"/>
    <x v="0"/>
    <x v="1"/>
  </r>
  <r>
    <s v="SFC-34054-213"/>
    <x v="599"/>
    <s v="08100-71102-HQ"/>
    <s v="L-L-0.5"/>
    <n v="4"/>
    <x v="752"/>
    <s v=" "/>
    <x v="1"/>
    <s v="Lib"/>
    <s v="L"/>
    <x v="1"/>
    <n v="9.51"/>
    <n v="38.04"/>
    <x v="3"/>
    <x v="1"/>
    <x v="1"/>
  </r>
  <r>
    <s v="UDS-04807-593"/>
    <x v="600"/>
    <s v="84074-28110-OV"/>
    <s v="L-D-0.5"/>
    <n v="2"/>
    <x v="753"/>
    <s v=" "/>
    <x v="0"/>
    <s v="Lib"/>
    <s v="D"/>
    <x v="1"/>
    <n v="7.77"/>
    <n v="15.54"/>
    <x v="3"/>
    <x v="2"/>
    <x v="1"/>
  </r>
  <r>
    <s v="FWE-98471-488"/>
    <x v="601"/>
    <s v="27930-59250-JT"/>
    <s v="L-L-1"/>
    <n v="5"/>
    <x v="745"/>
    <s v=" "/>
    <x v="0"/>
    <s v="Lib"/>
    <s v="L"/>
    <x v="0"/>
    <n v="15.85"/>
    <n v="79.25"/>
    <x v="3"/>
    <x v="1"/>
    <x v="1"/>
  </r>
  <r>
    <s v="RAU-17060-674"/>
    <x v="602"/>
    <s v="12747-63766-EU"/>
    <s v="L-L-0.2"/>
    <n v="1"/>
    <x v="754"/>
    <s v=" "/>
    <x v="0"/>
    <s v="Lib"/>
    <s v="L"/>
    <x v="3"/>
    <n v="4.7549999999999999"/>
    <n v="4.7549999999999999"/>
    <x v="3"/>
    <x v="1"/>
    <x v="0"/>
  </r>
  <r>
    <s v="AOL-13866-711"/>
    <x v="603"/>
    <s v="83490-88357-LJ"/>
    <s v="E-M-1"/>
    <n v="4"/>
    <x v="755"/>
    <s v=" "/>
    <x v="0"/>
    <s v="Exc"/>
    <s v="M"/>
    <x v="0"/>
    <n v="13.75"/>
    <n v="55"/>
    <x v="1"/>
    <x v="0"/>
    <x v="0"/>
  </r>
  <r>
    <s v="NOA-79645-377"/>
    <x v="604"/>
    <s v="53729-30320-XZ"/>
    <s v="R-D-0.5"/>
    <n v="5"/>
    <x v="756"/>
    <s v=" "/>
    <x v="0"/>
    <s v="Rob"/>
    <s v="D"/>
    <x v="1"/>
    <n v="5.3699999999999992"/>
    <n v="26.849999999999994"/>
    <x v="0"/>
    <x v="2"/>
    <x v="1"/>
  </r>
  <r>
    <s v="KMS-49214-806"/>
    <x v="605"/>
    <s v="50384-52703-LA"/>
    <s v="E-L-2.5"/>
    <n v="4"/>
    <x v="757"/>
    <s v=" "/>
    <x v="0"/>
    <s v="Exc"/>
    <s v="L"/>
    <x v="2"/>
    <n v="34.154999999999994"/>
    <n v="136.61999999999998"/>
    <x v="1"/>
    <x v="1"/>
    <x v="1"/>
  </r>
  <r>
    <s v="ABK-08091-531"/>
    <x v="606"/>
    <s v="53864-36201-FG"/>
    <s v="L-L-1"/>
    <n v="3"/>
    <x v="758"/>
    <s v=" "/>
    <x v="0"/>
    <s v="Lib"/>
    <s v="L"/>
    <x v="0"/>
    <n v="15.85"/>
    <n v="47.55"/>
    <x v="3"/>
    <x v="1"/>
    <x v="0"/>
  </r>
  <r>
    <s v="GPT-67705-953"/>
    <x v="446"/>
    <s v="70631-33225-MZ"/>
    <s v="A-M-0.2"/>
    <n v="5"/>
    <x v="759"/>
    <s v=" "/>
    <x v="0"/>
    <s v="Ara"/>
    <s v="M"/>
    <x v="3"/>
    <n v="3.375"/>
    <n v="16.875"/>
    <x v="2"/>
    <x v="0"/>
    <x v="0"/>
  </r>
  <r>
    <s v="JNA-21450-177"/>
    <x v="18"/>
    <s v="54798-14109-HC"/>
    <s v="A-D-1"/>
    <n v="3"/>
    <x v="760"/>
    <s v=" "/>
    <x v="0"/>
    <s v="Ara"/>
    <s v="D"/>
    <x v="0"/>
    <n v="9.9499999999999993"/>
    <n v="29.849999999999998"/>
    <x v="2"/>
    <x v="2"/>
    <x v="0"/>
  </r>
  <r>
    <s v="MPQ-23421-608"/>
    <x v="180"/>
    <s v="08023-52962-ET"/>
    <s v="E-M-0.5"/>
    <n v="5"/>
    <x v="761"/>
    <s v=" "/>
    <x v="0"/>
    <s v="Exc"/>
    <s v="M"/>
    <x v="1"/>
    <n v="8.25"/>
    <n v="41.25"/>
    <x v="1"/>
    <x v="0"/>
    <x v="0"/>
  </r>
  <r>
    <s v="NLI-63891-565"/>
    <x v="580"/>
    <s v="41899-00283-VK"/>
    <s v="E-M-0.2"/>
    <n v="5"/>
    <x v="762"/>
    <s v=" "/>
    <x v="0"/>
    <s v="Exc"/>
    <s v="M"/>
    <x v="3"/>
    <n v="4.125"/>
    <n v="20.625"/>
    <x v="1"/>
    <x v="0"/>
    <x v="1"/>
  </r>
  <r>
    <s v="HHF-36647-854"/>
    <x v="453"/>
    <s v="39011-18412-GR"/>
    <s v="A-D-2.5"/>
    <n v="6"/>
    <x v="763"/>
    <s v=" "/>
    <x v="0"/>
    <s v="Ara"/>
    <s v="D"/>
    <x v="2"/>
    <n v="22.884999999999998"/>
    <n v="137.31"/>
    <x v="2"/>
    <x v="2"/>
    <x v="0"/>
  </r>
  <r>
    <s v="SBN-16537-046"/>
    <x v="259"/>
    <s v="60255-12579-PZ"/>
    <s v="A-D-0.2"/>
    <n v="1"/>
    <x v="764"/>
    <s v=" "/>
    <x v="0"/>
    <s v="Ara"/>
    <s v="D"/>
    <x v="3"/>
    <n v="2.9849999999999999"/>
    <n v="2.9849999999999999"/>
    <x v="2"/>
    <x v="2"/>
    <x v="1"/>
  </r>
  <r>
    <s v="XZD-44484-632"/>
    <x v="607"/>
    <s v="80541-38332-BP"/>
    <s v="E-M-1"/>
    <n v="2"/>
    <x v="765"/>
    <s v=" "/>
    <x v="0"/>
    <s v="Exc"/>
    <s v="M"/>
    <x v="0"/>
    <n v="13.75"/>
    <n v="27.5"/>
    <x v="1"/>
    <x v="0"/>
    <x v="1"/>
  </r>
  <r>
    <s v="XZD-44484-632"/>
    <x v="607"/>
    <s v="80541-38332-BP"/>
    <s v="A-D-0.2"/>
    <n v="2"/>
    <x v="765"/>
    <s v=" "/>
    <x v="0"/>
    <s v="Ara"/>
    <s v="D"/>
    <x v="3"/>
    <n v="2.9849999999999999"/>
    <n v="5.97"/>
    <x v="2"/>
    <x v="2"/>
    <x v="1"/>
  </r>
  <r>
    <s v="IKQ-39946-768"/>
    <x v="385"/>
    <s v="72778-50968-UQ"/>
    <s v="R-M-1"/>
    <n v="6"/>
    <x v="766"/>
    <s v=" "/>
    <x v="0"/>
    <s v="Rob"/>
    <s v="M"/>
    <x v="0"/>
    <n v="9.9499999999999993"/>
    <n v="59.699999999999996"/>
    <x v="0"/>
    <x v="0"/>
    <x v="1"/>
  </r>
  <r>
    <s v="KMB-95211-174"/>
    <x v="608"/>
    <s v="23941-30203-MO"/>
    <s v="R-D-2.5"/>
    <n v="4"/>
    <x v="767"/>
    <s v=" "/>
    <x v="0"/>
    <s v="Rob"/>
    <s v="D"/>
    <x v="2"/>
    <n v="20.584999999999997"/>
    <n v="82.339999999999989"/>
    <x v="0"/>
    <x v="2"/>
    <x v="0"/>
  </r>
  <r>
    <s v="QWY-99467-368"/>
    <x v="609"/>
    <s v="96434-50068-DZ"/>
    <s v="A-D-2.5"/>
    <n v="1"/>
    <x v="768"/>
    <s v=" "/>
    <x v="0"/>
    <s v="Ara"/>
    <s v="D"/>
    <x v="2"/>
    <n v="22.884999999999998"/>
    <n v="22.884999999999998"/>
    <x v="2"/>
    <x v="2"/>
    <x v="1"/>
  </r>
  <r>
    <s v="SRG-76791-614"/>
    <x v="147"/>
    <s v="11729-74102-XB"/>
    <s v="E-L-0.5"/>
    <n v="1"/>
    <x v="769"/>
    <s v=" "/>
    <x v="0"/>
    <s v="Exc"/>
    <s v="L"/>
    <x v="1"/>
    <n v="8.91"/>
    <n v="8.91"/>
    <x v="1"/>
    <x v="1"/>
    <x v="0"/>
  </r>
  <r>
    <s v="VSN-94485-621"/>
    <x v="172"/>
    <s v="88116-12604-TE"/>
    <s v="A-D-0.2"/>
    <n v="4"/>
    <x v="770"/>
    <s v=" "/>
    <x v="0"/>
    <s v="Ara"/>
    <s v="D"/>
    <x v="3"/>
    <n v="2.9849999999999999"/>
    <n v="11.94"/>
    <x v="2"/>
    <x v="2"/>
    <x v="1"/>
  </r>
  <r>
    <s v="UFZ-24348-219"/>
    <x v="610"/>
    <s v="27930-59250-JT"/>
    <s v="L-M-2.5"/>
    <n v="3"/>
    <x v="745"/>
    <s v=" "/>
    <x v="0"/>
    <s v="Lib"/>
    <s v="M"/>
    <x v="2"/>
    <n v="33.464999999999996"/>
    <n v="100.39499999999998"/>
    <x v="3"/>
    <x v="0"/>
    <x v="1"/>
  </r>
  <r>
    <s v="UKS-93055-397"/>
    <x v="611"/>
    <s v="13082-41034-PD"/>
    <s v="A-D-2.5"/>
    <n v="5"/>
    <x v="771"/>
    <s v=" "/>
    <x v="0"/>
    <s v="Ara"/>
    <s v="D"/>
    <x v="2"/>
    <n v="22.884999999999998"/>
    <n v="114.42499999999998"/>
    <x v="2"/>
    <x v="2"/>
    <x v="1"/>
  </r>
  <r>
    <s v="AVH-56062-335"/>
    <x v="612"/>
    <s v="18082-74419-QH"/>
    <s v="E-M-0.5"/>
    <n v="5"/>
    <x v="772"/>
    <s v=" "/>
    <x v="0"/>
    <s v="Exc"/>
    <s v="M"/>
    <x v="1"/>
    <n v="8.25"/>
    <n v="41.25"/>
    <x v="1"/>
    <x v="0"/>
    <x v="1"/>
  </r>
  <r>
    <s v="HGE-19842-613"/>
    <x v="613"/>
    <s v="49401-45041-ZU"/>
    <s v="R-L-0.5"/>
    <n v="4"/>
    <x v="773"/>
    <s v=" "/>
    <x v="0"/>
    <s v="Rob"/>
    <s v="L"/>
    <x v="1"/>
    <n v="7.169999999999999"/>
    <n v="28.679999999999996"/>
    <x v="0"/>
    <x v="1"/>
    <x v="0"/>
  </r>
  <r>
    <s v="WBA-85905-175"/>
    <x v="611"/>
    <s v="41252-45992-VS"/>
    <s v="L-M-0.2"/>
    <n v="1"/>
    <x v="774"/>
    <s v=" "/>
    <x v="0"/>
    <s v="Lib"/>
    <s v="M"/>
    <x v="3"/>
    <n v="4.3650000000000002"/>
    <n v="4.3650000000000002"/>
    <x v="3"/>
    <x v="0"/>
    <x v="1"/>
  </r>
  <r>
    <s v="DZI-35365-596"/>
    <x v="493"/>
    <s v="54798-14109-HC"/>
    <s v="E-M-0.2"/>
    <n v="2"/>
    <x v="760"/>
    <s v=" "/>
    <x v="0"/>
    <s v="Exc"/>
    <s v="M"/>
    <x v="3"/>
    <n v="4.125"/>
    <n v="8.25"/>
    <x v="1"/>
    <x v="0"/>
    <x v="0"/>
  </r>
  <r>
    <s v="XIR-88982-743"/>
    <x v="614"/>
    <s v="00852-54571-WP"/>
    <s v="E-M-0.2"/>
    <n v="2"/>
    <x v="775"/>
    <s v=" "/>
    <x v="0"/>
    <s v="Exc"/>
    <s v="M"/>
    <x v="3"/>
    <n v="4.125"/>
    <n v="8.25"/>
    <x v="1"/>
    <x v="0"/>
    <x v="0"/>
  </r>
  <r>
    <s v="VUC-72395-865"/>
    <x v="151"/>
    <s v="13321-57602-GK"/>
    <s v="A-D-0.5"/>
    <n v="6"/>
    <x v="776"/>
    <s v=" "/>
    <x v="0"/>
    <s v="Ara"/>
    <s v="D"/>
    <x v="1"/>
    <n v="5.97"/>
    <n v="35.82"/>
    <x v="2"/>
    <x v="2"/>
    <x v="0"/>
  </r>
  <r>
    <s v="BQJ-44755-910"/>
    <x v="489"/>
    <s v="75006-89922-VW"/>
    <s v="E-D-2.5"/>
    <n v="6"/>
    <x v="777"/>
    <s v=" "/>
    <x v="0"/>
    <s v="Exc"/>
    <s v="D"/>
    <x v="2"/>
    <n v="27.945"/>
    <n v="167.67000000000002"/>
    <x v="1"/>
    <x v="2"/>
    <x v="1"/>
  </r>
  <r>
    <s v="JKC-64636-831"/>
    <x v="615"/>
    <s v="52098-80103-FD"/>
    <s v="A-M-2.5"/>
    <n v="2"/>
    <x v="778"/>
    <s v=" "/>
    <x v="0"/>
    <s v="Ara"/>
    <s v="M"/>
    <x v="2"/>
    <n v="25.874999999999996"/>
    <n v="51.749999999999993"/>
    <x v="2"/>
    <x v="0"/>
    <x v="0"/>
  </r>
  <r>
    <s v="ZKI-78561-066"/>
    <x v="616"/>
    <s v="60121-12432-VU"/>
    <s v="A-D-0.2"/>
    <n v="3"/>
    <x v="779"/>
    <s v=" "/>
    <x v="0"/>
    <s v="Ara"/>
    <s v="D"/>
    <x v="3"/>
    <n v="2.9849999999999999"/>
    <n v="8.9550000000000001"/>
    <x v="2"/>
    <x v="2"/>
    <x v="0"/>
  </r>
  <r>
    <s v="IMP-12563-728"/>
    <x v="578"/>
    <s v="68346-14810-UA"/>
    <s v="E-L-0.5"/>
    <n v="6"/>
    <x v="780"/>
    <s v=" "/>
    <x v="0"/>
    <s v="Exc"/>
    <s v="L"/>
    <x v="1"/>
    <n v="8.91"/>
    <n v="53.46"/>
    <x v="1"/>
    <x v="1"/>
    <x v="1"/>
  </r>
  <r>
    <s v="MZL-81126-390"/>
    <x v="617"/>
    <s v="48464-99723-HK"/>
    <s v="A-L-0.2"/>
    <n v="6"/>
    <x v="781"/>
    <s v=" "/>
    <x v="0"/>
    <s v="Ara"/>
    <s v="L"/>
    <x v="3"/>
    <n v="3.8849999999999998"/>
    <n v="23.31"/>
    <x v="2"/>
    <x v="1"/>
    <x v="0"/>
  </r>
  <r>
    <s v="MZL-81126-390"/>
    <x v="617"/>
    <s v="48464-99723-HK"/>
    <s v="A-M-0.2"/>
    <n v="2"/>
    <x v="781"/>
    <s v=" "/>
    <x v="0"/>
    <s v="Ara"/>
    <s v="M"/>
    <x v="3"/>
    <n v="3.375"/>
    <n v="6.75"/>
    <x v="2"/>
    <x v="0"/>
    <x v="0"/>
  </r>
  <r>
    <s v="TVF-57766-608"/>
    <x v="155"/>
    <s v="88420-46464-XE"/>
    <s v="L-D-0.5"/>
    <n v="1"/>
    <x v="782"/>
    <s v=" "/>
    <x v="0"/>
    <s v="Lib"/>
    <s v="D"/>
    <x v="1"/>
    <n v="7.77"/>
    <n v="7.77"/>
    <x v="3"/>
    <x v="2"/>
    <x v="0"/>
  </r>
  <r>
    <s v="RUX-37995-892"/>
    <x v="461"/>
    <s v="37762-09530-MP"/>
    <s v="L-D-2.5"/>
    <n v="4"/>
    <x v="783"/>
    <s v=" "/>
    <x v="0"/>
    <s v="Lib"/>
    <s v="D"/>
    <x v="2"/>
    <n v="29.784999999999997"/>
    <n v="119.13999999999999"/>
    <x v="3"/>
    <x v="2"/>
    <x v="0"/>
  </r>
  <r>
    <s v="AVK-76526-953"/>
    <x v="87"/>
    <s v="47268-50127-XY"/>
    <s v="A-D-1"/>
    <n v="2"/>
    <x v="784"/>
    <s v=" "/>
    <x v="0"/>
    <s v="Ara"/>
    <s v="D"/>
    <x v="0"/>
    <n v="9.9499999999999993"/>
    <n v="19.899999999999999"/>
    <x v="2"/>
    <x v="2"/>
    <x v="1"/>
  </r>
  <r>
    <s v="RIU-02231-623"/>
    <x v="618"/>
    <s v="25544-84179-QC"/>
    <s v="R-L-0.5"/>
    <n v="5"/>
    <x v="785"/>
    <s v=" "/>
    <x v="0"/>
    <s v="Rob"/>
    <s v="L"/>
    <x v="1"/>
    <n v="7.169999999999999"/>
    <n v="35.849999999999994"/>
    <x v="0"/>
    <x v="1"/>
    <x v="0"/>
  </r>
  <r>
    <s v="WFK-99317-827"/>
    <x v="619"/>
    <s v="32058-76765-ZL"/>
    <s v="L-D-2.5"/>
    <n v="3"/>
    <x v="786"/>
    <s v=" "/>
    <x v="0"/>
    <s v="Lib"/>
    <s v="D"/>
    <x v="2"/>
    <n v="29.784999999999997"/>
    <n v="89.35499999999999"/>
    <x v="3"/>
    <x v="2"/>
    <x v="1"/>
  </r>
  <r>
    <s v="SFD-00372-284"/>
    <x v="440"/>
    <s v="54798-14109-HC"/>
    <s v="L-M-0.2"/>
    <n v="2"/>
    <x v="760"/>
    <s v=" "/>
    <x v="0"/>
    <s v="Lib"/>
    <s v="M"/>
    <x v="3"/>
    <n v="4.3650000000000002"/>
    <n v="8.73"/>
    <x v="3"/>
    <x v="0"/>
    <x v="0"/>
  </r>
  <r>
    <s v="SXC-62166-515"/>
    <x v="489"/>
    <s v="69171-65646-UC"/>
    <s v="R-L-2.5"/>
    <n v="5"/>
    <x v="787"/>
    <s v=" "/>
    <x v="0"/>
    <s v="Rob"/>
    <s v="L"/>
    <x v="2"/>
    <n v="27.484999999999996"/>
    <n v="137.42499999999998"/>
    <x v="0"/>
    <x v="1"/>
    <x v="1"/>
  </r>
  <r>
    <s v="YIE-87008-621"/>
    <x v="620"/>
    <s v="22503-52799-MI"/>
    <s v="L-M-0.5"/>
    <n v="4"/>
    <x v="788"/>
    <s v=" "/>
    <x v="0"/>
    <s v="Lib"/>
    <s v="M"/>
    <x v="1"/>
    <n v="8.73"/>
    <n v="34.92"/>
    <x v="3"/>
    <x v="0"/>
    <x v="1"/>
  </r>
  <r>
    <s v="HRM-94548-288"/>
    <x v="621"/>
    <s v="08934-65581-ZI"/>
    <s v="A-L-2.5"/>
    <n v="6"/>
    <x v="789"/>
    <s v=" "/>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 "/>
    <x v="0"/>
    <s v="Lib"/>
    <s v="D"/>
    <x v="0"/>
    <n v="12.95"/>
    <n v="77.699999999999989"/>
    <x v="3"/>
    <x v="2"/>
    <x v="0"/>
  </r>
  <r>
    <s v="CIX-22904-641"/>
    <x v="622"/>
    <s v="78012-56878-UB"/>
    <s v="R-M-1"/>
    <n v="1"/>
    <x v="792"/>
    <s v=" "/>
    <x v="0"/>
    <s v="Rob"/>
    <s v="M"/>
    <x v="0"/>
    <n v="9.9499999999999993"/>
    <n v="9.9499999999999993"/>
    <x v="0"/>
    <x v="0"/>
    <x v="0"/>
  </r>
  <r>
    <s v="DLV-65840-759"/>
    <x v="623"/>
    <s v="77192-72145-RG"/>
    <s v="L-M-1"/>
    <n v="2"/>
    <x v="793"/>
    <s v=" "/>
    <x v="0"/>
    <s v="Lib"/>
    <s v="M"/>
    <x v="0"/>
    <n v="14.55"/>
    <n v="29.1"/>
    <x v="3"/>
    <x v="0"/>
    <x v="0"/>
  </r>
  <r>
    <s v="RXN-55491-201"/>
    <x v="354"/>
    <s v="86071-79238-CX"/>
    <s v="R-L-0.2"/>
    <n v="6"/>
    <x v="794"/>
    <s v=" "/>
    <x v="1"/>
    <s v="Rob"/>
    <s v="L"/>
    <x v="3"/>
    <n v="3.5849999999999995"/>
    <n v="21.509999999999998"/>
    <x v="0"/>
    <x v="1"/>
    <x v="1"/>
  </r>
  <r>
    <s v="UHK-63283-868"/>
    <x v="624"/>
    <s v="16809-16936-WF"/>
    <s v="A-M-0.5"/>
    <n v="1"/>
    <x v="795"/>
    <s v=" "/>
    <x v="0"/>
    <s v="Ara"/>
    <s v="M"/>
    <x v="1"/>
    <n v="6.75"/>
    <n v="6.75"/>
    <x v="2"/>
    <x v="0"/>
    <x v="0"/>
  </r>
  <r>
    <s v="PJC-31401-893"/>
    <x v="561"/>
    <s v="11212-69985-ZJ"/>
    <s v="A-D-0.5"/>
    <n v="3"/>
    <x v="796"/>
    <s v=" "/>
    <x v="1"/>
    <s v="Ara"/>
    <s v="D"/>
    <x v="1"/>
    <n v="5.97"/>
    <n v="17.91"/>
    <x v="2"/>
    <x v="2"/>
    <x v="1"/>
  </r>
  <r>
    <s v="HHO-79903-185"/>
    <x v="42"/>
    <s v="53893-01719-CL"/>
    <s v="A-L-2.5"/>
    <n v="1"/>
    <x v="797"/>
    <s v=" "/>
    <x v="1"/>
    <s v="Ara"/>
    <s v="L"/>
    <x v="2"/>
    <n v="29.784999999999997"/>
    <n v="29.784999999999997"/>
    <x v="2"/>
    <x v="1"/>
    <x v="0"/>
  </r>
  <r>
    <s v="YWM-07310-594"/>
    <x v="267"/>
    <s v="66028-99867-WJ"/>
    <s v="E-M-0.5"/>
    <n v="5"/>
    <x v="798"/>
    <s v=" "/>
    <x v="0"/>
    <s v="Exc"/>
    <s v="M"/>
    <x v="1"/>
    <n v="8.25"/>
    <n v="41.25"/>
    <x v="1"/>
    <x v="0"/>
    <x v="0"/>
  </r>
  <r>
    <s v="FHD-94983-982"/>
    <x v="625"/>
    <s v="62839-56723-CH"/>
    <s v="R-M-0.5"/>
    <n v="3"/>
    <x v="799"/>
    <s v=" "/>
    <x v="0"/>
    <s v="Rob"/>
    <s v="M"/>
    <x v="1"/>
    <n v="5.97"/>
    <n v="17.91"/>
    <x v="0"/>
    <x v="0"/>
    <x v="0"/>
  </r>
  <r>
    <s v="WQK-10857-119"/>
    <x v="616"/>
    <s v="96849-52854-CR"/>
    <s v="E-D-0.5"/>
    <n v="1"/>
    <x v="800"/>
    <s v=" "/>
    <x v="1"/>
    <s v="Exc"/>
    <s v="D"/>
    <x v="1"/>
    <n v="7.29"/>
    <n v="7.29"/>
    <x v="1"/>
    <x v="2"/>
    <x v="0"/>
  </r>
  <r>
    <s v="DXA-50313-073"/>
    <x v="626"/>
    <s v="19755-55847-VW"/>
    <s v="E-L-1"/>
    <n v="2"/>
    <x v="801"/>
    <s v=" "/>
    <x v="2"/>
    <s v="Exc"/>
    <s v="L"/>
    <x v="0"/>
    <n v="14.85"/>
    <n v="29.7"/>
    <x v="1"/>
    <x v="1"/>
    <x v="0"/>
  </r>
  <r>
    <s v="ONW-00560-570"/>
    <x v="52"/>
    <s v="32900-82606-BO"/>
    <s v="A-M-1"/>
    <n v="2"/>
    <x v="802"/>
    <s v=" "/>
    <x v="0"/>
    <s v="Ara"/>
    <s v="M"/>
    <x v="0"/>
    <n v="11.25"/>
    <n v="22.5"/>
    <x v="2"/>
    <x v="0"/>
    <x v="1"/>
  </r>
  <r>
    <s v="BRJ-19414-277"/>
    <x v="622"/>
    <s v="16809-16936-WF"/>
    <s v="R-M-0.2"/>
    <n v="4"/>
    <x v="795"/>
    <s v=" "/>
    <x v="0"/>
    <s v="Rob"/>
    <s v="M"/>
    <x v="3"/>
    <n v="2.9849999999999999"/>
    <n v="11.94"/>
    <x v="0"/>
    <x v="0"/>
    <x v="0"/>
  </r>
  <r>
    <s v="MIQ-16322-908"/>
    <x v="627"/>
    <s v="20118-28138-QD"/>
    <s v="A-L-1"/>
    <n v="2"/>
    <x v="803"/>
    <s v=" "/>
    <x v="0"/>
    <s v="Ara"/>
    <s v="L"/>
    <x v="0"/>
    <n v="12.95"/>
    <n v="25.9"/>
    <x v="2"/>
    <x v="1"/>
    <x v="1"/>
  </r>
  <r>
    <s v="MVO-39328-830"/>
    <x v="628"/>
    <s v="84057-45461-AH"/>
    <s v="L-M-0.5"/>
    <n v="5"/>
    <x v="804"/>
    <s v=" "/>
    <x v="1"/>
    <s v="Lib"/>
    <s v="M"/>
    <x v="1"/>
    <n v="8.73"/>
    <n v="43.650000000000006"/>
    <x v="3"/>
    <x v="0"/>
    <x v="1"/>
  </r>
  <r>
    <s v="MVO-39328-830"/>
    <x v="628"/>
    <s v="84057-45461-AH"/>
    <s v="A-L-0.5"/>
    <n v="6"/>
    <x v="804"/>
    <s v=" "/>
    <x v="1"/>
    <s v="Ara"/>
    <s v="L"/>
    <x v="1"/>
    <n v="7.77"/>
    <n v="46.62"/>
    <x v="2"/>
    <x v="1"/>
    <x v="1"/>
  </r>
  <r>
    <s v="NTJ-88319-746"/>
    <x v="629"/>
    <s v="90882-88130-KQ"/>
    <s v="L-L-0.5"/>
    <n v="3"/>
    <x v="805"/>
    <s v=" "/>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 "/>
    <x v="0"/>
    <s v="Rob"/>
    <s v="L"/>
    <x v="3"/>
    <n v="3.5849999999999995"/>
    <n v="7.169999999999999"/>
    <x v="0"/>
    <x v="1"/>
    <x v="1"/>
  </r>
  <r>
    <s v="OCK-89033-348"/>
    <x v="632"/>
    <s v="82300-88786-UE"/>
    <s v="A-L-0.2"/>
    <n v="6"/>
    <x v="809"/>
    <s v=" "/>
    <x v="0"/>
    <s v="Ara"/>
    <s v="L"/>
    <x v="3"/>
    <n v="3.8849999999999998"/>
    <n v="23.31"/>
    <x v="2"/>
    <x v="1"/>
    <x v="0"/>
  </r>
  <r>
    <s v="GPZ-36017-366"/>
    <x v="633"/>
    <s v="65732-22589-OW"/>
    <s v="A-D-2.5"/>
    <n v="5"/>
    <x v="810"/>
    <s v=" "/>
    <x v="0"/>
    <s v="Ara"/>
    <s v="D"/>
    <x v="2"/>
    <n v="22.884999999999998"/>
    <n v="114.42499999999998"/>
    <x v="2"/>
    <x v="2"/>
    <x v="0"/>
  </r>
  <r>
    <s v="BZP-33213-637"/>
    <x v="95"/>
    <s v="77175-09826-SF"/>
    <s v="A-M-2.5"/>
    <n v="3"/>
    <x v="811"/>
    <s v=" "/>
    <x v="0"/>
    <s v="Ara"/>
    <s v="M"/>
    <x v="2"/>
    <n v="25.874999999999996"/>
    <n v="77.624999999999986"/>
    <x v="2"/>
    <x v="0"/>
    <x v="0"/>
  </r>
  <r>
    <s v="WFH-21507-708"/>
    <x v="521"/>
    <s v="07237-32539-NB"/>
    <s v="R-D-0.5"/>
    <n v="1"/>
    <x v="812"/>
    <s v=" "/>
    <x v="0"/>
    <s v="Rob"/>
    <s v="D"/>
    <x v="1"/>
    <n v="5.3699999999999992"/>
    <n v="5.3699999999999992"/>
    <x v="0"/>
    <x v="2"/>
    <x v="0"/>
  </r>
  <r>
    <s v="HST-96923-073"/>
    <x v="76"/>
    <s v="54722-76431-EX"/>
    <s v="R-D-2.5"/>
    <n v="6"/>
    <x v="813"/>
    <s v=" "/>
    <x v="1"/>
    <s v="Rob"/>
    <s v="D"/>
    <x v="2"/>
    <n v="20.584999999999997"/>
    <n v="123.50999999999999"/>
    <x v="0"/>
    <x v="2"/>
    <x v="1"/>
  </r>
  <r>
    <s v="ENN-79947-323"/>
    <x v="634"/>
    <s v="67847-82662-TE"/>
    <s v="L-M-0.5"/>
    <n v="2"/>
    <x v="814"/>
    <s v=" "/>
    <x v="0"/>
    <s v="Lib"/>
    <s v="M"/>
    <x v="1"/>
    <n v="8.73"/>
    <n v="17.46"/>
    <x v="3"/>
    <x v="0"/>
    <x v="1"/>
  </r>
  <r>
    <s v="BHA-47429-889"/>
    <x v="635"/>
    <s v="51114-51191-EW"/>
    <s v="E-L-0.2"/>
    <n v="3"/>
    <x v="815"/>
    <s v=" "/>
    <x v="0"/>
    <s v="Exc"/>
    <s v="L"/>
    <x v="3"/>
    <n v="4.4550000000000001"/>
    <n v="13.365"/>
    <x v="1"/>
    <x v="1"/>
    <x v="1"/>
  </r>
  <r>
    <s v="SZY-63017-318"/>
    <x v="636"/>
    <s v="91809-58808-TV"/>
    <s v="A-L-0.2"/>
    <n v="2"/>
    <x v="816"/>
    <s v=" "/>
    <x v="0"/>
    <s v="Ara"/>
    <s v="L"/>
    <x v="3"/>
    <n v="3.8849999999999998"/>
    <n v="7.77"/>
    <x v="2"/>
    <x v="1"/>
    <x v="0"/>
  </r>
  <r>
    <s v="LCU-93317-340"/>
    <x v="637"/>
    <s v="84996-26826-DK"/>
    <s v="R-D-0.2"/>
    <n v="1"/>
    <x v="817"/>
    <s v=" "/>
    <x v="0"/>
    <s v="Rob"/>
    <s v="D"/>
    <x v="3"/>
    <n v="2.6849999999999996"/>
    <n v="2.6849999999999996"/>
    <x v="0"/>
    <x v="2"/>
    <x v="0"/>
  </r>
  <r>
    <s v="UOM-71431-481"/>
    <x v="182"/>
    <s v="65732-22589-OW"/>
    <s v="R-D-2.5"/>
    <n v="1"/>
    <x v="810"/>
    <s v=" "/>
    <x v="0"/>
    <s v="Rob"/>
    <s v="D"/>
    <x v="2"/>
    <n v="20.584999999999997"/>
    <n v="20.584999999999997"/>
    <x v="0"/>
    <x v="2"/>
    <x v="0"/>
  </r>
  <r>
    <s v="PJH-42618-877"/>
    <x v="479"/>
    <s v="93676-95250-XJ"/>
    <s v="A-D-2.5"/>
    <n v="5"/>
    <x v="818"/>
    <s v=" "/>
    <x v="0"/>
    <s v="Ara"/>
    <s v="D"/>
    <x v="2"/>
    <n v="22.884999999999998"/>
    <n v="114.42499999999998"/>
    <x v="2"/>
    <x v="2"/>
    <x v="0"/>
  </r>
  <r>
    <s v="XED-90333-402"/>
    <x v="638"/>
    <s v="28300-14355-GF"/>
    <s v="E-M-0.2"/>
    <n v="5"/>
    <x v="819"/>
    <s v=" "/>
    <x v="2"/>
    <s v="Exc"/>
    <s v="M"/>
    <x v="3"/>
    <n v="4.125"/>
    <n v="20.625"/>
    <x v="1"/>
    <x v="0"/>
    <x v="1"/>
  </r>
  <r>
    <s v="IKK-62234-199"/>
    <x v="639"/>
    <s v="91190-84826-IQ"/>
    <s v="L-L-0.5"/>
    <n v="6"/>
    <x v="820"/>
    <s v=" "/>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 "/>
    <x v="0"/>
    <s v="Rob"/>
    <s v="D"/>
    <x v="1"/>
    <n v="5.3699999999999992"/>
    <n v="32.22"/>
    <x v="0"/>
    <x v="2"/>
    <x v="0"/>
  </r>
  <r>
    <s v="AWP-11469-510"/>
    <x v="36"/>
    <s v="76730-63769-ND"/>
    <s v="E-D-1"/>
    <n v="2"/>
    <x v="824"/>
    <s v=" "/>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 "/>
    <x v="0"/>
    <s v="Rob"/>
    <s v="L"/>
    <x v="3"/>
    <n v="3.5849999999999995"/>
    <n v="3.5849999999999995"/>
    <x v="0"/>
    <x v="1"/>
    <x v="0"/>
  </r>
  <r>
    <s v="QOJ-38788-727"/>
    <x v="136"/>
    <s v="16358-63919-CE"/>
    <s v="E-M-2.5"/>
    <n v="5"/>
    <x v="828"/>
    <s v=" "/>
    <x v="0"/>
    <s v="Exc"/>
    <s v="M"/>
    <x v="2"/>
    <n v="31.624999999999996"/>
    <n v="158.12499999999997"/>
    <x v="1"/>
    <x v="0"/>
    <x v="1"/>
  </r>
  <r>
    <s v="TGF-38649-658"/>
    <x v="645"/>
    <s v="67743-54817-UT"/>
    <s v="L-M-0.5"/>
    <n v="2"/>
    <x v="829"/>
    <s v=" "/>
    <x v="0"/>
    <s v="Lib"/>
    <s v="M"/>
    <x v="1"/>
    <n v="8.73"/>
    <n v="17.46"/>
    <x v="3"/>
    <x v="0"/>
    <x v="1"/>
  </r>
  <r>
    <s v="EAI-25194-209"/>
    <x v="646"/>
    <s v="44601-51441-BH"/>
    <s v="A-L-2.5"/>
    <n v="5"/>
    <x v="830"/>
    <s v=" "/>
    <x v="0"/>
    <s v="Ara"/>
    <s v="L"/>
    <x v="2"/>
    <n v="29.784999999999997"/>
    <n v="148.92499999999998"/>
    <x v="2"/>
    <x v="1"/>
    <x v="1"/>
  </r>
  <r>
    <s v="IJK-34441-720"/>
    <x v="647"/>
    <s v="97201-58870-WB"/>
    <s v="A-M-0.5"/>
    <n v="6"/>
    <x v="831"/>
    <s v=" "/>
    <x v="0"/>
    <s v="Ara"/>
    <s v="M"/>
    <x v="1"/>
    <n v="6.75"/>
    <n v="40.5"/>
    <x v="2"/>
    <x v="0"/>
    <x v="0"/>
  </r>
  <r>
    <s v="ZMC-00336-619"/>
    <x v="591"/>
    <s v="19849-12926-QF"/>
    <s v="A-M-0.5"/>
    <n v="4"/>
    <x v="832"/>
    <s v=" "/>
    <x v="0"/>
    <s v="Ara"/>
    <s v="M"/>
    <x v="1"/>
    <n v="6.75"/>
    <n v="27"/>
    <x v="2"/>
    <x v="0"/>
    <x v="0"/>
  </r>
  <r>
    <s v="UPX-54529-618"/>
    <x v="648"/>
    <s v="40535-56770-UM"/>
    <s v="L-D-1"/>
    <n v="3"/>
    <x v="833"/>
    <s v=" "/>
    <x v="0"/>
    <s v="Lib"/>
    <s v="D"/>
    <x v="0"/>
    <n v="12.95"/>
    <n v="38.849999999999994"/>
    <x v="3"/>
    <x v="2"/>
    <x v="1"/>
  </r>
  <r>
    <s v="DLX-01059-899"/>
    <x v="191"/>
    <s v="74940-09646-MU"/>
    <s v="R-L-1"/>
    <n v="5"/>
    <x v="834"/>
    <s v=" "/>
    <x v="0"/>
    <s v="Rob"/>
    <s v="L"/>
    <x v="0"/>
    <n v="11.95"/>
    <n v="59.75"/>
    <x v="0"/>
    <x v="1"/>
    <x v="1"/>
  </r>
  <r>
    <s v="MEK-85120-243"/>
    <x v="649"/>
    <s v="06623-54610-HC"/>
    <s v="R-L-0.2"/>
    <n v="3"/>
    <x v="835"/>
    <s v=" "/>
    <x v="0"/>
    <s v="Rob"/>
    <s v="L"/>
    <x v="3"/>
    <n v="3.5849999999999995"/>
    <n v="10.754999999999999"/>
    <x v="0"/>
    <x v="1"/>
    <x v="1"/>
  </r>
  <r>
    <s v="NFI-37188-246"/>
    <x v="553"/>
    <s v="89490-75361-AF"/>
    <s v="A-D-2.5"/>
    <n v="4"/>
    <x v="836"/>
    <s v=" "/>
    <x v="0"/>
    <s v="Ara"/>
    <s v="D"/>
    <x v="2"/>
    <n v="22.884999999999998"/>
    <n v="91.539999999999992"/>
    <x v="2"/>
    <x v="2"/>
    <x v="1"/>
  </r>
  <r>
    <s v="BXH-62195-013"/>
    <x v="584"/>
    <s v="94526-79230-GZ"/>
    <s v="A-M-1"/>
    <n v="4"/>
    <x v="837"/>
    <s v=" "/>
    <x v="0"/>
    <s v="Ara"/>
    <s v="M"/>
    <x v="0"/>
    <n v="11.25"/>
    <n v="45"/>
    <x v="2"/>
    <x v="0"/>
    <x v="0"/>
  </r>
  <r>
    <s v="YLK-78851-470"/>
    <x v="650"/>
    <s v="58559-08254-UY"/>
    <s v="R-M-2.5"/>
    <n v="6"/>
    <x v="838"/>
    <s v=" "/>
    <x v="0"/>
    <s v="Rob"/>
    <s v="M"/>
    <x v="2"/>
    <n v="22.884999999999998"/>
    <n v="137.31"/>
    <x v="0"/>
    <x v="0"/>
    <x v="0"/>
  </r>
  <r>
    <s v="DXY-76225-633"/>
    <x v="121"/>
    <s v="88574-37083-WX"/>
    <s v="A-M-0.5"/>
    <n v="1"/>
    <x v="839"/>
    <s v=" "/>
    <x v="0"/>
    <s v="Ara"/>
    <s v="M"/>
    <x v="1"/>
    <n v="6.75"/>
    <n v="6.75"/>
    <x v="2"/>
    <x v="0"/>
    <x v="1"/>
  </r>
  <r>
    <s v="UHP-24614-199"/>
    <x v="472"/>
    <s v="67953-79896-AC"/>
    <s v="A-M-1"/>
    <n v="4"/>
    <x v="840"/>
    <s v=" "/>
    <x v="0"/>
    <s v="Ara"/>
    <s v="M"/>
    <x v="0"/>
    <n v="11.25"/>
    <n v="45"/>
    <x v="2"/>
    <x v="0"/>
    <x v="1"/>
  </r>
  <r>
    <s v="HBY-35655-049"/>
    <x v="594"/>
    <s v="69207-93422-CQ"/>
    <s v="E-D-2.5"/>
    <n v="3"/>
    <x v="841"/>
    <s v=" "/>
    <x v="0"/>
    <s v="Exc"/>
    <s v="D"/>
    <x v="2"/>
    <n v="27.945"/>
    <n v="83.835000000000008"/>
    <x v="1"/>
    <x v="2"/>
    <x v="0"/>
  </r>
  <r>
    <s v="DCE-22886-861"/>
    <x v="89"/>
    <s v="56060-17602-RG"/>
    <s v="E-D-0.2"/>
    <n v="1"/>
    <x v="842"/>
    <s v=" "/>
    <x v="1"/>
    <s v="Exc"/>
    <s v="D"/>
    <x v="3"/>
    <n v="3.645"/>
    <n v="3.645"/>
    <x v="1"/>
    <x v="2"/>
    <x v="0"/>
  </r>
  <r>
    <s v="QTG-93823-843"/>
    <x v="651"/>
    <s v="46859-14212-FI"/>
    <s v="A-M-0.5"/>
    <n v="1"/>
    <x v="843"/>
    <s v=" "/>
    <x v="2"/>
    <s v="Ara"/>
    <s v="M"/>
    <x v="1"/>
    <n v="6.75"/>
    <n v="6.75"/>
    <x v="2"/>
    <x v="0"/>
    <x v="1"/>
  </r>
  <r>
    <s v="QTG-93823-843"/>
    <x v="651"/>
    <s v="46859-14212-FI"/>
    <s v="E-D-0.5"/>
    <n v="3"/>
    <x v="843"/>
    <s v=" "/>
    <x v="2"/>
    <s v="Exc"/>
    <s v="D"/>
    <x v="1"/>
    <n v="7.29"/>
    <n v="21.87"/>
    <x v="1"/>
    <x v="2"/>
    <x v="1"/>
  </r>
  <r>
    <s v="WFT-16178-396"/>
    <x v="249"/>
    <s v="33555-01585-RP"/>
    <s v="R-D-0.2"/>
    <n v="5"/>
    <x v="844"/>
    <s v=" "/>
    <x v="0"/>
    <s v="Rob"/>
    <s v="D"/>
    <x v="3"/>
    <n v="2.6849999999999996"/>
    <n v="13.424999999999997"/>
    <x v="0"/>
    <x v="2"/>
    <x v="0"/>
  </r>
  <r>
    <s v="ERC-54560-934"/>
    <x v="652"/>
    <s v="11932-85629-CU"/>
    <s v="R-D-2.5"/>
    <n v="6"/>
    <x v="845"/>
    <s v=" "/>
    <x v="0"/>
    <s v="Rob"/>
    <s v="D"/>
    <x v="2"/>
    <n v="20.584999999999997"/>
    <n v="123.50999999999999"/>
    <x v="0"/>
    <x v="2"/>
    <x v="1"/>
  </r>
  <r>
    <s v="RUK-78200-416"/>
    <x v="653"/>
    <s v="36192-07175-XC"/>
    <s v="L-D-0.2"/>
    <n v="2"/>
    <x v="846"/>
    <s v=" "/>
    <x v="0"/>
    <s v="Lib"/>
    <s v="D"/>
    <x v="3"/>
    <n v="3.8849999999999998"/>
    <n v="7.77"/>
    <x v="3"/>
    <x v="2"/>
    <x v="1"/>
  </r>
  <r>
    <s v="KHK-13105-388"/>
    <x v="177"/>
    <s v="46242-54946-ZW"/>
    <s v="A-M-1"/>
    <n v="6"/>
    <x v="847"/>
    <s v=" "/>
    <x v="0"/>
    <s v="Ara"/>
    <s v="M"/>
    <x v="0"/>
    <n v="11.25"/>
    <n v="67.5"/>
    <x v="2"/>
    <x v="0"/>
    <x v="0"/>
  </r>
  <r>
    <s v="NJR-03699-189"/>
    <x v="22"/>
    <s v="95152-82155-VQ"/>
    <s v="E-D-2.5"/>
    <n v="1"/>
    <x v="848"/>
    <s v=" "/>
    <x v="0"/>
    <s v="Exc"/>
    <s v="D"/>
    <x v="2"/>
    <n v="27.945"/>
    <n v="27.945"/>
    <x v="1"/>
    <x v="2"/>
    <x v="1"/>
  </r>
  <r>
    <s v="PJV-20427-019"/>
    <x v="508"/>
    <s v="13404-39127-WQ"/>
    <s v="A-L-2.5"/>
    <n v="3"/>
    <x v="849"/>
    <s v=" "/>
    <x v="0"/>
    <s v="Ara"/>
    <s v="L"/>
    <x v="2"/>
    <n v="29.784999999999997"/>
    <n v="89.35499999999999"/>
    <x v="2"/>
    <x v="1"/>
    <x v="1"/>
  </r>
  <r>
    <s v="UGK-07613-982"/>
    <x v="654"/>
    <s v="57808-90533-UE"/>
    <s v="A-M-0.5"/>
    <n v="3"/>
    <x v="822"/>
    <s v=" "/>
    <x v="0"/>
    <s v="Ara"/>
    <s v="M"/>
    <x v="1"/>
    <n v="6.75"/>
    <n v="20.25"/>
    <x v="2"/>
    <x v="0"/>
    <x v="1"/>
  </r>
  <r>
    <s v="OLA-68289-577"/>
    <x v="524"/>
    <s v="40226-52317-IO"/>
    <s v="A-M-0.5"/>
    <n v="5"/>
    <x v="850"/>
    <s v=" "/>
    <x v="0"/>
    <s v="Ara"/>
    <s v="M"/>
    <x v="1"/>
    <n v="6.75"/>
    <n v="33.75"/>
    <x v="2"/>
    <x v="0"/>
    <x v="0"/>
  </r>
  <r>
    <s v="TNR-84447-052"/>
    <x v="655"/>
    <s v="34419-18068-AG"/>
    <s v="E-D-2.5"/>
    <n v="4"/>
    <x v="851"/>
    <s v=" "/>
    <x v="0"/>
    <s v="Exc"/>
    <s v="D"/>
    <x v="2"/>
    <n v="27.945"/>
    <n v="111.78"/>
    <x v="1"/>
    <x v="2"/>
    <x v="1"/>
  </r>
  <r>
    <s v="FBZ-64200-586"/>
    <x v="523"/>
    <s v="51738-61457-RS"/>
    <s v="E-M-2.5"/>
    <n v="2"/>
    <x v="852"/>
    <s v=" "/>
    <x v="0"/>
    <s v="Exc"/>
    <s v="M"/>
    <x v="2"/>
    <n v="31.624999999999996"/>
    <n v="63.249999999999993"/>
    <x v="1"/>
    <x v="0"/>
    <x v="0"/>
  </r>
  <r>
    <s v="OBN-66334-505"/>
    <x v="656"/>
    <s v="86757-52367-ON"/>
    <s v="E-L-0.2"/>
    <n v="2"/>
    <x v="853"/>
    <s v=" "/>
    <x v="0"/>
    <s v="Exc"/>
    <s v="L"/>
    <x v="3"/>
    <n v="4.4550000000000001"/>
    <n v="8.91"/>
    <x v="1"/>
    <x v="1"/>
    <x v="0"/>
  </r>
  <r>
    <s v="NXM-89323-646"/>
    <x v="657"/>
    <s v="28158-93383-CK"/>
    <s v="E-D-1"/>
    <n v="1"/>
    <x v="854"/>
    <s v=" "/>
    <x v="0"/>
    <s v="Exc"/>
    <s v="D"/>
    <x v="0"/>
    <n v="12.15"/>
    <n v="12.15"/>
    <x v="1"/>
    <x v="2"/>
    <x v="0"/>
  </r>
  <r>
    <s v="NHI-23264-055"/>
    <x v="658"/>
    <s v="44799-09711-XW"/>
    <s v="A-D-0.5"/>
    <n v="4"/>
    <x v="855"/>
    <s v=" "/>
    <x v="0"/>
    <s v="Ara"/>
    <s v="D"/>
    <x v="1"/>
    <n v="5.97"/>
    <n v="23.88"/>
    <x v="2"/>
    <x v="2"/>
    <x v="0"/>
  </r>
  <r>
    <s v="EQH-53569-934"/>
    <x v="659"/>
    <s v="53667-91553-LT"/>
    <s v="E-M-1"/>
    <n v="4"/>
    <x v="856"/>
    <s v=" "/>
    <x v="0"/>
    <s v="Exc"/>
    <s v="M"/>
    <x v="0"/>
    <n v="13.75"/>
    <n v="55"/>
    <x v="1"/>
    <x v="0"/>
    <x v="1"/>
  </r>
  <r>
    <s v="XKK-06692-189"/>
    <x v="558"/>
    <s v="86579-92122-OC"/>
    <s v="R-D-1"/>
    <n v="3"/>
    <x v="857"/>
    <s v=" "/>
    <x v="0"/>
    <s v="Rob"/>
    <s v="D"/>
    <x v="0"/>
    <n v="8.9499999999999993"/>
    <n v="26.849999999999998"/>
    <x v="0"/>
    <x v="2"/>
    <x v="0"/>
  </r>
  <r>
    <s v="BYP-16005-016"/>
    <x v="660"/>
    <s v="01474-63436-TP"/>
    <s v="R-M-2.5"/>
    <n v="5"/>
    <x v="858"/>
    <s v=" "/>
    <x v="0"/>
    <s v="Rob"/>
    <s v="M"/>
    <x v="2"/>
    <n v="22.884999999999998"/>
    <n v="114.42499999999998"/>
    <x v="0"/>
    <x v="0"/>
    <x v="1"/>
  </r>
  <r>
    <s v="LWS-13938-905"/>
    <x v="661"/>
    <s v="90533-82440-EE"/>
    <s v="A-M-2.5"/>
    <n v="6"/>
    <x v="859"/>
    <s v=" "/>
    <x v="0"/>
    <s v="Ara"/>
    <s v="M"/>
    <x v="2"/>
    <n v="25.874999999999996"/>
    <n v="155.24999999999997"/>
    <x v="2"/>
    <x v="0"/>
    <x v="0"/>
  </r>
  <r>
    <s v="OLH-95722-362"/>
    <x v="662"/>
    <s v="48553-69225-VX"/>
    <s v="L-D-0.5"/>
    <n v="3"/>
    <x v="860"/>
    <s v=" "/>
    <x v="0"/>
    <s v="Lib"/>
    <s v="D"/>
    <x v="1"/>
    <n v="7.77"/>
    <n v="23.31"/>
    <x v="3"/>
    <x v="2"/>
    <x v="0"/>
  </r>
  <r>
    <s v="OLH-95722-362"/>
    <x v="662"/>
    <s v="48553-69225-VX"/>
    <s v="R-M-2.5"/>
    <n v="4"/>
    <x v="860"/>
    <s v=" "/>
    <x v="0"/>
    <s v="Rob"/>
    <s v="M"/>
    <x v="2"/>
    <n v="22.884999999999998"/>
    <n v="91.539999999999992"/>
    <x v="0"/>
    <x v="0"/>
    <x v="0"/>
  </r>
  <r>
    <s v="KCW-50949-318"/>
    <x v="184"/>
    <s v="52374-27313-IV"/>
    <s v="E-L-1"/>
    <n v="5"/>
    <x v="861"/>
    <s v=" "/>
    <x v="0"/>
    <s v="Exc"/>
    <s v="L"/>
    <x v="0"/>
    <n v="14.85"/>
    <n v="74.25"/>
    <x v="1"/>
    <x v="1"/>
    <x v="0"/>
  </r>
  <r>
    <s v="JGZ-16947-591"/>
    <x v="663"/>
    <s v="14264-41252-SL"/>
    <s v="L-L-0.2"/>
    <n v="6"/>
    <x v="862"/>
    <s v=" "/>
    <x v="0"/>
    <s v="Lib"/>
    <s v="L"/>
    <x v="3"/>
    <n v="4.7549999999999999"/>
    <n v="28.53"/>
    <x v="3"/>
    <x v="1"/>
    <x v="1"/>
  </r>
  <r>
    <s v="LXS-63326-144"/>
    <x v="334"/>
    <s v="35367-50483-AR"/>
    <s v="R-L-0.5"/>
    <n v="2"/>
    <x v="863"/>
    <s v=" "/>
    <x v="0"/>
    <s v="Rob"/>
    <s v="L"/>
    <x v="1"/>
    <n v="7.169999999999999"/>
    <n v="14.339999999999998"/>
    <x v="0"/>
    <x v="1"/>
    <x v="0"/>
  </r>
  <r>
    <s v="CZG-86544-655"/>
    <x v="664"/>
    <s v="69443-77665-QW"/>
    <s v="A-L-0.5"/>
    <n v="2"/>
    <x v="864"/>
    <s v=" "/>
    <x v="1"/>
    <s v="Ara"/>
    <s v="L"/>
    <x v="1"/>
    <n v="7.77"/>
    <n v="15.54"/>
    <x v="2"/>
    <x v="1"/>
    <x v="0"/>
  </r>
  <r>
    <s v="WFV-88138-247"/>
    <x v="24"/>
    <s v="63411-51758-QC"/>
    <s v="R-L-1"/>
    <n v="3"/>
    <x v="865"/>
    <s v=" "/>
    <x v="0"/>
    <s v="Rob"/>
    <s v="L"/>
    <x v="0"/>
    <n v="11.95"/>
    <n v="35.849999999999994"/>
    <x v="0"/>
    <x v="1"/>
    <x v="1"/>
  </r>
  <r>
    <s v="RFG-28227-288"/>
    <x v="12"/>
    <s v="68605-21835-UF"/>
    <s v="A-L-0.5"/>
    <n v="6"/>
    <x v="866"/>
    <s v=" "/>
    <x v="0"/>
    <s v="Ara"/>
    <s v="L"/>
    <x v="1"/>
    <n v="7.77"/>
    <n v="46.62"/>
    <x v="2"/>
    <x v="1"/>
    <x v="1"/>
  </r>
  <r>
    <s v="QAK-77286-758"/>
    <x v="105"/>
    <s v="34786-30419-XY"/>
    <s v="R-L-0.5"/>
    <n v="5"/>
    <x v="867"/>
    <s v=" "/>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 "/>
    <x v="1"/>
    <s v="Ara"/>
    <s v="M"/>
    <x v="0"/>
    <n v="11.25"/>
    <n v="11.25"/>
    <x v="2"/>
    <x v="0"/>
    <x v="1"/>
  </r>
  <r>
    <s v="ORX-57454-917"/>
    <x v="328"/>
    <s v="76209-39601-ZR"/>
    <s v="E-D-2.5"/>
    <n v="3"/>
    <x v="871"/>
    <s v=" "/>
    <x v="2"/>
    <s v="Exc"/>
    <s v="D"/>
    <x v="2"/>
    <n v="27.945"/>
    <n v="83.835000000000008"/>
    <x v="1"/>
    <x v="2"/>
    <x v="0"/>
  </r>
  <r>
    <s v="GRB-68838-629"/>
    <x v="648"/>
    <s v="15064-65241-HB"/>
    <s v="R-L-2.5"/>
    <n v="4"/>
    <x v="872"/>
    <s v=" "/>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 "/>
    <x v="0"/>
    <s v="Rob"/>
    <s v="L"/>
    <x v="3"/>
    <n v="3.5849999999999995"/>
    <n v="21.509999999999998"/>
    <x v="0"/>
    <x v="1"/>
    <x v="1"/>
  </r>
  <r>
    <s v="OIB-13664-879"/>
    <x v="114"/>
    <s v="04713-57765-KR"/>
    <s v="A-M-1"/>
    <n v="2"/>
    <x v="875"/>
    <s v=" "/>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 "/>
    <x v="0"/>
    <s v="Lib"/>
    <s v="L"/>
    <x v="3"/>
    <n v="4.7549999999999999"/>
    <n v="23.774999999999999"/>
    <x v="3"/>
    <x v="1"/>
    <x v="0"/>
  </r>
  <r>
    <s v="KJB-98240-098"/>
    <x v="422"/>
    <s v="77746-08153-PM"/>
    <s v="L-L-1"/>
    <n v="5"/>
    <x v="877"/>
    <s v=" "/>
    <x v="0"/>
    <s v="Lib"/>
    <s v="L"/>
    <x v="0"/>
    <n v="15.85"/>
    <n v="79.25"/>
    <x v="3"/>
    <x v="1"/>
    <x v="0"/>
  </r>
  <r>
    <s v="JMS-48374-462"/>
    <x v="669"/>
    <s v="49667-96708-JL"/>
    <s v="A-D-2.5"/>
    <n v="2"/>
    <x v="878"/>
    <s v=" "/>
    <x v="0"/>
    <s v="Ara"/>
    <s v="D"/>
    <x v="2"/>
    <n v="22.884999999999998"/>
    <n v="45.769999999999996"/>
    <x v="2"/>
    <x v="2"/>
    <x v="0"/>
  </r>
  <r>
    <s v="YIT-15877-117"/>
    <x v="670"/>
    <s v="24155-79322-EQ"/>
    <s v="R-D-1"/>
    <n v="1"/>
    <x v="879"/>
    <s v=" "/>
    <x v="1"/>
    <s v="Rob"/>
    <s v="D"/>
    <x v="0"/>
    <n v="8.9499999999999993"/>
    <n v="8.9499999999999993"/>
    <x v="0"/>
    <x v="2"/>
    <x v="0"/>
  </r>
  <r>
    <s v="YVK-82679-655"/>
    <x v="341"/>
    <s v="95342-88311-SF"/>
    <s v="R-M-0.5"/>
    <n v="4"/>
    <x v="880"/>
    <s v=" "/>
    <x v="0"/>
    <s v="Rob"/>
    <s v="M"/>
    <x v="1"/>
    <n v="5.97"/>
    <n v="23.88"/>
    <x v="0"/>
    <x v="0"/>
    <x v="0"/>
  </r>
  <r>
    <s v="TYH-81940-054"/>
    <x v="671"/>
    <s v="69374-08133-RI"/>
    <s v="E-L-0.2"/>
    <n v="5"/>
    <x v="881"/>
    <s v=" "/>
    <x v="0"/>
    <s v="Exc"/>
    <s v="L"/>
    <x v="3"/>
    <n v="4.4550000000000001"/>
    <n v="22.274999999999999"/>
    <x v="1"/>
    <x v="1"/>
    <x v="1"/>
  </r>
  <r>
    <s v="HTY-30660-254"/>
    <x v="672"/>
    <s v="83844-95908-RX"/>
    <s v="R-M-1"/>
    <n v="3"/>
    <x v="882"/>
    <s v=" "/>
    <x v="0"/>
    <s v="Rob"/>
    <s v="M"/>
    <x v="0"/>
    <n v="9.9499999999999993"/>
    <n v="29.849999999999998"/>
    <x v="0"/>
    <x v="0"/>
    <x v="0"/>
  </r>
  <r>
    <s v="GPW-43956-761"/>
    <x v="673"/>
    <s v="09667-09231-YM"/>
    <s v="E-L-0.5"/>
    <n v="6"/>
    <x v="883"/>
    <s v=" "/>
    <x v="0"/>
    <s v="Exc"/>
    <s v="L"/>
    <x v="1"/>
    <n v="8.91"/>
    <n v="53.46"/>
    <x v="1"/>
    <x v="1"/>
    <x v="0"/>
  </r>
  <r>
    <s v="DWY-56352-412"/>
    <x v="674"/>
    <s v="55427-08059-DF"/>
    <s v="R-D-0.2"/>
    <n v="1"/>
    <x v="884"/>
    <s v=" "/>
    <x v="1"/>
    <s v="Rob"/>
    <s v="D"/>
    <x v="3"/>
    <n v="2.6849999999999996"/>
    <n v="2.6849999999999996"/>
    <x v="0"/>
    <x v="2"/>
    <x v="0"/>
  </r>
  <r>
    <s v="PUH-55647-976"/>
    <x v="675"/>
    <s v="06624-54037-BQ"/>
    <s v="R-M-0.2"/>
    <n v="2"/>
    <x v="885"/>
    <s v=" "/>
    <x v="0"/>
    <s v="Rob"/>
    <s v="M"/>
    <x v="3"/>
    <n v="2.9849999999999999"/>
    <n v="5.97"/>
    <x v="0"/>
    <x v="0"/>
    <x v="1"/>
  </r>
  <r>
    <s v="DTB-71371-705"/>
    <x v="539"/>
    <s v="48544-90737-AZ"/>
    <s v="L-D-1"/>
    <n v="1"/>
    <x v="886"/>
    <s v=" "/>
    <x v="0"/>
    <s v="Lib"/>
    <s v="D"/>
    <x v="0"/>
    <n v="12.95"/>
    <n v="12.95"/>
    <x v="3"/>
    <x v="2"/>
    <x v="0"/>
  </r>
  <r>
    <s v="ZDC-64769-740"/>
    <x v="676"/>
    <s v="79463-01597-FQ"/>
    <s v="E-M-0.5"/>
    <n v="1"/>
    <x v="887"/>
    <s v=" "/>
    <x v="0"/>
    <s v="Exc"/>
    <s v="M"/>
    <x v="1"/>
    <n v="8.25"/>
    <n v="8.25"/>
    <x v="1"/>
    <x v="0"/>
    <x v="1"/>
  </r>
  <r>
    <s v="TED-81959-419"/>
    <x v="677"/>
    <s v="27702-50024-XC"/>
    <s v="A-L-2.5"/>
    <n v="5"/>
    <x v="888"/>
    <s v=" "/>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 "/>
    <x v="0"/>
    <s v="Lib"/>
    <s v="M"/>
    <x v="0"/>
    <n v="14.55"/>
    <n v="87.300000000000011"/>
    <x v="3"/>
    <x v="0"/>
    <x v="1"/>
  </r>
  <r>
    <s v="POF-29666-012"/>
    <x v="102"/>
    <s v="46885-00260-TL"/>
    <s v="R-D-0.5"/>
    <n v="1"/>
    <x v="891"/>
    <s v=" "/>
    <x v="0"/>
    <s v="Rob"/>
    <s v="D"/>
    <x v="1"/>
    <n v="5.3699999999999992"/>
    <n v="5.3699999999999992"/>
    <x v="0"/>
    <x v="2"/>
    <x v="0"/>
  </r>
  <r>
    <s v="IRX-59256-644"/>
    <x v="678"/>
    <s v="96446-62142-EN"/>
    <s v="A-D-0.2"/>
    <n v="3"/>
    <x v="892"/>
    <s v=" "/>
    <x v="1"/>
    <s v="Ara"/>
    <s v="D"/>
    <x v="3"/>
    <n v="2.9849999999999999"/>
    <n v="8.9550000000000001"/>
    <x v="2"/>
    <x v="2"/>
    <x v="0"/>
  </r>
  <r>
    <s v="LTN-89139-350"/>
    <x v="679"/>
    <s v="07756-71018-GU"/>
    <s v="R-L-2.5"/>
    <n v="5"/>
    <x v="893"/>
    <s v=" "/>
    <x v="0"/>
    <s v="Rob"/>
    <s v="L"/>
    <x v="2"/>
    <n v="27.484999999999996"/>
    <n v="137.42499999999998"/>
    <x v="0"/>
    <x v="1"/>
    <x v="0"/>
  </r>
  <r>
    <s v="TXF-79780-017"/>
    <x v="112"/>
    <s v="92048-47813-QB"/>
    <s v="R-L-1"/>
    <n v="5"/>
    <x v="894"/>
    <s v=" "/>
    <x v="0"/>
    <s v="Rob"/>
    <s v="L"/>
    <x v="0"/>
    <n v="11.95"/>
    <n v="59.75"/>
    <x v="0"/>
    <x v="1"/>
    <x v="1"/>
  </r>
  <r>
    <s v="ALM-80762-974"/>
    <x v="55"/>
    <s v="84045-66771-SL"/>
    <s v="A-L-0.5"/>
    <n v="3"/>
    <x v="890"/>
    <s v=" "/>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 "/>
    <x v="0"/>
    <s v="Exc"/>
    <s v="D"/>
    <x v="3"/>
    <n v="3.645"/>
    <n v="21.87"/>
    <x v="1"/>
    <x v="2"/>
    <x v="0"/>
  </r>
  <r>
    <s v="SNZ-44595-152"/>
    <x v="681"/>
    <s v="06136-65250-PG"/>
    <s v="R-L-1"/>
    <n v="2"/>
    <x v="898"/>
    <s v=" "/>
    <x v="0"/>
    <s v="Rob"/>
    <s v="L"/>
    <x v="0"/>
    <n v="11.95"/>
    <n v="23.9"/>
    <x v="0"/>
    <x v="1"/>
    <x v="0"/>
  </r>
  <r>
    <s v="GQA-37241-629"/>
    <x v="502"/>
    <s v="08405-33165-BS"/>
    <s v="A-M-0.2"/>
    <n v="2"/>
    <x v="899"/>
    <s v=" "/>
    <x v="0"/>
    <s v="Ara"/>
    <s v="M"/>
    <x v="3"/>
    <n v="3.375"/>
    <n v="6.75"/>
    <x v="2"/>
    <x v="0"/>
    <x v="0"/>
  </r>
  <r>
    <s v="WVV-79948-067"/>
    <x v="682"/>
    <s v="66070-30559-WI"/>
    <s v="E-M-2.5"/>
    <n v="1"/>
    <x v="900"/>
    <s v=" "/>
    <x v="1"/>
    <s v="Exc"/>
    <s v="M"/>
    <x v="2"/>
    <n v="31.624999999999996"/>
    <n v="31.624999999999996"/>
    <x v="1"/>
    <x v="0"/>
    <x v="0"/>
  </r>
  <r>
    <s v="LHX-81117-166"/>
    <x v="683"/>
    <s v="01282-28364-RZ"/>
    <s v="R-L-1"/>
    <n v="4"/>
    <x v="901"/>
    <s v=" "/>
    <x v="0"/>
    <s v="Rob"/>
    <s v="L"/>
    <x v="0"/>
    <n v="11.95"/>
    <n v="47.8"/>
    <x v="0"/>
    <x v="1"/>
    <x v="1"/>
  </r>
  <r>
    <s v="GCD-75444-320"/>
    <x v="594"/>
    <s v="51277-93873-RP"/>
    <s v="L-M-2.5"/>
    <n v="1"/>
    <x v="902"/>
    <s v=" "/>
    <x v="0"/>
    <s v="Lib"/>
    <s v="M"/>
    <x v="2"/>
    <n v="33.464999999999996"/>
    <n v="33.464999999999996"/>
    <x v="3"/>
    <x v="0"/>
    <x v="1"/>
  </r>
  <r>
    <s v="SGA-30059-217"/>
    <x v="389"/>
    <s v="84405-83364-DG"/>
    <s v="A-D-0.5"/>
    <n v="5"/>
    <x v="903"/>
    <s v=" "/>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 "/>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 "/>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62311-AE39-6C44-96BA-3CD294287901}" name="PivotTable2"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9">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71E9EF-69C3-8441-9734-B75F9BA59D6E}" name="PivotTable2"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7"/>
  </rowFields>
  <rowItems count="3">
    <i>
      <x v="1"/>
    </i>
    <i>
      <x/>
    </i>
    <i>
      <x v="2"/>
    </i>
  </rowItems>
  <colItems count="1">
    <i/>
  </colItems>
  <dataFields count="1">
    <dataField name="Sum of Sales" fld="12" baseField="0" baseItem="0" numFmtId="168"/>
  </dataFields>
  <formats count="1">
    <format dxfId="53">
      <pivotArea outline="0" collapsedLevelsAreSubtotals="1" fieldPosition="0"/>
    </format>
  </formats>
  <chartFormats count="8">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0B0AE-D621-D14A-871D-50BE5E6CA10C}" name="PivotTable2"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52">
      <pivotArea outline="0" collapsedLevelsAreSubtotals="1" fieldPosition="0"/>
    </format>
  </formats>
  <chartFormats count="6">
    <chartFormat chart="6" format="1"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46F936-775D-7145-AD42-3F77776B3E50}" sourceName="Size">
  <pivotTables>
    <pivotTable tabId="19" name="PivotTable2"/>
    <pivotTable tabId="20" name="PivotTable2"/>
    <pivotTable tabId="21" name="PivotTable2"/>
  </pivotTables>
  <data>
    <tabular pivotCacheId="11450778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1C3E1C-B30F-6B45-A45C-EB80CEBA8FD7}" sourceName="Roast Type Name">
  <pivotTables>
    <pivotTable tabId="19" name="PivotTable2"/>
    <pivotTable tabId="20" name="PivotTable2"/>
    <pivotTable tabId="21" name="PivotTable2"/>
  </pivotTables>
  <data>
    <tabular pivotCacheId="11450778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2E2AD6-A1B0-F442-8D74-499F307D0A94}" sourceName="Loyalty Card">
  <pivotTables>
    <pivotTable tabId="19" name="PivotTable2"/>
    <pivotTable tabId="20" name="PivotTable2"/>
    <pivotTable tabId="21" name="PivotTable2"/>
  </pivotTables>
  <data>
    <tabular pivotCacheId="11450778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57D1A6-BE14-1141-B750-9F1F7AC5F022}" cache="Slicer_Size" caption="Size" columnCount="2" style="Purple Slicer" rowHeight="230716"/>
  <slicer name="Roast Type Name" xr10:uid="{58A28A52-47E9-524F-93F0-A42B3B313B63}" cache="Slicer_Roast_Type_Name" caption="Roast Type Name" columnCount="3" style="Purple Slicer" rowHeight="230716"/>
  <slicer name="Loyalty Card" xr10:uid="{22FCC776-CF8C-A946-B9D9-A83BE6021786}" cache="Slicer_Loyalty_Card" caption="Loyalty Card" style="Purpl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9709DA-3FB0-E64D-B8C5-D323C0C75F97}" name="Orders_Table" displayName="Orders_Table" ref="A1:P1001" totalsRowShown="0" headerRowDxfId="70">
  <autoFilter ref="A1:P1001" xr:uid="{249709DA-3FB0-E64D-B8C5-D323C0C75F97}"/>
  <tableColumns count="16">
    <tableColumn id="1" xr3:uid="{A583155B-6484-4640-A6E8-4275BEF93EEB}" name="Order ID" dataDxfId="79"/>
    <tableColumn id="2" xr3:uid="{4F9B6DDA-6DE8-3048-BB42-DED88515DDE8}" name="Order Date" dataDxfId="78"/>
    <tableColumn id="3" xr3:uid="{A2122873-D47C-CD41-8C31-4440092FAB9B}" name="Customer ID" dataDxfId="77"/>
    <tableColumn id="4" xr3:uid="{AB33A263-DD5B-3947-A4FA-5FBEB711D8F7}" name="Product ID"/>
    <tableColumn id="5" xr3:uid="{E695CAEB-F238-E642-B4D6-7D0F8229E196}" name="Quantity" dataDxfId="76"/>
    <tableColumn id="6" xr3:uid="{C344D65D-633D-EE44-8603-1A3CE0536A94}" name="Customer Name" dataDxfId="75">
      <calculatedColumnFormula>_xlfn.XLOOKUP(C2,customers!$A$1:$A$1001,customers!$B$1:$B$1001,,0)</calculatedColumnFormula>
    </tableColumn>
    <tableColumn id="7" xr3:uid="{4C6B9F32-BD22-4B46-9E4F-906B71BED1D5}" name="Email" dataDxfId="74">
      <calculatedColumnFormula>IF(_xlfn.XLOOKUP(C2,customers!$A$1:$A$1001,customers!C1:C1001,,0)=0," ",_xlfn.XLOOKUP(C2,customers!$A$1:$A$1001,customers!C1:C1001,,0))</calculatedColumnFormula>
    </tableColumn>
    <tableColumn id="8" xr3:uid="{5C081BF0-AF85-6A45-A48D-379DBBBA0E51}" name="Country" dataDxfId="73">
      <calculatedColumnFormula>_xlfn.XLOOKUP(C2,customers!$A$1:$A$1001,customers!$G$1:$G$1001,,0)</calculatedColumnFormula>
    </tableColumn>
    <tableColumn id="9" xr3:uid="{8CAD3422-43F2-B844-B839-F9AA5B26888C}" name="Coffee Type">
      <calculatedColumnFormula>INDEX(products!$A$1:$G$49,MATCH(orders!$D2,products!$A$1:$A$49,0),MATCH(orders!I$1,products!$A$1:$G$1,0))</calculatedColumnFormula>
    </tableColumn>
    <tableColumn id="10" xr3:uid="{E3ACE498-80DB-1A4E-BA4C-1CFE9FDA111F}" name="Roast Type">
      <calculatedColumnFormula>INDEX(products!$A$1:$G$49,MATCH(orders!$D2,products!$A$1:$A$49,0),MATCH(orders!J$1,products!$A$1:$G$1,0))</calculatedColumnFormula>
    </tableColumn>
    <tableColumn id="11" xr3:uid="{51C2DBEF-EF4B-AD48-908D-4CBE973831F2}" name="Size" dataDxfId="72">
      <calculatedColumnFormula>INDEX(products!$A$1:$G$49,MATCH(orders!$D2,products!$A$1:$A$49,0),MATCH(orders!K$1,products!$A$1:$G$1,0))</calculatedColumnFormula>
    </tableColumn>
    <tableColumn id="12" xr3:uid="{4C121EC9-E5DC-1540-AAA6-C35EC05C32AA}" name="Unit Price" dataDxfId="71">
      <calculatedColumnFormula>INDEX(products!$A$1:$G$49,MATCH(orders!$D2,products!$A$1:$A$49,0),MATCH(orders!L$1,products!$A$1:$G$1,0))</calculatedColumnFormula>
    </tableColumn>
    <tableColumn id="13" xr3:uid="{8F1F2F4C-4429-BC4D-B747-512FF8B83820}" name="Sales" dataDxfId="69">
      <calculatedColumnFormula>L2*Orders_Table[[#This Row],[Quantity]]</calculatedColumnFormula>
    </tableColumn>
    <tableColumn id="14" xr3:uid="{3E3BA423-20C0-F54A-AF04-6EA67A3043BF}" name="Coffee Type Name">
      <calculatedColumnFormula>IF(I2="Rob","Robuster",IF(I2="Exc","Excelsa",IF(I2="Ara","Arabica",IF(I2="Lib","Liberica",""))))</calculatedColumnFormula>
    </tableColumn>
    <tableColumn id="15" xr3:uid="{D95218F0-11AC-1D40-8F7F-C067F06810B5}" name="Roast Type Name">
      <calculatedColumnFormula>IF(J2="M","Medium",IF(J2="D","Dark",IF(J2="L","Light","")))</calculatedColumnFormula>
    </tableColumn>
    <tableColumn id="16" xr3:uid="{98EE624E-0AB4-854E-8EAC-B35FD10CEA29}" name="Loyalty Card" dataDxfId="68">
      <calculatedColumnFormula>_xlfn.XLOOKUP(Orders_Table[[#This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D14CF4-46AB-6A40-9FE0-A810B84C26E0}" sourceName="Order Date">
  <pivotTables>
    <pivotTable tabId="19" name="PivotTable2"/>
    <pivotTable tabId="20" name="PivotTable2"/>
    <pivotTable tabId="21" name="PivotTable2"/>
  </pivotTables>
  <state minimalRefreshVersion="6" lastRefreshVersion="6" pivotCacheId="11450778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37BCFF-B131-824B-B26F-0CDDA11845B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C6B72-A707-4E47-96EE-5E3F510AA970}">
  <dimension ref="B1:B28"/>
  <sheetViews>
    <sheetView showGridLines="0" tabSelected="1" workbookViewId="0">
      <selection activeCell="AC22" sqref="AC22"/>
    </sheetView>
  </sheetViews>
  <sheetFormatPr baseColWidth="10" defaultRowHeight="15" x14ac:dyDescent="0.2"/>
  <cols>
    <col min="1" max="1" width="1.83203125" customWidth="1"/>
    <col min="16" max="16" width="2.83203125" customWidth="1"/>
    <col min="19" max="19" width="2" customWidth="1"/>
    <col min="23" max="23" width="1.6640625" customWidth="1"/>
  </cols>
  <sheetData>
    <row r="1" spans="2:2" ht="5" customHeight="1" x14ac:dyDescent="0.2"/>
    <row r="6" spans="2:2" ht="9" customHeight="1" x14ac:dyDescent="0.2"/>
    <row r="7" spans="2:2" x14ac:dyDescent="0.2">
      <c r="B7" t="s">
        <v>6196</v>
      </c>
    </row>
    <row r="16" spans="2:2" ht="5" customHeight="1" x14ac:dyDescent="0.2"/>
    <row r="28" ht="8"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D5FF-9B3C-8D40-8110-ADD0EF909CD1}">
  <dimension ref="A3:F48"/>
  <sheetViews>
    <sheetView zoomScale="92" workbookViewId="0">
      <selection activeCell="B24" sqref="B24"/>
    </sheetView>
  </sheetViews>
  <sheetFormatPr baseColWidth="10" defaultRowHeight="15" x14ac:dyDescent="0.2"/>
  <cols>
    <col min="1" max="1" width="12.1640625" bestFit="1" customWidth="1"/>
    <col min="2" max="2" width="19.6640625" bestFit="1" customWidth="1"/>
    <col min="3" max="3" width="17.6640625" bestFit="1" customWidth="1"/>
    <col min="4" max="4" width="6.6640625" bestFit="1" customWidth="1"/>
    <col min="5" max="5" width="7.33203125" bestFit="1" customWidth="1"/>
    <col min="6" max="6" width="8.1640625" bestFit="1" customWidth="1"/>
    <col min="7" max="7" width="10" bestFit="1" customWidth="1"/>
  </cols>
  <sheetData>
    <row r="3" spans="1:6" x14ac:dyDescent="0.2">
      <c r="A3" s="6" t="s">
        <v>6221</v>
      </c>
      <c r="C3" s="6" t="s">
        <v>6197</v>
      </c>
    </row>
    <row r="4" spans="1:6" x14ac:dyDescent="0.2">
      <c r="A4" s="6" t="s">
        <v>6215</v>
      </c>
      <c r="B4" s="6" t="s">
        <v>6216</v>
      </c>
      <c r="C4" t="s">
        <v>6217</v>
      </c>
      <c r="D4" t="s">
        <v>6218</v>
      </c>
      <c r="E4" t="s">
        <v>6219</v>
      </c>
      <c r="F4" t="s">
        <v>6220</v>
      </c>
    </row>
    <row r="5" spans="1:6" x14ac:dyDescent="0.2">
      <c r="A5" t="s">
        <v>6199</v>
      </c>
      <c r="B5" t="s">
        <v>6203</v>
      </c>
      <c r="C5" s="7">
        <v>186.85499999999999</v>
      </c>
      <c r="D5" s="7">
        <v>305.97000000000003</v>
      </c>
      <c r="E5" s="7">
        <v>213.15999999999997</v>
      </c>
      <c r="F5" s="7">
        <v>123</v>
      </c>
    </row>
    <row r="6" spans="1:6" x14ac:dyDescent="0.2">
      <c r="B6" t="s">
        <v>6204</v>
      </c>
      <c r="C6" s="7">
        <v>251.96499999999997</v>
      </c>
      <c r="D6" s="7">
        <v>129.46</v>
      </c>
      <c r="E6" s="7">
        <v>434.03999999999996</v>
      </c>
      <c r="F6" s="7">
        <v>171.93999999999997</v>
      </c>
    </row>
    <row r="7" spans="1:6" x14ac:dyDescent="0.2">
      <c r="B7" t="s">
        <v>6205</v>
      </c>
      <c r="C7" s="7">
        <v>224.94499999999999</v>
      </c>
      <c r="D7" s="7">
        <v>349.12</v>
      </c>
      <c r="E7" s="7">
        <v>321.04000000000002</v>
      </c>
      <c r="F7" s="7">
        <v>126.035</v>
      </c>
    </row>
    <row r="8" spans="1:6" x14ac:dyDescent="0.2">
      <c r="B8" t="s">
        <v>6206</v>
      </c>
      <c r="C8" s="7">
        <v>307.12</v>
      </c>
      <c r="D8" s="7">
        <v>681.07499999999993</v>
      </c>
      <c r="E8" s="7">
        <v>533.70499999999993</v>
      </c>
      <c r="F8" s="7">
        <v>158.85</v>
      </c>
    </row>
    <row r="9" spans="1:6" x14ac:dyDescent="0.2">
      <c r="B9" t="s">
        <v>6207</v>
      </c>
      <c r="C9" s="7">
        <v>53.664999999999992</v>
      </c>
      <c r="D9" s="7">
        <v>83.025000000000006</v>
      </c>
      <c r="E9" s="7">
        <v>193.83499999999998</v>
      </c>
      <c r="F9" s="7">
        <v>68.039999999999992</v>
      </c>
    </row>
    <row r="10" spans="1:6" x14ac:dyDescent="0.2">
      <c r="B10" t="s">
        <v>6208</v>
      </c>
      <c r="C10" s="7">
        <v>163.01999999999998</v>
      </c>
      <c r="D10" s="7">
        <v>678.3599999999999</v>
      </c>
      <c r="E10" s="7">
        <v>171.04500000000002</v>
      </c>
      <c r="F10" s="7">
        <v>372.255</v>
      </c>
    </row>
    <row r="11" spans="1:6" x14ac:dyDescent="0.2">
      <c r="B11" t="s">
        <v>6209</v>
      </c>
      <c r="C11" s="7">
        <v>345.02</v>
      </c>
      <c r="D11" s="7">
        <v>273.86999999999995</v>
      </c>
      <c r="E11" s="7">
        <v>184.12999999999997</v>
      </c>
      <c r="F11" s="7">
        <v>201.11499999999998</v>
      </c>
    </row>
    <row r="12" spans="1:6" x14ac:dyDescent="0.2">
      <c r="B12" t="s">
        <v>6210</v>
      </c>
      <c r="C12" s="7">
        <v>334.89</v>
      </c>
      <c r="D12" s="7">
        <v>70.95</v>
      </c>
      <c r="E12" s="7">
        <v>134.23000000000002</v>
      </c>
      <c r="F12" s="7">
        <v>166.27499999999998</v>
      </c>
    </row>
    <row r="13" spans="1:6" x14ac:dyDescent="0.2">
      <c r="B13" t="s">
        <v>6211</v>
      </c>
      <c r="C13" s="7">
        <v>178.70999999999998</v>
      </c>
      <c r="D13" s="7">
        <v>166.1</v>
      </c>
      <c r="E13" s="7">
        <v>439.30999999999995</v>
      </c>
      <c r="F13" s="7">
        <v>492.9</v>
      </c>
    </row>
    <row r="14" spans="1:6" x14ac:dyDescent="0.2">
      <c r="B14" t="s">
        <v>6212</v>
      </c>
      <c r="C14" s="7">
        <v>301.98500000000001</v>
      </c>
      <c r="D14" s="7">
        <v>153.76499999999999</v>
      </c>
      <c r="E14" s="7">
        <v>215.55499999999998</v>
      </c>
      <c r="F14" s="7">
        <v>213.66499999999999</v>
      </c>
    </row>
    <row r="15" spans="1:6" x14ac:dyDescent="0.2">
      <c r="B15" t="s">
        <v>6213</v>
      </c>
      <c r="C15" s="7">
        <v>312.83499999999998</v>
      </c>
      <c r="D15" s="7">
        <v>63.249999999999993</v>
      </c>
      <c r="E15" s="7">
        <v>350.89500000000004</v>
      </c>
      <c r="F15" s="7">
        <v>96.405000000000001</v>
      </c>
    </row>
    <row r="16" spans="1:6" x14ac:dyDescent="0.2">
      <c r="B16" t="s">
        <v>6214</v>
      </c>
      <c r="C16" s="7">
        <v>265.62</v>
      </c>
      <c r="D16" s="7">
        <v>526.51499999999987</v>
      </c>
      <c r="E16" s="7">
        <v>187.06</v>
      </c>
      <c r="F16" s="7">
        <v>210.58999999999997</v>
      </c>
    </row>
    <row r="17" spans="1:6" x14ac:dyDescent="0.2">
      <c r="A17" t="s">
        <v>6200</v>
      </c>
      <c r="B17" t="s">
        <v>6203</v>
      </c>
      <c r="C17" s="7">
        <v>47.25</v>
      </c>
      <c r="D17" s="7">
        <v>65.805000000000007</v>
      </c>
      <c r="E17" s="7">
        <v>274.67500000000001</v>
      </c>
      <c r="F17" s="7">
        <v>179.22</v>
      </c>
    </row>
    <row r="18" spans="1:6" x14ac:dyDescent="0.2">
      <c r="B18" t="s">
        <v>6204</v>
      </c>
      <c r="C18" s="7">
        <v>745.44999999999993</v>
      </c>
      <c r="D18" s="7">
        <v>428.88499999999999</v>
      </c>
      <c r="E18" s="7">
        <v>194.17499999999998</v>
      </c>
      <c r="F18" s="7">
        <v>429.82999999999993</v>
      </c>
    </row>
    <row r="19" spans="1:6" x14ac:dyDescent="0.2">
      <c r="B19" t="s">
        <v>6205</v>
      </c>
      <c r="C19" s="7">
        <v>130.47</v>
      </c>
      <c r="D19" s="7">
        <v>271.48500000000001</v>
      </c>
      <c r="E19" s="7">
        <v>281.20499999999998</v>
      </c>
      <c r="F19" s="7">
        <v>231.63000000000002</v>
      </c>
    </row>
    <row r="20" spans="1:6" x14ac:dyDescent="0.2">
      <c r="B20" t="s">
        <v>6206</v>
      </c>
      <c r="C20" s="7">
        <v>27</v>
      </c>
      <c r="D20" s="7">
        <v>347.26</v>
      </c>
      <c r="E20" s="7">
        <v>147.51</v>
      </c>
      <c r="F20" s="7">
        <v>240.04</v>
      </c>
    </row>
    <row r="21" spans="1:6" x14ac:dyDescent="0.2">
      <c r="B21" t="s">
        <v>6207</v>
      </c>
      <c r="C21" s="7">
        <v>255.11499999999995</v>
      </c>
      <c r="D21" s="7">
        <v>541.73</v>
      </c>
      <c r="E21" s="7">
        <v>83.43</v>
      </c>
      <c r="F21" s="7">
        <v>59.079999999999991</v>
      </c>
    </row>
    <row r="22" spans="1:6" x14ac:dyDescent="0.2">
      <c r="B22" t="s">
        <v>6208</v>
      </c>
      <c r="C22" s="7">
        <v>584.78999999999985</v>
      </c>
      <c r="D22" s="7">
        <v>357.42999999999995</v>
      </c>
      <c r="E22" s="7">
        <v>355.34</v>
      </c>
      <c r="F22" s="7">
        <v>140.88</v>
      </c>
    </row>
    <row r="23" spans="1:6" x14ac:dyDescent="0.2">
      <c r="B23" t="s">
        <v>6209</v>
      </c>
      <c r="C23" s="7">
        <v>430.62</v>
      </c>
      <c r="D23" s="7">
        <v>227.42500000000001</v>
      </c>
      <c r="E23" s="7">
        <v>236.315</v>
      </c>
      <c r="F23" s="7">
        <v>414.58499999999992</v>
      </c>
    </row>
    <row r="24" spans="1:6" x14ac:dyDescent="0.2">
      <c r="B24" t="s">
        <v>6210</v>
      </c>
      <c r="C24" s="7">
        <v>22.5</v>
      </c>
      <c r="D24" s="7">
        <v>77.72</v>
      </c>
      <c r="E24" s="7">
        <v>60.5</v>
      </c>
      <c r="F24" s="7">
        <v>139.67999999999998</v>
      </c>
    </row>
    <row r="25" spans="1:6" x14ac:dyDescent="0.2">
      <c r="B25" t="s">
        <v>6211</v>
      </c>
      <c r="C25" s="7">
        <v>126.14999999999999</v>
      </c>
      <c r="D25" s="7">
        <v>195.11</v>
      </c>
      <c r="E25" s="7">
        <v>89.13</v>
      </c>
      <c r="F25" s="7">
        <v>302.65999999999997</v>
      </c>
    </row>
    <row r="26" spans="1:6" x14ac:dyDescent="0.2">
      <c r="B26" t="s">
        <v>6212</v>
      </c>
      <c r="C26" s="7">
        <v>376.03</v>
      </c>
      <c r="D26" s="7">
        <v>523.24</v>
      </c>
      <c r="E26" s="7">
        <v>440.96499999999997</v>
      </c>
      <c r="F26" s="7">
        <v>174.46999999999997</v>
      </c>
    </row>
    <row r="27" spans="1:6" x14ac:dyDescent="0.2">
      <c r="B27" t="s">
        <v>6213</v>
      </c>
      <c r="C27" s="7">
        <v>515.17999999999995</v>
      </c>
      <c r="D27" s="7">
        <v>142.56</v>
      </c>
      <c r="E27" s="7">
        <v>347.03999999999996</v>
      </c>
      <c r="F27" s="7">
        <v>104.08499999999999</v>
      </c>
    </row>
    <row r="28" spans="1:6" x14ac:dyDescent="0.2">
      <c r="B28" t="s">
        <v>6214</v>
      </c>
      <c r="C28" s="7">
        <v>95.859999999999985</v>
      </c>
      <c r="D28" s="7">
        <v>484.76</v>
      </c>
      <c r="E28" s="7">
        <v>94.17</v>
      </c>
      <c r="F28" s="7">
        <v>77.10499999999999</v>
      </c>
    </row>
    <row r="29" spans="1:6" x14ac:dyDescent="0.2">
      <c r="A29" t="s">
        <v>6201</v>
      </c>
      <c r="B29" t="s">
        <v>6203</v>
      </c>
      <c r="C29" s="7">
        <v>258.34500000000003</v>
      </c>
      <c r="D29" s="7">
        <v>139.625</v>
      </c>
      <c r="E29" s="7">
        <v>279.52000000000004</v>
      </c>
      <c r="F29" s="7">
        <v>160.19499999999999</v>
      </c>
    </row>
    <row r="30" spans="1:6" x14ac:dyDescent="0.2">
      <c r="B30" t="s">
        <v>6204</v>
      </c>
      <c r="C30" s="7">
        <v>342.2</v>
      </c>
      <c r="D30" s="7">
        <v>284.24999999999994</v>
      </c>
      <c r="E30" s="7">
        <v>251.83</v>
      </c>
      <c r="F30" s="7">
        <v>80.550000000000011</v>
      </c>
    </row>
    <row r="31" spans="1:6" x14ac:dyDescent="0.2">
      <c r="B31" t="s">
        <v>6205</v>
      </c>
      <c r="C31" s="7">
        <v>418.30499999999989</v>
      </c>
      <c r="D31" s="7">
        <v>468.125</v>
      </c>
      <c r="E31" s="7">
        <v>405.05500000000006</v>
      </c>
      <c r="F31" s="7">
        <v>253.15499999999997</v>
      </c>
    </row>
    <row r="32" spans="1:6" x14ac:dyDescent="0.2">
      <c r="B32" t="s">
        <v>6206</v>
      </c>
      <c r="C32" s="7">
        <v>102.32999999999998</v>
      </c>
      <c r="D32" s="7">
        <v>242.14000000000001</v>
      </c>
      <c r="E32" s="7">
        <v>554.875</v>
      </c>
      <c r="F32" s="7">
        <v>106.23999999999998</v>
      </c>
    </row>
    <row r="33" spans="1:6" x14ac:dyDescent="0.2">
      <c r="B33" t="s">
        <v>6207</v>
      </c>
      <c r="C33" s="7">
        <v>234.71999999999997</v>
      </c>
      <c r="D33" s="7">
        <v>133.08000000000001</v>
      </c>
      <c r="E33" s="7">
        <v>267.2</v>
      </c>
      <c r="F33" s="7">
        <v>272.68999999999994</v>
      </c>
    </row>
    <row r="34" spans="1:6" x14ac:dyDescent="0.2">
      <c r="B34" t="s">
        <v>6208</v>
      </c>
      <c r="C34" s="7">
        <v>430.39</v>
      </c>
      <c r="D34" s="7">
        <v>136.20500000000001</v>
      </c>
      <c r="E34" s="7">
        <v>209.6</v>
      </c>
      <c r="F34" s="7">
        <v>88.334999999999994</v>
      </c>
    </row>
    <row r="35" spans="1:6" x14ac:dyDescent="0.2">
      <c r="B35" t="s">
        <v>6209</v>
      </c>
      <c r="C35" s="7">
        <v>109.005</v>
      </c>
      <c r="D35" s="7">
        <v>393.57499999999999</v>
      </c>
      <c r="E35" s="7">
        <v>61.034999999999997</v>
      </c>
      <c r="F35" s="7">
        <v>199.48999999999998</v>
      </c>
    </row>
    <row r="36" spans="1:6" x14ac:dyDescent="0.2">
      <c r="B36" t="s">
        <v>6210</v>
      </c>
      <c r="C36" s="7">
        <v>287.52499999999998</v>
      </c>
      <c r="D36" s="7">
        <v>288.67</v>
      </c>
      <c r="E36" s="7">
        <v>125.58</v>
      </c>
      <c r="F36" s="7">
        <v>374.13499999999999</v>
      </c>
    </row>
    <row r="37" spans="1:6" x14ac:dyDescent="0.2">
      <c r="B37" t="s">
        <v>6211</v>
      </c>
      <c r="C37" s="7">
        <v>840.92999999999984</v>
      </c>
      <c r="D37" s="7">
        <v>409.875</v>
      </c>
      <c r="E37" s="7">
        <v>171.32999999999998</v>
      </c>
      <c r="F37" s="7">
        <v>221.43999999999997</v>
      </c>
    </row>
    <row r="38" spans="1:6" x14ac:dyDescent="0.2">
      <c r="B38" t="s">
        <v>6212</v>
      </c>
      <c r="C38" s="7">
        <v>299.07</v>
      </c>
      <c r="D38" s="7">
        <v>260.32499999999999</v>
      </c>
      <c r="E38" s="7">
        <v>584.64</v>
      </c>
      <c r="F38" s="7">
        <v>256.36500000000001</v>
      </c>
    </row>
    <row r="39" spans="1:6" x14ac:dyDescent="0.2">
      <c r="B39" t="s">
        <v>6213</v>
      </c>
      <c r="C39" s="7">
        <v>323.32499999999999</v>
      </c>
      <c r="D39" s="7">
        <v>565.57000000000005</v>
      </c>
      <c r="E39" s="7">
        <v>537.80999999999995</v>
      </c>
      <c r="F39" s="7">
        <v>189.47499999999999</v>
      </c>
    </row>
    <row r="40" spans="1:6" x14ac:dyDescent="0.2">
      <c r="B40" t="s">
        <v>6214</v>
      </c>
      <c r="C40" s="7">
        <v>399.48499999999996</v>
      </c>
      <c r="D40" s="7">
        <v>148.19999999999999</v>
      </c>
      <c r="E40" s="7">
        <v>388.21999999999997</v>
      </c>
      <c r="F40" s="7">
        <v>212.07499999999999</v>
      </c>
    </row>
    <row r="41" spans="1:6" x14ac:dyDescent="0.2">
      <c r="A41" t="s">
        <v>6202</v>
      </c>
      <c r="B41" t="s">
        <v>6203</v>
      </c>
      <c r="C41" s="7">
        <v>112.69499999999999</v>
      </c>
      <c r="D41" s="7">
        <v>166.32</v>
      </c>
      <c r="E41" s="7">
        <v>843.71499999999992</v>
      </c>
      <c r="F41" s="7">
        <v>146.685</v>
      </c>
    </row>
    <row r="42" spans="1:6" x14ac:dyDescent="0.2">
      <c r="B42" t="s">
        <v>6204</v>
      </c>
      <c r="C42" s="7">
        <v>114.87999999999998</v>
      </c>
      <c r="D42" s="7">
        <v>133.815</v>
      </c>
      <c r="E42" s="7">
        <v>91.175000000000011</v>
      </c>
      <c r="F42" s="7">
        <v>53.759999999999991</v>
      </c>
    </row>
    <row r="43" spans="1:6" x14ac:dyDescent="0.2">
      <c r="B43" t="s">
        <v>6205</v>
      </c>
      <c r="C43" s="7">
        <v>277.76</v>
      </c>
      <c r="D43" s="7">
        <v>175.41</v>
      </c>
      <c r="E43" s="7">
        <v>462.50999999999993</v>
      </c>
      <c r="F43" s="7">
        <v>399.52499999999998</v>
      </c>
    </row>
    <row r="44" spans="1:6" x14ac:dyDescent="0.2">
      <c r="B44" t="s">
        <v>6206</v>
      </c>
      <c r="C44" s="7">
        <v>197.89499999999998</v>
      </c>
      <c r="D44" s="7">
        <v>289.755</v>
      </c>
      <c r="E44" s="7">
        <v>88.545000000000002</v>
      </c>
      <c r="F44" s="7">
        <v>200.25499999999997</v>
      </c>
    </row>
    <row r="45" spans="1:6" x14ac:dyDescent="0.2">
      <c r="B45" t="s">
        <v>6207</v>
      </c>
      <c r="C45" s="7">
        <v>193.11499999999998</v>
      </c>
      <c r="D45" s="7">
        <v>212.49499999999998</v>
      </c>
      <c r="E45" s="7">
        <v>292.29000000000002</v>
      </c>
      <c r="F45" s="7">
        <v>304.46999999999997</v>
      </c>
    </row>
    <row r="46" spans="1:6" x14ac:dyDescent="0.2">
      <c r="B46" t="s">
        <v>6208</v>
      </c>
      <c r="C46" s="7">
        <v>179.79</v>
      </c>
      <c r="D46" s="7">
        <v>426.2</v>
      </c>
      <c r="E46" s="7">
        <v>170.08999999999997</v>
      </c>
      <c r="F46" s="7">
        <v>379.31</v>
      </c>
    </row>
    <row r="47" spans="1:6" x14ac:dyDescent="0.2">
      <c r="B47" t="s">
        <v>6209</v>
      </c>
      <c r="C47" s="7">
        <v>247.28999999999996</v>
      </c>
      <c r="D47" s="7">
        <v>246.685</v>
      </c>
      <c r="E47" s="7">
        <v>271.05499999999995</v>
      </c>
      <c r="F47" s="7">
        <v>141.69999999999999</v>
      </c>
    </row>
    <row r="48" spans="1:6" x14ac:dyDescent="0.2">
      <c r="B48" t="s">
        <v>6210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F3D1-6616-A24A-9BDC-99F56DF807D6}">
  <dimension ref="A3:B6"/>
  <sheetViews>
    <sheetView zoomScale="92" workbookViewId="0">
      <selection activeCell="B4" sqref="B4:B6"/>
    </sheetView>
  </sheetViews>
  <sheetFormatPr baseColWidth="10" defaultRowHeight="15" x14ac:dyDescent="0.2"/>
  <cols>
    <col min="1" max="1" width="13.5" bestFit="1" customWidth="1"/>
    <col min="2" max="3" width="10.5" bestFit="1" customWidth="1"/>
    <col min="4" max="4" width="17.6640625" bestFit="1" customWidth="1"/>
    <col min="5" max="6" width="8.1640625" bestFit="1" customWidth="1"/>
    <col min="7" max="7" width="10" bestFit="1" customWidth="1"/>
  </cols>
  <sheetData>
    <row r="3" spans="1:2" x14ac:dyDescent="0.2">
      <c r="A3" s="6" t="s">
        <v>7</v>
      </c>
      <c r="B3" t="s">
        <v>6221</v>
      </c>
    </row>
    <row r="4" spans="1:2" x14ac:dyDescent="0.2">
      <c r="A4" t="s">
        <v>28</v>
      </c>
      <c r="B4" s="5">
        <v>2798.5050000000001</v>
      </c>
    </row>
    <row r="5" spans="1:2" x14ac:dyDescent="0.2">
      <c r="A5" t="s">
        <v>318</v>
      </c>
      <c r="B5" s="5">
        <v>6696.8649999999989</v>
      </c>
    </row>
    <row r="6" spans="1:2" x14ac:dyDescent="0.2">
      <c r="A6" t="s">
        <v>19</v>
      </c>
      <c r="B6" s="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5B43F-3F20-0D44-99FB-FA35DB3234C4}">
  <dimension ref="A3:B8"/>
  <sheetViews>
    <sheetView zoomScale="92" workbookViewId="0">
      <selection activeCell="U19" sqref="U19"/>
    </sheetView>
  </sheetViews>
  <sheetFormatPr baseColWidth="10" defaultRowHeight="15" x14ac:dyDescent="0.2"/>
  <cols>
    <col min="1" max="1" width="16" bestFit="1" customWidth="1"/>
    <col min="2" max="3" width="10.5" bestFit="1" customWidth="1"/>
    <col min="4" max="4" width="17.6640625" bestFit="1" customWidth="1"/>
    <col min="5" max="6" width="8.1640625" bestFit="1" customWidth="1"/>
    <col min="7" max="7" width="10" bestFit="1" customWidth="1"/>
  </cols>
  <sheetData>
    <row r="3" spans="1:2" x14ac:dyDescent="0.2">
      <c r="A3" s="6" t="s">
        <v>4</v>
      </c>
      <c r="B3" t="s">
        <v>6221</v>
      </c>
    </row>
    <row r="4" spans="1:2" x14ac:dyDescent="0.2">
      <c r="A4" t="s">
        <v>3753</v>
      </c>
      <c r="B4" s="5">
        <v>278.01</v>
      </c>
    </row>
    <row r="5" spans="1:2" x14ac:dyDescent="0.2">
      <c r="A5" t="s">
        <v>1598</v>
      </c>
      <c r="B5" s="5">
        <v>281.67499999999995</v>
      </c>
    </row>
    <row r="6" spans="1:2" x14ac:dyDescent="0.2">
      <c r="A6" t="s">
        <v>2587</v>
      </c>
      <c r="B6" s="5">
        <v>289.11</v>
      </c>
    </row>
    <row r="7" spans="1:2" x14ac:dyDescent="0.2">
      <c r="A7" t="s">
        <v>5765</v>
      </c>
      <c r="B7" s="5">
        <v>307.04499999999996</v>
      </c>
    </row>
    <row r="8" spans="1:2" x14ac:dyDescent="0.2">
      <c r="A8" t="s">
        <v>5114</v>
      </c>
      <c r="B8" s="5">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6" zoomScale="115" zoomScaleNormal="115" workbookViewId="0">
      <selection activeCell="H1002" sqref="H100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10.1640625"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L2*Orders_Table[[#This Row],[Quantity]]</f>
        <v>19.899999999999999</v>
      </c>
      <c r="N2" t="str">
        <f>IF(I2="Rob","Robuster",IF(I2="Exc","Excelsa",IF(I2="Ara","Arabica",IF(I2="Lib","Liberica",""))))</f>
        <v>Robuster</v>
      </c>
      <c r="O2" t="str">
        <f>IF(J2="M","Medium",IF(J2="D","Dark",IF(J2="L","Light","")))</f>
        <v>Medium</v>
      </c>
      <c r="P2" t="str">
        <f>_xlfn.XLOOKUP(Orders_Table[[#This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IF(_xlfn.XLOOKUP(C3,customers!$A$1:$A$1001,customers!C2:C1002,,0)=0," ",_xlfn.XLOOKUP(C3,customers!$A$1:$A$1001,customers!C2:C1002,,0))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L3*Orders_Table[[#This Row],[Quantity]]</f>
        <v>41.25</v>
      </c>
      <c r="N3" t="str">
        <f>IF(I3="Rob","Robuster",IF(I3="Exc","Excelsa",IF(I3="Ara","Arabica",IF(I3="Lib","Liberica",""))))</f>
        <v>Excelsa</v>
      </c>
      <c r="O3" t="str">
        <f t="shared" ref="O3:O66" si="0">IF(J3="M","Medium",IF(J3="D","Dark",IF(J3="L","Light","")))</f>
        <v>Medium</v>
      </c>
      <c r="P3" t="str">
        <f>_xlfn.XLOOKUP(Orders_Table[[#This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IF(_xlfn.XLOOKUP(C4,customers!$A$1:$A$1001,customers!C3:C1003,,0)=0," ",_xlfn.XLOOKUP(C4,customers!$A$1:$A$1001,customers!C3:C1003,,0))</f>
        <v xml:space="preserve">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L4*Orders_Table[[#This Row],[Quantity]]</f>
        <v>12.95</v>
      </c>
      <c r="N4" t="str">
        <f t="shared" ref="N3:N66" si="1">IF(I4="Rob","Robuster",IF(I4="Exc","Excelsa",IF(I4="Ara","Arabica",IF(I4="Lib","Liberica",""))))</f>
        <v>Arabica</v>
      </c>
      <c r="O4" t="str">
        <f t="shared" si="0"/>
        <v>Light</v>
      </c>
      <c r="P4" t="str">
        <f>_xlfn.XLOOKUP(Orders_Table[[#This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IF(_xlfn.XLOOKUP(C5,customers!$A$1:$A$1001,customers!C4:C1004,,0)=0," ",_xlfn.XLOOKUP(C5,customers!$A$1:$A$1001,customers!C4:C1004,,0))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L5*Orders_Table[[#This Row],[Quantity]]</f>
        <v>27.5</v>
      </c>
      <c r="N5" t="str">
        <f t="shared" si="1"/>
        <v>Excelsa</v>
      </c>
      <c r="O5" t="str">
        <f t="shared" si="0"/>
        <v>Medium</v>
      </c>
      <c r="P5" t="str">
        <f>_xlfn.XLOOKUP(Orders_Table[[#This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IF(_xlfn.XLOOKUP(C6,customers!$A$1:$A$1001,customers!C5:C1005,,0)=0," ",_xlfn.XLOOKUP(C6,customers!$A$1:$A$1001,customers!C5:C1005,,0))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L6*Orders_Table[[#This Row],[Quantity]]</f>
        <v>54.969999999999992</v>
      </c>
      <c r="N6" t="str">
        <f t="shared" si="1"/>
        <v>Robuster</v>
      </c>
      <c r="O6" t="str">
        <f t="shared" si="0"/>
        <v>Light</v>
      </c>
      <c r="P6" t="str">
        <f>_xlfn.XLOOKUP(Orders_Table[[#This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IF(_xlfn.XLOOKUP(C7,customers!$A$1:$A$1001,customers!C6:C1006,,0)=0," ",_xlfn.XLOOKUP(C7,customers!$A$1:$A$1001,customers!C6:C1006,,0))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L7*Orders_Table[[#This Row],[Quantity]]</f>
        <v>38.849999999999994</v>
      </c>
      <c r="N7" t="str">
        <f t="shared" si="1"/>
        <v>Liberica</v>
      </c>
      <c r="O7" t="str">
        <f t="shared" si="0"/>
        <v>Dark</v>
      </c>
      <c r="P7" t="str">
        <f>_xlfn.XLOOKUP(Orders_Table[[#This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IF(_xlfn.XLOOKUP(C8,customers!$A$1:$A$1001,customers!C7:C1007,,0)=0," ",_xlfn.XLOOKUP(C8,customers!$A$1:$A$1001,customers!C7:C1007,,0))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L8*Orders_Table[[#This Row],[Quantity]]</f>
        <v>21.87</v>
      </c>
      <c r="N8" t="str">
        <f t="shared" si="1"/>
        <v>Excelsa</v>
      </c>
      <c r="O8" t="str">
        <f t="shared" si="0"/>
        <v>Dark</v>
      </c>
      <c r="P8" t="str">
        <f>_xlfn.XLOOKUP(Orders_Table[[#This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IF(_xlfn.XLOOKUP(C9,customers!$A$1:$A$1001,customers!C8:C1008,,0)=0," ",_xlfn.XLOOKUP(C9,customers!$A$1:$A$1001,customers!C8:C1008,,0))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L9*Orders_Table[[#This Row],[Quantity]]</f>
        <v>4.7549999999999999</v>
      </c>
      <c r="N9" t="str">
        <f t="shared" si="1"/>
        <v>Liberica</v>
      </c>
      <c r="O9" t="str">
        <f t="shared" si="0"/>
        <v>Light</v>
      </c>
      <c r="P9" t="str">
        <f>_xlfn.XLOOKUP(Orders_Table[[#This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IF(_xlfn.XLOOKUP(C10,customers!$A$1:$A$1001,customers!C9:C1009,,0)=0," ",_xlfn.XLOOKUP(C10,customers!$A$1:$A$1001,customers!C9:C1009,,0))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L10*Orders_Table[[#This Row],[Quantity]]</f>
        <v>17.91</v>
      </c>
      <c r="N10" t="str">
        <f t="shared" si="1"/>
        <v>Robuster</v>
      </c>
      <c r="O10" t="str">
        <f t="shared" si="0"/>
        <v>Medium</v>
      </c>
      <c r="P10" t="str">
        <f>_xlfn.XLOOKUP(Orders_Table[[#This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IF(_xlfn.XLOOKUP(C11,customers!$A$1:$A$1001,customers!C10:C1010,,0)=0," ",_xlfn.XLOOKUP(C11,customers!$A$1:$A$1001,customers!C10:C1010,,0))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L11*Orders_Table[[#This Row],[Quantity]]</f>
        <v>5.97</v>
      </c>
      <c r="N11" t="str">
        <f t="shared" si="1"/>
        <v>Robuster</v>
      </c>
      <c r="O11" t="str">
        <f t="shared" si="0"/>
        <v>Medium</v>
      </c>
      <c r="P11" t="str">
        <f>_xlfn.XLOOKUP(Orders_Table[[#This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IF(_xlfn.XLOOKUP(C12,customers!$A$1:$A$1001,customers!C11:C1011,,0)=0," ",_xlfn.XLOOKUP(C12,customers!$A$1:$A$1001,customers!C11:C1011,,0))</f>
        <v xml:space="preserve">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L12*Orders_Table[[#This Row],[Quantity]]</f>
        <v>39.799999999999997</v>
      </c>
      <c r="N12" t="str">
        <f t="shared" si="1"/>
        <v>Arabica</v>
      </c>
      <c r="O12" t="str">
        <f t="shared" si="0"/>
        <v>Dark</v>
      </c>
      <c r="P12" t="str">
        <f>_xlfn.XLOOKUP(Orders_Table[[#This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IF(_xlfn.XLOOKUP(C13,customers!$A$1:$A$1001,customers!C12:C1012,,0)=0," ",_xlfn.XLOOKUP(C13,customers!$A$1:$A$1001,customers!C12:C1012,,0))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L13*Orders_Table[[#This Row],[Quantity]]</f>
        <v>170.77499999999998</v>
      </c>
      <c r="N13" t="str">
        <f t="shared" si="1"/>
        <v>Excelsa</v>
      </c>
      <c r="O13" t="str">
        <f t="shared" si="0"/>
        <v>Light</v>
      </c>
      <c r="P13" t="str">
        <f>_xlfn.XLOOKUP(Orders_Table[[#This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IF(_xlfn.XLOOKUP(C14,customers!$A$1:$A$1001,customers!C13:C1013,,0)=0," ",_xlfn.XLOOKUP(C14,customers!$A$1:$A$1001,customers!C13:C1013,,0))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L14*Orders_Table[[#This Row],[Quantity]]</f>
        <v>49.75</v>
      </c>
      <c r="N14" t="str">
        <f t="shared" si="1"/>
        <v>Robuster</v>
      </c>
      <c r="O14" t="str">
        <f t="shared" si="0"/>
        <v>Medium</v>
      </c>
      <c r="P14" t="str">
        <f>_xlfn.XLOOKUP(Orders_Table[[#This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IF(_xlfn.XLOOKUP(C15,customers!$A$1:$A$1001,customers!C14:C1014,,0)=0," ",_xlfn.XLOOKUP(C15,customers!$A$1:$A$1001,customers!C14:C1014,,0))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L15*Orders_Table[[#This Row],[Quantity]]</f>
        <v>41.169999999999995</v>
      </c>
      <c r="N15" t="str">
        <f t="shared" si="1"/>
        <v>Robuster</v>
      </c>
      <c r="O15" t="str">
        <f t="shared" si="0"/>
        <v>Dark</v>
      </c>
      <c r="P15" t="str">
        <f>_xlfn.XLOOKUP(Orders_Table[[#This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IF(_xlfn.XLOOKUP(C16,customers!$A$1:$A$1001,customers!C15:C1015,,0)=0," ",_xlfn.XLOOKUP(C16,customers!$A$1:$A$1001,customers!C15:C1015,,0))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L16*Orders_Table[[#This Row],[Quantity]]</f>
        <v>11.654999999999999</v>
      </c>
      <c r="N16" t="str">
        <f t="shared" si="1"/>
        <v>Liberica</v>
      </c>
      <c r="O16" t="str">
        <f t="shared" si="0"/>
        <v>Dark</v>
      </c>
      <c r="P16" t="str">
        <f>_xlfn.XLOOKUP(Orders_Table[[#This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IF(_xlfn.XLOOKUP(C17,customers!$A$1:$A$1001,customers!C16:C1016,,0)=0," ",_xlfn.XLOOKUP(C17,customers!$A$1:$A$1001,customers!C16:C1016,,0))</f>
        <v xml:space="preserve">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L17*Orders_Table[[#This Row],[Quantity]]</f>
        <v>114.42499999999998</v>
      </c>
      <c r="N17" t="str">
        <f t="shared" si="1"/>
        <v>Robuster</v>
      </c>
      <c r="O17" t="str">
        <f t="shared" si="0"/>
        <v>Medium</v>
      </c>
      <c r="P17" t="str">
        <f>_xlfn.XLOOKUP(Orders_Table[[#This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IF(_xlfn.XLOOKUP(C18,customers!$A$1:$A$1001,customers!C17:C1017,,0)=0," ",_xlfn.XLOOKUP(C18,customers!$A$1:$A$1001,customers!C17:C1017,,0))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L18*Orders_Table[[#This Row],[Quantity]]</f>
        <v>20.25</v>
      </c>
      <c r="N18" t="str">
        <f t="shared" si="1"/>
        <v>Arabica</v>
      </c>
      <c r="O18" t="str">
        <f t="shared" si="0"/>
        <v>Medium</v>
      </c>
      <c r="P18" t="str">
        <f>_xlfn.XLOOKUP(Orders_Table[[#This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IF(_xlfn.XLOOKUP(C19,customers!$A$1:$A$1001,customers!C18:C1018,,0)=0," ",_xlfn.XLOOKUP(C19,customers!$A$1:$A$1001,customers!C18:C1018,,0))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L19*Orders_Table[[#This Row],[Quantity]]</f>
        <v>77.699999999999989</v>
      </c>
      <c r="N19" t="str">
        <f t="shared" si="1"/>
        <v>Arabica</v>
      </c>
      <c r="O19" t="str">
        <f t="shared" si="0"/>
        <v>Light</v>
      </c>
      <c r="P19" t="str">
        <f>_xlfn.XLOOKUP(Orders_Table[[#This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IF(_xlfn.XLOOKUP(C20,customers!$A$1:$A$1001,customers!C19:C1019,,0)=0," ",_xlfn.XLOOKUP(C20,customers!$A$1:$A$1001,customers!C19:C1019,,0))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L20*Orders_Table[[#This Row],[Quantity]]</f>
        <v>82.339999999999989</v>
      </c>
      <c r="N20" t="str">
        <f t="shared" si="1"/>
        <v>Robuster</v>
      </c>
      <c r="O20" t="str">
        <f t="shared" si="0"/>
        <v>Dark</v>
      </c>
      <c r="P20" t="str">
        <f>_xlfn.XLOOKUP(Orders_Table[[#This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IF(_xlfn.XLOOKUP(C21,customers!$A$1:$A$1001,customers!C20:C1020,,0)=0," ",_xlfn.XLOOKUP(C21,customers!$A$1:$A$1001,customers!C20:C1020,,0))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L21*Orders_Table[[#This Row],[Quantity]]</f>
        <v>16.875</v>
      </c>
      <c r="N21" t="str">
        <f t="shared" si="1"/>
        <v>Arabica</v>
      </c>
      <c r="O21" t="str">
        <f t="shared" si="0"/>
        <v>Medium</v>
      </c>
      <c r="P21" t="str">
        <f>_xlfn.XLOOKUP(Orders_Table[[#This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IF(_xlfn.XLOOKUP(C22,customers!$A$1:$A$1001,customers!C21:C1021,,0)=0," ",_xlfn.XLOOKUP(C22,customers!$A$1:$A$1001,customers!C21:C1021,,0))</f>
        <v xml:space="preserve">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L22*Orders_Table[[#This Row],[Quantity]]</f>
        <v>14.58</v>
      </c>
      <c r="N22" t="str">
        <f t="shared" si="1"/>
        <v>Excelsa</v>
      </c>
      <c r="O22" t="str">
        <f t="shared" si="0"/>
        <v>Dark</v>
      </c>
      <c r="P22" t="str">
        <f>_xlfn.XLOOKUP(Orders_Table[[#This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IF(_xlfn.XLOOKUP(C23,customers!$A$1:$A$1001,customers!C22:C1022,,0)=0," ",_xlfn.XLOOKUP(C23,customers!$A$1:$A$1001,customers!C22:C1022,,0))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L23*Orders_Table[[#This Row],[Quantity]]</f>
        <v>17.91</v>
      </c>
      <c r="N23" t="str">
        <f t="shared" si="1"/>
        <v>Arabica</v>
      </c>
      <c r="O23" t="str">
        <f t="shared" si="0"/>
        <v>Dark</v>
      </c>
      <c r="P23" t="str">
        <f>_xlfn.XLOOKUP(Orders_Table[[#This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IF(_xlfn.XLOOKUP(C24,customers!$A$1:$A$1001,customers!C23:C1023,,0)=0," ",_xlfn.XLOOKUP(C24,customers!$A$1:$A$1001,customers!C23:C1023,,0))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L24*Orders_Table[[#This Row],[Quantity]]</f>
        <v>91.539999999999992</v>
      </c>
      <c r="N24" t="str">
        <f t="shared" si="1"/>
        <v>Robuster</v>
      </c>
      <c r="O24" t="str">
        <f t="shared" si="0"/>
        <v>Medium</v>
      </c>
      <c r="P24" t="str">
        <f>_xlfn.XLOOKUP(Orders_Table[[#This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IF(_xlfn.XLOOKUP(C25,customers!$A$1:$A$1001,customers!C24:C1024,,0)=0," ",_xlfn.XLOOKUP(C25,customers!$A$1:$A$1001,customers!C24:C1024,,0))</f>
        <v xml:space="preserve">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L25*Orders_Table[[#This Row],[Quantity]]</f>
        <v>11.94</v>
      </c>
      <c r="N25" t="str">
        <f t="shared" si="1"/>
        <v>Arabica</v>
      </c>
      <c r="O25" t="str">
        <f t="shared" si="0"/>
        <v>Dark</v>
      </c>
      <c r="P25" t="str">
        <f>_xlfn.XLOOKUP(Orders_Table[[#This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IF(_xlfn.XLOOKUP(C26,customers!$A$1:$A$1001,customers!C25:C1025,,0)=0," ",_xlfn.XLOOKUP(C26,customers!$A$1:$A$1001,customers!C25:C1025,,0))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L26*Orders_Table[[#This Row],[Quantity]]</f>
        <v>11.25</v>
      </c>
      <c r="N26" t="str">
        <f t="shared" si="1"/>
        <v>Arabica</v>
      </c>
      <c r="O26" t="str">
        <f t="shared" si="0"/>
        <v>Medium</v>
      </c>
      <c r="P26" t="str">
        <f>_xlfn.XLOOKUP(Orders_Table[[#This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IF(_xlfn.XLOOKUP(C27,customers!$A$1:$A$1001,customers!C26:C1026,,0)=0," ",_xlfn.XLOOKUP(C27,customers!$A$1:$A$1001,customers!C26:C1026,,0))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L27*Orders_Table[[#This Row],[Quantity]]</f>
        <v>12.375</v>
      </c>
      <c r="N27" t="str">
        <f t="shared" si="1"/>
        <v>Excelsa</v>
      </c>
      <c r="O27" t="str">
        <f t="shared" si="0"/>
        <v>Medium</v>
      </c>
      <c r="P27" t="str">
        <f>_xlfn.XLOOKUP(Orders_Table[[#This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IF(_xlfn.XLOOKUP(C28,customers!$A$1:$A$1001,customers!C27:C1027,,0)=0," ",_xlfn.XLOOKUP(C28,customers!$A$1:$A$1001,customers!C27:C1027,,0))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L28*Orders_Table[[#This Row],[Quantity]]</f>
        <v>27</v>
      </c>
      <c r="N28" t="str">
        <f t="shared" si="1"/>
        <v>Arabica</v>
      </c>
      <c r="O28" t="str">
        <f t="shared" si="0"/>
        <v>Medium</v>
      </c>
      <c r="P28" t="str">
        <f>_xlfn.XLOOKUP(Orders_Table[[#This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IF(_xlfn.XLOOKUP(C29,customers!$A$1:$A$1001,customers!C28:C1028,,0)=0," ",_xlfn.XLOOKUP(C29,customers!$A$1:$A$1001,customers!C28:C1028,,0))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L29*Orders_Table[[#This Row],[Quantity]]</f>
        <v>16.875</v>
      </c>
      <c r="N29" t="str">
        <f t="shared" si="1"/>
        <v>Arabica</v>
      </c>
      <c r="O29" t="str">
        <f t="shared" si="0"/>
        <v>Medium</v>
      </c>
      <c r="P29" t="str">
        <f>_xlfn.XLOOKUP(Orders_Table[[#This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IF(_xlfn.XLOOKUP(C30,customers!$A$1:$A$1001,customers!C29:C1029,,0)=0," ",_xlfn.XLOOKUP(C30,customers!$A$1:$A$1001,customers!C29:C1029,,0))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L30*Orders_Table[[#This Row],[Quantity]]</f>
        <v>17.91</v>
      </c>
      <c r="N30" t="str">
        <f t="shared" si="1"/>
        <v>Arabica</v>
      </c>
      <c r="O30" t="str">
        <f t="shared" si="0"/>
        <v>Dark</v>
      </c>
      <c r="P30" t="str">
        <f>_xlfn.XLOOKUP(Orders_Table[[#This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IF(_xlfn.XLOOKUP(C31,customers!$A$1:$A$1001,customers!C30:C1030,,0)=0," ",_xlfn.XLOOKUP(C31,customers!$A$1:$A$1001,customers!C30:C1030,,0))</f>
        <v xml:space="preserve">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L31*Orders_Table[[#This Row],[Quantity]]</f>
        <v>39.799999999999997</v>
      </c>
      <c r="N31" t="str">
        <f t="shared" si="1"/>
        <v>Arabica</v>
      </c>
      <c r="O31" t="str">
        <f t="shared" si="0"/>
        <v>Dark</v>
      </c>
      <c r="P31" t="str">
        <f>_xlfn.XLOOKUP(Orders_Table[[#This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IF(_xlfn.XLOOKUP(C32,customers!$A$1:$A$1001,customers!C31:C1031,,0)=0," ",_xlfn.XLOOKUP(C32,customers!$A$1:$A$1001,customers!C31:C1031,,0))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L32*Orders_Table[[#This Row],[Quantity]]</f>
        <v>21.825000000000003</v>
      </c>
      <c r="N32" t="str">
        <f t="shared" si="1"/>
        <v>Liberica</v>
      </c>
      <c r="O32" t="str">
        <f t="shared" si="0"/>
        <v>Medium</v>
      </c>
      <c r="P32" t="str">
        <f>_xlfn.XLOOKUP(Orders_Table[[#This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IF(_xlfn.XLOOKUP(C33,customers!$A$1:$A$1001,customers!C32:C1032,,0)=0," ",_xlfn.XLOOKUP(C33,customers!$A$1:$A$1001,customers!C32:C1032,,0))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L33*Orders_Table[[#This Row],[Quantity]]</f>
        <v>35.82</v>
      </c>
      <c r="N33" t="str">
        <f t="shared" si="1"/>
        <v>Arabica</v>
      </c>
      <c r="O33" t="str">
        <f t="shared" si="0"/>
        <v>Dark</v>
      </c>
      <c r="P33" t="str">
        <f>_xlfn.XLOOKUP(Orders_Table[[#This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IF(_xlfn.XLOOKUP(C34,customers!$A$1:$A$1001,customers!C33:C1033,,0)=0," ",_xlfn.XLOOKUP(C34,customers!$A$1:$A$1001,customers!C33:C1033,,0))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L34*Orders_Table[[#This Row],[Quantity]]</f>
        <v>52.38</v>
      </c>
      <c r="N34" t="str">
        <f t="shared" si="1"/>
        <v>Liberica</v>
      </c>
      <c r="O34" t="str">
        <f t="shared" si="0"/>
        <v>Medium</v>
      </c>
      <c r="P34" t="str">
        <f>_xlfn.XLOOKUP(Orders_Table[[#This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IF(_xlfn.XLOOKUP(C35,customers!$A$1:$A$1001,customers!C34:C1034,,0)=0," ",_xlfn.XLOOKUP(C35,customers!$A$1:$A$1001,customers!C34:C1034,,0))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L35*Orders_Table[[#This Row],[Quantity]]</f>
        <v>23.774999999999999</v>
      </c>
      <c r="N35" t="str">
        <f t="shared" si="1"/>
        <v>Liberica</v>
      </c>
      <c r="O35" t="str">
        <f t="shared" si="0"/>
        <v>Light</v>
      </c>
      <c r="P35" t="str">
        <f>_xlfn.XLOOKUP(Orders_Table[[#This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IF(_xlfn.XLOOKUP(C36,customers!$A$1:$A$1001,customers!C35:C1035,,0)=0," ",_xlfn.XLOOKUP(C36,customers!$A$1:$A$1001,customers!C35:C1035,,0))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L36*Orders_Table[[#This Row],[Quantity]]</f>
        <v>57.06</v>
      </c>
      <c r="N36" t="str">
        <f t="shared" si="1"/>
        <v>Liberica</v>
      </c>
      <c r="O36" t="str">
        <f t="shared" si="0"/>
        <v>Light</v>
      </c>
      <c r="P36" t="str">
        <f>_xlfn.XLOOKUP(Orders_Table[[#This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IF(_xlfn.XLOOKUP(C37,customers!$A$1:$A$1001,customers!C36:C1036,,0)=0," ",_xlfn.XLOOKUP(C37,customers!$A$1:$A$1001,customers!C36:C1036,,0))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L37*Orders_Table[[#This Row],[Quantity]]</f>
        <v>35.82</v>
      </c>
      <c r="N37" t="str">
        <f t="shared" si="1"/>
        <v>Arabica</v>
      </c>
      <c r="O37" t="str">
        <f t="shared" si="0"/>
        <v>Dark</v>
      </c>
      <c r="P37" t="str">
        <f>_xlfn.XLOOKUP(Orders_Table[[#This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IF(_xlfn.XLOOKUP(C38,customers!$A$1:$A$1001,customers!C37:C1037,,0)=0," ",_xlfn.XLOOKUP(C38,customers!$A$1:$A$1001,customers!C37:C1037,,0))</f>
        <v xml:space="preserve">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L38*Orders_Table[[#This Row],[Quantity]]</f>
        <v>8.73</v>
      </c>
      <c r="N38" t="str">
        <f t="shared" si="1"/>
        <v>Liberica</v>
      </c>
      <c r="O38" t="str">
        <f t="shared" si="0"/>
        <v>Medium</v>
      </c>
      <c r="P38" t="str">
        <f>_xlfn.XLOOKUP(Orders_Table[[#This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IF(_xlfn.XLOOKUP(C39,customers!$A$1:$A$1001,customers!C38:C1038,,0)=0," ",_xlfn.XLOOKUP(C39,customers!$A$1:$A$1001,customers!C38:C1038,,0))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L39*Orders_Table[[#This Row],[Quantity]]</f>
        <v>28.53</v>
      </c>
      <c r="N39" t="str">
        <f t="shared" si="1"/>
        <v>Liberica</v>
      </c>
      <c r="O39" t="str">
        <f t="shared" si="0"/>
        <v>Light</v>
      </c>
      <c r="P39" t="str">
        <f>_xlfn.XLOOKUP(Orders_Table[[#This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IF(_xlfn.XLOOKUP(C40,customers!$A$1:$A$1001,customers!C39:C1039,,0)=0," ",_xlfn.XLOOKUP(C40,customers!$A$1:$A$1001,customers!C39:C1039,,0))</f>
        <v xml:space="preserve">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L40*Orders_Table[[#This Row],[Quantity]]</f>
        <v>114.42499999999998</v>
      </c>
      <c r="N40" t="str">
        <f t="shared" si="1"/>
        <v>Robuster</v>
      </c>
      <c r="O40" t="str">
        <f t="shared" si="0"/>
        <v>Medium</v>
      </c>
      <c r="P40" t="str">
        <f>_xlfn.XLOOKUP(Orders_Table[[#This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IF(_xlfn.XLOOKUP(C41,customers!$A$1:$A$1001,customers!C40:C1040,,0)=0," ",_xlfn.XLOOKUP(C41,customers!$A$1:$A$1001,customers!C40:C1040,,0))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L41*Orders_Table[[#This Row],[Quantity]]</f>
        <v>59.699999999999996</v>
      </c>
      <c r="N41" t="str">
        <f t="shared" si="1"/>
        <v>Robuster</v>
      </c>
      <c r="O41" t="str">
        <f t="shared" si="0"/>
        <v>Medium</v>
      </c>
      <c r="P41" t="str">
        <f>_xlfn.XLOOKUP(Orders_Table[[#This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IF(_xlfn.XLOOKUP(C42,customers!$A$1:$A$1001,customers!C41:C1041,,0)=0," ",_xlfn.XLOOKUP(C42,customers!$A$1:$A$1001,customers!C41:C1041,,0))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L42*Orders_Table[[#This Row],[Quantity]]</f>
        <v>43.650000000000006</v>
      </c>
      <c r="N42" t="str">
        <f t="shared" si="1"/>
        <v>Liberica</v>
      </c>
      <c r="O42" t="str">
        <f t="shared" si="0"/>
        <v>Medium</v>
      </c>
      <c r="P42" t="str">
        <f>_xlfn.XLOOKUP(Orders_Table[[#This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IF(_xlfn.XLOOKUP(C43,customers!$A$1:$A$1001,customers!C42:C1042,,0)=0," ",_xlfn.XLOOKUP(C43,customers!$A$1:$A$1001,customers!C42:C1042,,0))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L43*Orders_Table[[#This Row],[Quantity]]</f>
        <v>7.29</v>
      </c>
      <c r="N43" t="str">
        <f t="shared" si="1"/>
        <v>Excelsa</v>
      </c>
      <c r="O43" t="str">
        <f t="shared" si="0"/>
        <v>Dark</v>
      </c>
      <c r="P43" t="str">
        <f>_xlfn.XLOOKUP(Orders_Table[[#This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IF(_xlfn.XLOOKUP(C44,customers!$A$1:$A$1001,customers!C43:C1043,,0)=0," ",_xlfn.XLOOKUP(C44,customers!$A$1:$A$1001,customers!C43:C1043,,0))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L44*Orders_Table[[#This Row],[Quantity]]</f>
        <v>8.0549999999999997</v>
      </c>
      <c r="N44" t="str">
        <f t="shared" si="1"/>
        <v>Robuster</v>
      </c>
      <c r="O44" t="str">
        <f t="shared" si="0"/>
        <v>Dark</v>
      </c>
      <c r="P44" t="str">
        <f>_xlfn.XLOOKUP(Orders_Table[[#This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IF(_xlfn.XLOOKUP(C45,customers!$A$1:$A$1001,customers!C44:C1044,,0)=0," ",_xlfn.XLOOKUP(C45,customers!$A$1:$A$1001,customers!C44:C1044,,0))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L45*Orders_Table[[#This Row],[Quantity]]</f>
        <v>72.91</v>
      </c>
      <c r="N45" t="str">
        <f t="shared" si="1"/>
        <v>Liberica</v>
      </c>
      <c r="O45" t="str">
        <f t="shared" si="0"/>
        <v>Light</v>
      </c>
      <c r="P45" t="str">
        <f>_xlfn.XLOOKUP(Orders_Table[[#This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IF(_xlfn.XLOOKUP(C46,customers!$A$1:$A$1001,customers!C45:C1045,,0)=0," ",_xlfn.XLOOKUP(C46,customers!$A$1:$A$1001,customers!C45:C1045,,0))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L46*Orders_Table[[#This Row],[Quantity]]</f>
        <v>16.5</v>
      </c>
      <c r="N46" t="str">
        <f t="shared" si="1"/>
        <v>Excelsa</v>
      </c>
      <c r="O46" t="str">
        <f t="shared" si="0"/>
        <v>Medium</v>
      </c>
      <c r="P46" t="str">
        <f>_xlfn.XLOOKUP(Orders_Table[[#This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IF(_xlfn.XLOOKUP(C47,customers!$A$1:$A$1001,customers!C46:C1046,,0)=0," ",_xlfn.XLOOKUP(C47,customers!$A$1:$A$1001,customers!C46:C1046,,0))</f>
        <v xml:space="preserve">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L47*Orders_Table[[#This Row],[Quantity]]</f>
        <v>178.70999999999998</v>
      </c>
      <c r="N47" t="str">
        <f t="shared" si="1"/>
        <v>Liberica</v>
      </c>
      <c r="O47" t="str">
        <f t="shared" si="0"/>
        <v>Dark</v>
      </c>
      <c r="P47" t="str">
        <f>_xlfn.XLOOKUP(Orders_Table[[#This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IF(_xlfn.XLOOKUP(C48,customers!$A$1:$A$1001,customers!C47:C1047,,0)=0," ",_xlfn.XLOOKUP(C48,customers!$A$1:$A$1001,customers!C47:C1047,,0))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L48*Orders_Table[[#This Row],[Quantity]]</f>
        <v>63.249999999999993</v>
      </c>
      <c r="N48" t="str">
        <f t="shared" si="1"/>
        <v>Excelsa</v>
      </c>
      <c r="O48" t="str">
        <f t="shared" si="0"/>
        <v>Medium</v>
      </c>
      <c r="P48" t="str">
        <f>_xlfn.XLOOKUP(Orders_Table[[#This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IF(_xlfn.XLOOKUP(C49,customers!$A$1:$A$1001,customers!C48:C1048,,0)=0," ",_xlfn.XLOOKUP(C49,customers!$A$1:$A$1001,customers!C48:C1048,,0))</f>
        <v xml:space="preserve">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L49*Orders_Table[[#This Row],[Quantity]]</f>
        <v>7.77</v>
      </c>
      <c r="N49" t="str">
        <f t="shared" si="1"/>
        <v>Arabica</v>
      </c>
      <c r="O49" t="str">
        <f t="shared" si="0"/>
        <v>Light</v>
      </c>
      <c r="P49" t="str">
        <f>_xlfn.XLOOKUP(Orders_Table[[#This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IF(_xlfn.XLOOKUP(C50,customers!$A$1:$A$1001,customers!C49:C1049,,0)=0," ",_xlfn.XLOOKUP(C50,customers!$A$1:$A$1001,customers!C49:C1049,,0))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L50*Orders_Table[[#This Row],[Quantity]]</f>
        <v>91.539999999999992</v>
      </c>
      <c r="N50" t="str">
        <f t="shared" si="1"/>
        <v>Arabica</v>
      </c>
      <c r="O50" t="str">
        <f t="shared" si="0"/>
        <v>Dark</v>
      </c>
      <c r="P50" t="str">
        <f>_xlfn.XLOOKUP(Orders_Table[[#This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IF(_xlfn.XLOOKUP(C51,customers!$A$1:$A$1001,customers!C50:C1050,,0)=0," ",_xlfn.XLOOKUP(C51,customers!$A$1:$A$1001,customers!C50:C1050,,0))</f>
        <v xml:space="preserve">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L51*Orders_Table[[#This Row],[Quantity]]</f>
        <v>38.849999999999994</v>
      </c>
      <c r="N51" t="str">
        <f t="shared" si="1"/>
        <v>Arabica</v>
      </c>
      <c r="O51" t="str">
        <f t="shared" si="0"/>
        <v>Light</v>
      </c>
      <c r="P51" t="str">
        <f>_xlfn.XLOOKUP(Orders_Table[[#This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IF(_xlfn.XLOOKUP(C52,customers!$A$1:$A$1001,customers!C51:C1051,,0)=0," ",_xlfn.XLOOKUP(C52,customers!$A$1:$A$1001,customers!C51:C1051,,0))</f>
        <v xml:space="preserve">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L52*Orders_Table[[#This Row],[Quantity]]</f>
        <v>15.54</v>
      </c>
      <c r="N52" t="str">
        <f t="shared" si="1"/>
        <v>Liberica</v>
      </c>
      <c r="O52" t="str">
        <f t="shared" si="0"/>
        <v>Dark</v>
      </c>
      <c r="P52" t="str">
        <f>_xlfn.XLOOKUP(Orders_Table[[#This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IF(_xlfn.XLOOKUP(C53,customers!$A$1:$A$1001,customers!C52:C1052,,0)=0," ",_xlfn.XLOOKUP(C53,customers!$A$1:$A$1001,customers!C52:C1052,,0))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L53*Orders_Table[[#This Row],[Quantity]]</f>
        <v>145.82</v>
      </c>
      <c r="N53" t="str">
        <f t="shared" si="1"/>
        <v>Liberica</v>
      </c>
      <c r="O53" t="str">
        <f t="shared" si="0"/>
        <v>Light</v>
      </c>
      <c r="P53" t="str">
        <f>_xlfn.XLOOKUP(Orders_Table[[#This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IF(_xlfn.XLOOKUP(C54,customers!$A$1:$A$1001,customers!C53:C1053,,0)=0," ",_xlfn.XLOOKUP(C54,customers!$A$1:$A$1001,customers!C53:C1053,,0))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L54*Orders_Table[[#This Row],[Quantity]]</f>
        <v>29.849999999999998</v>
      </c>
      <c r="N54" t="str">
        <f t="shared" si="1"/>
        <v>Robuster</v>
      </c>
      <c r="O54" t="str">
        <f t="shared" si="0"/>
        <v>Medium</v>
      </c>
      <c r="P54" t="str">
        <f>_xlfn.XLOOKUP(Orders_Table[[#This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IF(_xlfn.XLOOKUP(C55,customers!$A$1:$A$1001,customers!C54:C1054,,0)=0," ",_xlfn.XLOOKUP(C55,customers!$A$1:$A$1001,customers!C54:C1054,,0))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L55*Orders_Table[[#This Row],[Quantity]]</f>
        <v>72.91</v>
      </c>
      <c r="N55" t="str">
        <f t="shared" si="1"/>
        <v>Liberica</v>
      </c>
      <c r="O55" t="str">
        <f t="shared" si="0"/>
        <v>Light</v>
      </c>
      <c r="P55" t="str">
        <f>_xlfn.XLOOKUP(Orders_Table[[#This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IF(_xlfn.XLOOKUP(C56,customers!$A$1:$A$1001,customers!C55:C1055,,0)=0," ",_xlfn.XLOOKUP(C56,customers!$A$1:$A$1001,customers!C55:C1055,,0))</f>
        <v xml:space="preserve">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L56*Orders_Table[[#This Row],[Quantity]]</f>
        <v>72.75</v>
      </c>
      <c r="N56" t="str">
        <f t="shared" si="1"/>
        <v>Liberica</v>
      </c>
      <c r="O56" t="str">
        <f t="shared" si="0"/>
        <v>Medium</v>
      </c>
      <c r="P56" t="str">
        <f>_xlfn.XLOOKUP(Orders_Table[[#This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IF(_xlfn.XLOOKUP(C57,customers!$A$1:$A$1001,customers!C56:C1056,,0)=0," ",_xlfn.XLOOKUP(C57,customers!$A$1:$A$1001,customers!C56:C1056,,0))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L57*Orders_Table[[#This Row],[Quantity]]</f>
        <v>47.55</v>
      </c>
      <c r="N57" t="str">
        <f t="shared" si="1"/>
        <v>Liberica</v>
      </c>
      <c r="O57" t="str">
        <f t="shared" si="0"/>
        <v>Light</v>
      </c>
      <c r="P57" t="str">
        <f>_xlfn.XLOOKUP(Orders_Table[[#This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IF(_xlfn.XLOOKUP(C58,customers!$A$1:$A$1001,customers!C57:C1057,,0)=0," ",_xlfn.XLOOKUP(C58,customers!$A$1:$A$1001,customers!C57:C1057,,0))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L58*Orders_Table[[#This Row],[Quantity]]</f>
        <v>10.935</v>
      </c>
      <c r="N58" t="str">
        <f t="shared" si="1"/>
        <v>Excelsa</v>
      </c>
      <c r="O58" t="str">
        <f t="shared" si="0"/>
        <v>Dark</v>
      </c>
      <c r="P58" t="str">
        <f>_xlfn.XLOOKUP(Orders_Table[[#This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IF(_xlfn.XLOOKUP(C59,customers!$A$1:$A$1001,customers!C58:C1058,,0)=0," ",_xlfn.XLOOKUP(C59,customers!$A$1:$A$1001,customers!C58:C1058,,0))</f>
        <v xml:space="preserve">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L59*Orders_Table[[#This Row],[Quantity]]</f>
        <v>59.4</v>
      </c>
      <c r="N59" t="str">
        <f t="shared" si="1"/>
        <v>Excelsa</v>
      </c>
      <c r="O59" t="str">
        <f t="shared" si="0"/>
        <v>Light</v>
      </c>
      <c r="P59" t="str">
        <f>_xlfn.XLOOKUP(Orders_Table[[#This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IF(_xlfn.XLOOKUP(C60,customers!$A$1:$A$1001,customers!C59:C1059,,0)=0," ",_xlfn.XLOOKUP(C60,customers!$A$1:$A$1001,customers!C59:C1059,,0))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L60*Orders_Table[[#This Row],[Quantity]]</f>
        <v>89.35499999999999</v>
      </c>
      <c r="N60" t="str">
        <f t="shared" si="1"/>
        <v>Liberica</v>
      </c>
      <c r="O60" t="str">
        <f t="shared" si="0"/>
        <v>Dark</v>
      </c>
      <c r="P60" t="str">
        <f>_xlfn.XLOOKUP(Orders_Table[[#This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IF(_xlfn.XLOOKUP(C61,customers!$A$1:$A$1001,customers!C60:C1060,,0)=0," ",_xlfn.XLOOKUP(C61,customers!$A$1:$A$1001,customers!C60:C1060,,0))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L61*Orders_Table[[#This Row],[Quantity]]</f>
        <v>26.19</v>
      </c>
      <c r="N61" t="str">
        <f t="shared" si="1"/>
        <v>Liberica</v>
      </c>
      <c r="O61" t="str">
        <f t="shared" si="0"/>
        <v>Medium</v>
      </c>
      <c r="P61" t="str">
        <f>_xlfn.XLOOKUP(Orders_Table[[#This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IF(_xlfn.XLOOKUP(C62,customers!$A$1:$A$1001,customers!C61:C1061,,0)=0," ",_xlfn.XLOOKUP(C62,customers!$A$1:$A$1001,customers!C61:C1061,,0))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L62*Orders_Table[[#This Row],[Quantity]]</f>
        <v>114.42499999999998</v>
      </c>
      <c r="N62" t="str">
        <f t="shared" si="1"/>
        <v>Arabica</v>
      </c>
      <c r="O62" t="str">
        <f t="shared" si="0"/>
        <v>Dark</v>
      </c>
      <c r="P62" t="str">
        <f>_xlfn.XLOOKUP(Orders_Table[[#This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IF(_xlfn.XLOOKUP(C63,customers!$A$1:$A$1001,customers!C62:C1062,,0)=0," ",_xlfn.XLOOKUP(C63,customers!$A$1:$A$1001,customers!C62:C1062,,0))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L63*Orders_Table[[#This Row],[Quantity]]</f>
        <v>26.849999999999994</v>
      </c>
      <c r="N63" t="str">
        <f t="shared" si="1"/>
        <v>Robuster</v>
      </c>
      <c r="O63" t="str">
        <f t="shared" si="0"/>
        <v>Dark</v>
      </c>
      <c r="P63" t="str">
        <f>_xlfn.XLOOKUP(Orders_Table[[#This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IF(_xlfn.XLOOKUP(C64,customers!$A$1:$A$1001,customers!C63:C1063,,0)=0," ",_xlfn.XLOOKUP(C64,customers!$A$1:$A$1001,customers!C63:C1063,,0))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L64*Orders_Table[[#This Row],[Quantity]]</f>
        <v>23.774999999999999</v>
      </c>
      <c r="N64" t="str">
        <f t="shared" si="1"/>
        <v>Liberica</v>
      </c>
      <c r="O64" t="str">
        <f t="shared" si="0"/>
        <v>Light</v>
      </c>
      <c r="P64" t="str">
        <f>_xlfn.XLOOKUP(Orders_Table[[#This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IF(_xlfn.XLOOKUP(C65,customers!$A$1:$A$1001,customers!C64:C1064,,0)=0," ",_xlfn.XLOOKUP(C65,customers!$A$1:$A$1001,customers!C64:C1064,,0))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L65*Orders_Table[[#This Row],[Quantity]]</f>
        <v>6.75</v>
      </c>
      <c r="N65" t="str">
        <f t="shared" si="1"/>
        <v>Arabica</v>
      </c>
      <c r="O65" t="str">
        <f t="shared" si="0"/>
        <v>Medium</v>
      </c>
      <c r="P65" t="str">
        <f>_xlfn.XLOOKUP(Orders_Table[[#This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IF(_xlfn.XLOOKUP(C66,customers!$A$1:$A$1001,customers!C65:C1065,,0)=0," ",_xlfn.XLOOKUP(C66,customers!$A$1:$A$1001,customers!C65:C1065,,0))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L66*Orders_Table[[#This Row],[Quantity]]</f>
        <v>35.82</v>
      </c>
      <c r="N66" t="str">
        <f t="shared" si="1"/>
        <v>Robuster</v>
      </c>
      <c r="O66" t="str">
        <f t="shared" si="0"/>
        <v>Medium</v>
      </c>
      <c r="P66" t="str">
        <f>_xlfn.XLOOKUP(Orders_Table[[#This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IF(_xlfn.XLOOKUP(C67,customers!$A$1:$A$1001,customers!C66:C1066,,0)=0," ",_xlfn.XLOOKUP(C67,customers!$A$1:$A$1001,customers!C66:C1066,,0))</f>
        <v xml:space="preserve">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L67*Orders_Table[[#This Row],[Quantity]]</f>
        <v>82.339999999999989</v>
      </c>
      <c r="N67" t="str">
        <f t="shared" ref="N67:N130" si="2">IF(I67="Rob","Robuster",IF(I67="Exc","Excelsa",IF(I67="Ara","Arabica",IF(I67="Lib","Liberica",""))))</f>
        <v>Robuster</v>
      </c>
      <c r="O67" t="str">
        <f t="shared" ref="O67:O130" si="3">IF(J67="M","Medium",IF(J67="D","Dark",IF(J67="L","Light","")))</f>
        <v>Dark</v>
      </c>
      <c r="P67" t="str">
        <f>_xlfn.XLOOKUP(Orders_Table[[#This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IF(_xlfn.XLOOKUP(C68,customers!$A$1:$A$1001,customers!C67:C1067,,0)=0," ",_xlfn.XLOOKUP(C68,customers!$A$1:$A$1001,customers!C67:C1067,,0))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L68*Orders_Table[[#This Row],[Quantity]]</f>
        <v>7.169999999999999</v>
      </c>
      <c r="N68" t="str">
        <f t="shared" si="2"/>
        <v>Robuster</v>
      </c>
      <c r="O68" t="str">
        <f t="shared" si="3"/>
        <v>Light</v>
      </c>
      <c r="P68" t="str">
        <f>_xlfn.XLOOKUP(Orders_Table[[#This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IF(_xlfn.XLOOKUP(C69,customers!$A$1:$A$1001,customers!C68:C1068,,0)=0," ",_xlfn.XLOOKUP(C69,customers!$A$1:$A$1001,customers!C68:C1068,,0))</f>
        <v xml:space="preserve">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L69*Orders_Table[[#This Row],[Quantity]]</f>
        <v>9.51</v>
      </c>
      <c r="N69" t="str">
        <f t="shared" si="2"/>
        <v>Liberica</v>
      </c>
      <c r="O69" t="str">
        <f t="shared" si="3"/>
        <v>Light</v>
      </c>
      <c r="P69" t="str">
        <f>_xlfn.XLOOKUP(Orders_Table[[#This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IF(_xlfn.XLOOKUP(C70,customers!$A$1:$A$1001,customers!C69:C1069,,0)=0," ",_xlfn.XLOOKUP(C70,customers!$A$1:$A$1001,customers!C69:C1069,,0))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L70*Orders_Table[[#This Row],[Quantity]]</f>
        <v>2.9849999999999999</v>
      </c>
      <c r="N70" t="str">
        <f t="shared" si="2"/>
        <v>Robuster</v>
      </c>
      <c r="O70" t="str">
        <f t="shared" si="3"/>
        <v>Medium</v>
      </c>
      <c r="P70" t="str">
        <f>_xlfn.XLOOKUP(Orders_Table[[#This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IF(_xlfn.XLOOKUP(C71,customers!$A$1:$A$1001,customers!C70:C1070,,0)=0," ",_xlfn.XLOOKUP(C71,customers!$A$1:$A$1001,customers!C70:C1070,,0))</f>
        <v xml:space="preserve">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L71*Orders_Table[[#This Row],[Quantity]]</f>
        <v>59.699999999999996</v>
      </c>
      <c r="N71" t="str">
        <f t="shared" si="2"/>
        <v>Robuster</v>
      </c>
      <c r="O71" t="str">
        <f t="shared" si="3"/>
        <v>Medium</v>
      </c>
      <c r="P71" t="str">
        <f>_xlfn.XLOOKUP(Orders_Table[[#This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IF(_xlfn.XLOOKUP(C72,customers!$A$1:$A$1001,customers!C71:C1071,,0)=0," ",_xlfn.XLOOKUP(C72,customers!$A$1:$A$1001,customers!C71:C1071,,0))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L72*Orders_Table[[#This Row],[Quantity]]</f>
        <v>136.61999999999998</v>
      </c>
      <c r="N72" t="str">
        <f t="shared" si="2"/>
        <v>Excelsa</v>
      </c>
      <c r="O72" t="str">
        <f t="shared" si="3"/>
        <v>Light</v>
      </c>
      <c r="P72" t="str">
        <f>_xlfn.XLOOKUP(Orders_Table[[#This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IF(_xlfn.XLOOKUP(C73,customers!$A$1:$A$1001,customers!C72:C1072,,0)=0," ",_xlfn.XLOOKUP(C73,customers!$A$1:$A$1001,customers!C72:C1072,,0))</f>
        <v xml:space="preserve">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L73*Orders_Table[[#This Row],[Quantity]]</f>
        <v>9.51</v>
      </c>
      <c r="N73" t="str">
        <f t="shared" si="2"/>
        <v>Liberica</v>
      </c>
      <c r="O73" t="str">
        <f t="shared" si="3"/>
        <v>Light</v>
      </c>
      <c r="P73" t="str">
        <f>_xlfn.XLOOKUP(Orders_Table[[#This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IF(_xlfn.XLOOKUP(C74,customers!$A$1:$A$1001,customers!C73:C1073,,0)=0," ",_xlfn.XLOOKUP(C74,customers!$A$1:$A$1001,customers!C73:C1073,,0))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L74*Orders_Table[[#This Row],[Quantity]]</f>
        <v>77.624999999999986</v>
      </c>
      <c r="N74" t="str">
        <f t="shared" si="2"/>
        <v>Arabica</v>
      </c>
      <c r="O74" t="str">
        <f t="shared" si="3"/>
        <v>Medium</v>
      </c>
      <c r="P74" t="str">
        <f>_xlfn.XLOOKUP(Orders_Table[[#This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IF(_xlfn.XLOOKUP(C75,customers!$A$1:$A$1001,customers!C74:C1074,,0)=0," ",_xlfn.XLOOKUP(C75,customers!$A$1:$A$1001,customers!C74:C1074,,0))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L75*Orders_Table[[#This Row],[Quantity]]</f>
        <v>21.825000000000003</v>
      </c>
      <c r="N75" t="str">
        <f t="shared" si="2"/>
        <v>Liberica</v>
      </c>
      <c r="O75" t="str">
        <f t="shared" si="3"/>
        <v>Medium</v>
      </c>
      <c r="P75" t="str">
        <f>_xlfn.XLOOKUP(Orders_Table[[#This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IF(_xlfn.XLOOKUP(C76,customers!$A$1:$A$1001,customers!C75:C1075,,0)=0," ",_xlfn.XLOOKUP(C76,customers!$A$1:$A$1001,customers!C75:C1075,,0))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L76*Orders_Table[[#This Row],[Quantity]]</f>
        <v>17.82</v>
      </c>
      <c r="N76" t="str">
        <f t="shared" si="2"/>
        <v>Excelsa</v>
      </c>
      <c r="O76" t="str">
        <f t="shared" si="3"/>
        <v>Light</v>
      </c>
      <c r="P76" t="str">
        <f>_xlfn.XLOOKUP(Orders_Table[[#This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IF(_xlfn.XLOOKUP(C77,customers!$A$1:$A$1001,customers!C76:C1076,,0)=0," ",_xlfn.XLOOKUP(C77,customers!$A$1:$A$1001,customers!C76:C1076,,0))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L77*Orders_Table[[#This Row],[Quantity]]</f>
        <v>53.699999999999996</v>
      </c>
      <c r="N77" t="str">
        <f t="shared" si="2"/>
        <v>Robuster</v>
      </c>
      <c r="O77" t="str">
        <f t="shared" si="3"/>
        <v>Dark</v>
      </c>
      <c r="P77" t="str">
        <f>_xlfn.XLOOKUP(Orders_Table[[#This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IF(_xlfn.XLOOKUP(C78,customers!$A$1:$A$1001,customers!C77:C1077,,0)=0," ",_xlfn.XLOOKUP(C78,customers!$A$1:$A$1001,customers!C77:C1077,,0))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L78*Orders_Table[[#This Row],[Quantity]]</f>
        <v>3.5849999999999995</v>
      </c>
      <c r="N78" t="str">
        <f t="shared" si="2"/>
        <v>Robuster</v>
      </c>
      <c r="O78" t="str">
        <f t="shared" si="3"/>
        <v>Light</v>
      </c>
      <c r="P78" t="str">
        <f>_xlfn.XLOOKUP(Orders_Table[[#This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IF(_xlfn.XLOOKUP(C79,customers!$A$1:$A$1001,customers!C78:C1078,,0)=0," ",_xlfn.XLOOKUP(C79,customers!$A$1:$A$1001,customers!C78:C1078,,0))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L79*Orders_Table[[#This Row],[Quantity]]</f>
        <v>7.29</v>
      </c>
      <c r="N79" t="str">
        <f t="shared" si="2"/>
        <v>Excelsa</v>
      </c>
      <c r="O79" t="str">
        <f t="shared" si="3"/>
        <v>Dark</v>
      </c>
      <c r="P79" t="str">
        <f>_xlfn.XLOOKUP(Orders_Table[[#This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IF(_xlfn.XLOOKUP(C80,customers!$A$1:$A$1001,customers!C79:C1079,,0)=0," ",_xlfn.XLOOKUP(C80,customers!$A$1:$A$1001,customers!C79:C1079,,0))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L80*Orders_Table[[#This Row],[Quantity]]</f>
        <v>40.5</v>
      </c>
      <c r="N80" t="str">
        <f t="shared" si="2"/>
        <v>Arabica</v>
      </c>
      <c r="O80" t="str">
        <f t="shared" si="3"/>
        <v>Medium</v>
      </c>
      <c r="P80" t="str">
        <f>_xlfn.XLOOKUP(Orders_Table[[#This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IF(_xlfn.XLOOKUP(C81,customers!$A$1:$A$1001,customers!C80:C1080,,0)=0," ",_xlfn.XLOOKUP(C81,customers!$A$1:$A$1001,customers!C80:C1080,,0))</f>
        <v xml:space="preserve">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L81*Orders_Table[[#This Row],[Quantity]]</f>
        <v>47.8</v>
      </c>
      <c r="N81" t="str">
        <f t="shared" si="2"/>
        <v>Robuster</v>
      </c>
      <c r="O81" t="str">
        <f t="shared" si="3"/>
        <v>Light</v>
      </c>
      <c r="P81" t="str">
        <f>_xlfn.XLOOKUP(Orders_Table[[#This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IF(_xlfn.XLOOKUP(C82,customers!$A$1:$A$1001,customers!C81:C1081,,0)=0," ",_xlfn.XLOOKUP(C82,customers!$A$1:$A$1001,customers!C81:C1081,,0))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L82*Orders_Table[[#This Row],[Quantity]]</f>
        <v>38.849999999999994</v>
      </c>
      <c r="N82" t="str">
        <f t="shared" si="2"/>
        <v>Arabica</v>
      </c>
      <c r="O82" t="str">
        <f t="shared" si="3"/>
        <v>Light</v>
      </c>
      <c r="P82" t="str">
        <f>_xlfn.XLOOKUP(Orders_Table[[#This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IF(_xlfn.XLOOKUP(C83,customers!$A$1:$A$1001,customers!C82:C1082,,0)=0," ",_xlfn.XLOOKUP(C83,customers!$A$1:$A$1001,customers!C82:C1082,,0))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L83*Orders_Table[[#This Row],[Quantity]]</f>
        <v>109.36499999999999</v>
      </c>
      <c r="N83" t="str">
        <f t="shared" si="2"/>
        <v>Liberica</v>
      </c>
      <c r="O83" t="str">
        <f t="shared" si="3"/>
        <v>Light</v>
      </c>
      <c r="P83" t="str">
        <f>_xlfn.XLOOKUP(Orders_Table[[#This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IF(_xlfn.XLOOKUP(C84,customers!$A$1:$A$1001,customers!C83:C1083,,0)=0," ",_xlfn.XLOOKUP(C84,customers!$A$1:$A$1001,customers!C83:C1083,,0))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L84*Orders_Table[[#This Row],[Quantity]]</f>
        <v>100.39499999999998</v>
      </c>
      <c r="N84" t="str">
        <f t="shared" si="2"/>
        <v>Liberica</v>
      </c>
      <c r="O84" t="str">
        <f t="shared" si="3"/>
        <v>Medium</v>
      </c>
      <c r="P84" t="str">
        <f>_xlfn.XLOOKUP(Orders_Table[[#This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IF(_xlfn.XLOOKUP(C85,customers!$A$1:$A$1001,customers!C84:C1084,,0)=0," ",_xlfn.XLOOKUP(C85,customers!$A$1:$A$1001,customers!C84:C1084,,0))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L85*Orders_Table[[#This Row],[Quantity]]</f>
        <v>82.339999999999989</v>
      </c>
      <c r="N85" t="str">
        <f t="shared" si="2"/>
        <v>Robuster</v>
      </c>
      <c r="O85" t="str">
        <f t="shared" si="3"/>
        <v>Dark</v>
      </c>
      <c r="P85" t="str">
        <f>_xlfn.XLOOKUP(Orders_Table[[#This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IF(_xlfn.XLOOKUP(C86,customers!$A$1:$A$1001,customers!C85:C1085,,0)=0," ",_xlfn.XLOOKUP(C86,customers!$A$1:$A$1001,customers!C85:C1085,,0))</f>
        <v xml:space="preserve">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L86*Orders_Table[[#This Row],[Quantity]]</f>
        <v>9.51</v>
      </c>
      <c r="N86" t="str">
        <f t="shared" si="2"/>
        <v>Liberica</v>
      </c>
      <c r="O86" t="str">
        <f t="shared" si="3"/>
        <v>Light</v>
      </c>
      <c r="P86" t="str">
        <f>_xlfn.XLOOKUP(Orders_Table[[#This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IF(_xlfn.XLOOKUP(C87,customers!$A$1:$A$1001,customers!C86:C1086,,0)=0," ",_xlfn.XLOOKUP(C87,customers!$A$1:$A$1001,customers!C86:C1086,,0))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L87*Orders_Table[[#This Row],[Quantity]]</f>
        <v>89.35499999999999</v>
      </c>
      <c r="N87" t="str">
        <f t="shared" si="2"/>
        <v>Arabica</v>
      </c>
      <c r="O87" t="str">
        <f t="shared" si="3"/>
        <v>Light</v>
      </c>
      <c r="P87" t="str">
        <f>_xlfn.XLOOKUP(Orders_Table[[#This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IF(_xlfn.XLOOKUP(C88,customers!$A$1:$A$1001,customers!C87:C1087,,0)=0," ",_xlfn.XLOOKUP(C88,customers!$A$1:$A$1001,customers!C87:C1087,,0))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L88*Orders_Table[[#This Row],[Quantity]]</f>
        <v>11.94</v>
      </c>
      <c r="N88" t="str">
        <f t="shared" si="2"/>
        <v>Arabica</v>
      </c>
      <c r="O88" t="str">
        <f t="shared" si="3"/>
        <v>Dark</v>
      </c>
      <c r="P88" t="str">
        <f>_xlfn.XLOOKUP(Orders_Table[[#This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IF(_xlfn.XLOOKUP(C89,customers!$A$1:$A$1001,customers!C88:C1088,,0)=0," ",_xlfn.XLOOKUP(C89,customers!$A$1:$A$1001,customers!C88:C1088,,0))</f>
        <v xml:space="preserve">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L89*Orders_Table[[#This Row],[Quantity]]</f>
        <v>33.75</v>
      </c>
      <c r="N89" t="str">
        <f t="shared" si="2"/>
        <v>Arabica</v>
      </c>
      <c r="O89" t="str">
        <f t="shared" si="3"/>
        <v>Medium</v>
      </c>
      <c r="P89" t="str">
        <f>_xlfn.XLOOKUP(Orders_Table[[#This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IF(_xlfn.XLOOKUP(C90,customers!$A$1:$A$1001,customers!C89:C1089,,0)=0," ",_xlfn.XLOOKUP(C90,customers!$A$1:$A$1001,customers!C89:C1089,,0))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L90*Orders_Table[[#This Row],[Quantity]]</f>
        <v>35.849999999999994</v>
      </c>
      <c r="N90" t="str">
        <f t="shared" si="2"/>
        <v>Robuster</v>
      </c>
      <c r="O90" t="str">
        <f t="shared" si="3"/>
        <v>Light</v>
      </c>
      <c r="P90" t="str">
        <f>_xlfn.XLOOKUP(Orders_Table[[#This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IF(_xlfn.XLOOKUP(C91,customers!$A$1:$A$1001,customers!C90:C1090,,0)=0," ",_xlfn.XLOOKUP(C91,customers!$A$1:$A$1001,customers!C90:C1090,,0))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L91*Orders_Table[[#This Row],[Quantity]]</f>
        <v>77.699999999999989</v>
      </c>
      <c r="N91" t="str">
        <f t="shared" si="2"/>
        <v>Arabica</v>
      </c>
      <c r="O91" t="str">
        <f t="shared" si="3"/>
        <v>Light</v>
      </c>
      <c r="P91" t="str">
        <f>_xlfn.XLOOKUP(Orders_Table[[#This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IF(_xlfn.XLOOKUP(C92,customers!$A$1:$A$1001,customers!C91:C1091,,0)=0," ",_xlfn.XLOOKUP(C92,customers!$A$1:$A$1001,customers!C91:C1091,,0))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L92*Orders_Table[[#This Row],[Quantity]]</f>
        <v>51.8</v>
      </c>
      <c r="N92" t="str">
        <f t="shared" si="2"/>
        <v>Arabica</v>
      </c>
      <c r="O92" t="str">
        <f t="shared" si="3"/>
        <v>Light</v>
      </c>
      <c r="P92" t="str">
        <f>_xlfn.XLOOKUP(Orders_Table[[#This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IF(_xlfn.XLOOKUP(C93,customers!$A$1:$A$1001,customers!C92:C1092,,0)=0," ",_xlfn.XLOOKUP(C93,customers!$A$1:$A$1001,customers!C92:C1092,,0))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L93*Orders_Table[[#This Row],[Quantity]]</f>
        <v>103.49999999999999</v>
      </c>
      <c r="N93" t="str">
        <f t="shared" si="2"/>
        <v>Arabica</v>
      </c>
      <c r="O93" t="str">
        <f t="shared" si="3"/>
        <v>Medium</v>
      </c>
      <c r="P93" t="str">
        <f>_xlfn.XLOOKUP(Orders_Table[[#This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IF(_xlfn.XLOOKUP(C94,customers!$A$1:$A$1001,customers!C93:C1093,,0)=0," ",_xlfn.XLOOKUP(C94,customers!$A$1:$A$1001,customers!C93:C1093,,0))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L94*Orders_Table[[#This Row],[Quantity]]</f>
        <v>44.55</v>
      </c>
      <c r="N94" t="str">
        <f t="shared" si="2"/>
        <v>Excelsa</v>
      </c>
      <c r="O94" t="str">
        <f t="shared" si="3"/>
        <v>Light</v>
      </c>
      <c r="P94" t="str">
        <f>_xlfn.XLOOKUP(Orders_Table[[#This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IF(_xlfn.XLOOKUP(C95,customers!$A$1:$A$1001,customers!C94:C1094,,0)=0," ",_xlfn.XLOOKUP(C95,customers!$A$1:$A$1001,customers!C94:C1094,,0))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L95*Orders_Table[[#This Row],[Quantity]]</f>
        <v>35.64</v>
      </c>
      <c r="N95" t="str">
        <f t="shared" si="2"/>
        <v>Excelsa</v>
      </c>
      <c r="O95" t="str">
        <f t="shared" si="3"/>
        <v>Light</v>
      </c>
      <c r="P95" t="str">
        <f>_xlfn.XLOOKUP(Orders_Table[[#This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IF(_xlfn.XLOOKUP(C96,customers!$A$1:$A$1001,customers!C95:C1095,,0)=0," ",_xlfn.XLOOKUP(C96,customers!$A$1:$A$1001,customers!C95:C1095,,0))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L96*Orders_Table[[#This Row],[Quantity]]</f>
        <v>17.91</v>
      </c>
      <c r="N96" t="str">
        <f t="shared" si="2"/>
        <v>Arabica</v>
      </c>
      <c r="O96" t="str">
        <f t="shared" si="3"/>
        <v>Dark</v>
      </c>
      <c r="P96" t="str">
        <f>_xlfn.XLOOKUP(Orders_Table[[#This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IF(_xlfn.XLOOKUP(C97,customers!$A$1:$A$1001,customers!C96:C1096,,0)=0," ",_xlfn.XLOOKUP(C97,customers!$A$1:$A$1001,customers!C96:C1096,,0))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L97*Orders_Table[[#This Row],[Quantity]]</f>
        <v>155.24999999999997</v>
      </c>
      <c r="N97" t="str">
        <f t="shared" si="2"/>
        <v>Arabica</v>
      </c>
      <c r="O97" t="str">
        <f t="shared" si="3"/>
        <v>Medium</v>
      </c>
      <c r="P97" t="str">
        <f>_xlfn.XLOOKUP(Orders_Table[[#This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IF(_xlfn.XLOOKUP(C98,customers!$A$1:$A$1001,customers!C97:C1097,,0)=0," ",_xlfn.XLOOKUP(C98,customers!$A$1:$A$1001,customers!C97:C1097,,0))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L98*Orders_Table[[#This Row],[Quantity]]</f>
        <v>5.97</v>
      </c>
      <c r="N98" t="str">
        <f t="shared" si="2"/>
        <v>Arabica</v>
      </c>
      <c r="O98" t="str">
        <f t="shared" si="3"/>
        <v>Dark</v>
      </c>
      <c r="P98" t="str">
        <f>_xlfn.XLOOKUP(Orders_Table[[#This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IF(_xlfn.XLOOKUP(C99,customers!$A$1:$A$1001,customers!C98:C1098,,0)=0," ",_xlfn.XLOOKUP(C99,customers!$A$1:$A$1001,customers!C98:C1098,,0))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L99*Orders_Table[[#This Row],[Quantity]]</f>
        <v>13.5</v>
      </c>
      <c r="N99" t="str">
        <f t="shared" si="2"/>
        <v>Arabica</v>
      </c>
      <c r="O99" t="str">
        <f t="shared" si="3"/>
        <v>Medium</v>
      </c>
      <c r="P99" t="str">
        <f>_xlfn.XLOOKUP(Orders_Table[[#This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IF(_xlfn.XLOOKUP(C100,customers!$A$1:$A$1001,customers!C99:C1099,,0)=0," ",_xlfn.XLOOKUP(C100,customers!$A$1:$A$1001,customers!C99:C1099,,0))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L100*Orders_Table[[#This Row],[Quantity]]</f>
        <v>2.9849999999999999</v>
      </c>
      <c r="N100" t="str">
        <f t="shared" si="2"/>
        <v>Arabica</v>
      </c>
      <c r="O100" t="str">
        <f t="shared" si="3"/>
        <v>Dark</v>
      </c>
      <c r="P100" t="str">
        <f>_xlfn.XLOOKUP(Orders_Table[[#This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IF(_xlfn.XLOOKUP(C101,customers!$A$1:$A$1001,customers!C100:C1100,,0)=0," ",_xlfn.XLOOKUP(C101,customers!$A$1:$A$1001,customers!C100:C1100,,0))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L101*Orders_Table[[#This Row],[Quantity]]</f>
        <v>13.095000000000001</v>
      </c>
      <c r="N101" t="str">
        <f t="shared" si="2"/>
        <v>Liberica</v>
      </c>
      <c r="O101" t="str">
        <f t="shared" si="3"/>
        <v>Medium</v>
      </c>
      <c r="P101" t="str">
        <f>_xlfn.XLOOKUP(Orders_Table[[#This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IF(_xlfn.XLOOKUP(C102,customers!$A$1:$A$1001,customers!C101:C1101,,0)=0," ",_xlfn.XLOOKUP(C102,customers!$A$1:$A$1001,customers!C101:C1101,,0))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L102*Orders_Table[[#This Row],[Quantity]]</f>
        <v>7.77</v>
      </c>
      <c r="N102" t="str">
        <f t="shared" si="2"/>
        <v>Arabica</v>
      </c>
      <c r="O102" t="str">
        <f t="shared" si="3"/>
        <v>Light</v>
      </c>
      <c r="P102" t="str">
        <f>_xlfn.XLOOKUP(Orders_Table[[#This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IF(_xlfn.XLOOKUP(C103,customers!$A$1:$A$1001,customers!C102:C1102,,0)=0," ",_xlfn.XLOOKUP(C103,customers!$A$1:$A$1001,customers!C102:C1102,,0))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L103*Orders_Table[[#This Row],[Quantity]]</f>
        <v>148.92499999999998</v>
      </c>
      <c r="N103" t="str">
        <f t="shared" si="2"/>
        <v>Liberica</v>
      </c>
      <c r="O103" t="str">
        <f t="shared" si="3"/>
        <v>Dark</v>
      </c>
      <c r="P103" t="str">
        <f>_xlfn.XLOOKUP(Orders_Table[[#This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IF(_xlfn.XLOOKUP(C104,customers!$A$1:$A$1001,customers!C103:C1103,,0)=0," ",_xlfn.XLOOKUP(C104,customers!$A$1:$A$1001,customers!C103:C1103,,0))</f>
        <v xml:space="preserve">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L104*Orders_Table[[#This Row],[Quantity]]</f>
        <v>38.849999999999994</v>
      </c>
      <c r="N104" t="str">
        <f t="shared" si="2"/>
        <v>Liberica</v>
      </c>
      <c r="O104" t="str">
        <f t="shared" si="3"/>
        <v>Dark</v>
      </c>
      <c r="P104" t="str">
        <f>_xlfn.XLOOKUP(Orders_Table[[#This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IF(_xlfn.XLOOKUP(C105,customers!$A$1:$A$1001,customers!C104:C1104,,0)=0," ",_xlfn.XLOOKUP(C105,customers!$A$1:$A$1001,customers!C104:C1104,,0))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L105*Orders_Table[[#This Row],[Quantity]]</f>
        <v>11.94</v>
      </c>
      <c r="N105" t="str">
        <f t="shared" si="2"/>
        <v>Robuster</v>
      </c>
      <c r="O105" t="str">
        <f t="shared" si="3"/>
        <v>Medium</v>
      </c>
      <c r="P105" t="str">
        <f>_xlfn.XLOOKUP(Orders_Table[[#This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IF(_xlfn.XLOOKUP(C106,customers!$A$1:$A$1001,customers!C105:C1105,,0)=0," ",_xlfn.XLOOKUP(C106,customers!$A$1:$A$1001,customers!C105:C1105,,0))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L106*Orders_Table[[#This Row],[Quantity]]</f>
        <v>87.300000000000011</v>
      </c>
      <c r="N106" t="str">
        <f t="shared" si="2"/>
        <v>Liberica</v>
      </c>
      <c r="O106" t="str">
        <f t="shared" si="3"/>
        <v>Medium</v>
      </c>
      <c r="P106" t="str">
        <f>_xlfn.XLOOKUP(Orders_Table[[#This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IF(_xlfn.XLOOKUP(C107,customers!$A$1:$A$1001,customers!C106:C1106,,0)=0," ",_xlfn.XLOOKUP(C107,customers!$A$1:$A$1001,customers!C106:C1106,,0))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L107*Orders_Table[[#This Row],[Quantity]]</f>
        <v>40.5</v>
      </c>
      <c r="N107" t="str">
        <f t="shared" si="2"/>
        <v>Arabica</v>
      </c>
      <c r="O107" t="str">
        <f t="shared" si="3"/>
        <v>Medium</v>
      </c>
      <c r="P107" t="str">
        <f>_xlfn.XLOOKUP(Orders_Table[[#This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IF(_xlfn.XLOOKUP(C108,customers!$A$1:$A$1001,customers!C107:C1107,,0)=0," ",_xlfn.XLOOKUP(C108,customers!$A$1:$A$1001,customers!C107:C1107,,0))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L108*Orders_Table[[#This Row],[Quantity]]</f>
        <v>24.3</v>
      </c>
      <c r="N108" t="str">
        <f t="shared" si="2"/>
        <v>Excelsa</v>
      </c>
      <c r="O108" t="str">
        <f t="shared" si="3"/>
        <v>Dark</v>
      </c>
      <c r="P108" t="str">
        <f>_xlfn.XLOOKUP(Orders_Table[[#This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IF(_xlfn.XLOOKUP(C109,customers!$A$1:$A$1001,customers!C108:C1108,,0)=0," ",_xlfn.XLOOKUP(C109,customers!$A$1:$A$1001,customers!C108:C1108,,0))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L109*Orders_Table[[#This Row],[Quantity]]</f>
        <v>17.91</v>
      </c>
      <c r="N109" t="str">
        <f t="shared" si="2"/>
        <v>Robuster</v>
      </c>
      <c r="O109" t="str">
        <f t="shared" si="3"/>
        <v>Medium</v>
      </c>
      <c r="P109" t="str">
        <f>_xlfn.XLOOKUP(Orders_Table[[#This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IF(_xlfn.XLOOKUP(C110,customers!$A$1:$A$1001,customers!C109:C1109,,0)=0," ",_xlfn.XLOOKUP(C110,customers!$A$1:$A$1001,customers!C109:C1109,,0))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L110*Orders_Table[[#This Row],[Quantity]]</f>
        <v>27</v>
      </c>
      <c r="N110" t="str">
        <f t="shared" si="2"/>
        <v>Arabica</v>
      </c>
      <c r="O110" t="str">
        <f t="shared" si="3"/>
        <v>Medium</v>
      </c>
      <c r="P110" t="str">
        <f>_xlfn.XLOOKUP(Orders_Table[[#This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IF(_xlfn.XLOOKUP(C111,customers!$A$1:$A$1001,customers!C110:C1110,,0)=0," ",_xlfn.XLOOKUP(C111,customers!$A$1:$A$1001,customers!C110:C1110,,0))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L111*Orders_Table[[#This Row],[Quantity]]</f>
        <v>7.77</v>
      </c>
      <c r="N111" t="str">
        <f t="shared" si="2"/>
        <v>Liberica</v>
      </c>
      <c r="O111" t="str">
        <f t="shared" si="3"/>
        <v>Dark</v>
      </c>
      <c r="P111" t="str">
        <f>_xlfn.XLOOKUP(Orders_Table[[#This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IF(_xlfn.XLOOKUP(C112,customers!$A$1:$A$1001,customers!C111:C1111,,0)=0," ",_xlfn.XLOOKUP(C112,customers!$A$1:$A$1001,customers!C111:C1111,,0))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L112*Orders_Table[[#This Row],[Quantity]]</f>
        <v>13.365</v>
      </c>
      <c r="N112" t="str">
        <f t="shared" si="2"/>
        <v>Excelsa</v>
      </c>
      <c r="O112" t="str">
        <f t="shared" si="3"/>
        <v>Light</v>
      </c>
      <c r="P112" t="str">
        <f>_xlfn.XLOOKUP(Orders_Table[[#This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IF(_xlfn.XLOOKUP(C113,customers!$A$1:$A$1001,customers!C112:C1112,,0)=0," ",_xlfn.XLOOKUP(C113,customers!$A$1:$A$1001,customers!C112:C1112,,0))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L113*Orders_Table[[#This Row],[Quantity]]</f>
        <v>26.849999999999994</v>
      </c>
      <c r="N113" t="str">
        <f t="shared" si="2"/>
        <v>Robuster</v>
      </c>
      <c r="O113" t="str">
        <f t="shared" si="3"/>
        <v>Dark</v>
      </c>
      <c r="P113" t="str">
        <f>_xlfn.XLOOKUP(Orders_Table[[#This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IF(_xlfn.XLOOKUP(C114,customers!$A$1:$A$1001,customers!C113:C1113,,0)=0," ",_xlfn.XLOOKUP(C114,customers!$A$1:$A$1001,customers!C113:C1113,,0))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L114*Orders_Table[[#This Row],[Quantity]]</f>
        <v>11.25</v>
      </c>
      <c r="N114" t="str">
        <f t="shared" si="2"/>
        <v>Arabica</v>
      </c>
      <c r="O114" t="str">
        <f t="shared" si="3"/>
        <v>Medium</v>
      </c>
      <c r="P114" t="str">
        <f>_xlfn.XLOOKUP(Orders_Table[[#This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IF(_xlfn.XLOOKUP(C115,customers!$A$1:$A$1001,customers!C114:C1114,,0)=0," ",_xlfn.XLOOKUP(C115,customers!$A$1:$A$1001,customers!C114:C1114,,0))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L115*Orders_Table[[#This Row],[Quantity]]</f>
        <v>14.55</v>
      </c>
      <c r="N115" t="str">
        <f t="shared" si="2"/>
        <v>Liberica</v>
      </c>
      <c r="O115" t="str">
        <f t="shared" si="3"/>
        <v>Medium</v>
      </c>
      <c r="P115" t="str">
        <f>_xlfn.XLOOKUP(Orders_Table[[#This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IF(_xlfn.XLOOKUP(C116,customers!$A$1:$A$1001,customers!C115:C1115,,0)=0," ",_xlfn.XLOOKUP(C116,customers!$A$1:$A$1001,customers!C115:C1115,,0))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L116*Orders_Table[[#This Row],[Quantity]]</f>
        <v>14.339999999999998</v>
      </c>
      <c r="N116" t="str">
        <f t="shared" si="2"/>
        <v>Robuster</v>
      </c>
      <c r="O116" t="str">
        <f t="shared" si="3"/>
        <v>Light</v>
      </c>
      <c r="P116" t="str">
        <f>_xlfn.XLOOKUP(Orders_Table[[#This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IF(_xlfn.XLOOKUP(C117,customers!$A$1:$A$1001,customers!C116:C1116,,0)=0," ",_xlfn.XLOOKUP(C117,customers!$A$1:$A$1001,customers!C116:C1116,,0))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L117*Orders_Table[[#This Row],[Quantity]]</f>
        <v>15.85</v>
      </c>
      <c r="N117" t="str">
        <f t="shared" si="2"/>
        <v>Liberica</v>
      </c>
      <c r="O117" t="str">
        <f t="shared" si="3"/>
        <v>Light</v>
      </c>
      <c r="P117" t="str">
        <f>_xlfn.XLOOKUP(Orders_Table[[#This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IF(_xlfn.XLOOKUP(C118,customers!$A$1:$A$1001,customers!C117:C1117,,0)=0," ",_xlfn.XLOOKUP(C118,customers!$A$1:$A$1001,customers!C117:C1117,,0))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L118*Orders_Table[[#This Row],[Quantity]]</f>
        <v>19.02</v>
      </c>
      <c r="N118" t="str">
        <f t="shared" si="2"/>
        <v>Liberica</v>
      </c>
      <c r="O118" t="str">
        <f t="shared" si="3"/>
        <v>Light</v>
      </c>
      <c r="P118" t="str">
        <f>_xlfn.XLOOKUP(Orders_Table[[#This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IF(_xlfn.XLOOKUP(C119,customers!$A$1:$A$1001,customers!C118:C1118,,0)=0," ",_xlfn.XLOOKUP(C119,customers!$A$1:$A$1001,customers!C118:C1118,,0))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L119*Orders_Table[[#This Row],[Quantity]]</f>
        <v>38.04</v>
      </c>
      <c r="N119" t="str">
        <f t="shared" si="2"/>
        <v>Liberica</v>
      </c>
      <c r="O119" t="str">
        <f t="shared" si="3"/>
        <v>Light</v>
      </c>
      <c r="P119" t="str">
        <f>_xlfn.XLOOKUP(Orders_Table[[#This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IF(_xlfn.XLOOKUP(C120,customers!$A$1:$A$1001,customers!C119:C1119,,0)=0," ",_xlfn.XLOOKUP(C120,customers!$A$1:$A$1001,customers!C119:C1119,,0))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L120*Orders_Table[[#This Row],[Quantity]]</f>
        <v>21.87</v>
      </c>
      <c r="N120" t="str">
        <f t="shared" si="2"/>
        <v>Excelsa</v>
      </c>
      <c r="O120" t="str">
        <f t="shared" si="3"/>
        <v>Dark</v>
      </c>
      <c r="P120" t="str">
        <f>_xlfn.XLOOKUP(Orders_Table[[#This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IF(_xlfn.XLOOKUP(C121,customers!$A$1:$A$1001,customers!C120:C1120,,0)=0," ",_xlfn.XLOOKUP(C121,customers!$A$1:$A$1001,customers!C120:C1120,,0))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L121*Orders_Table[[#This Row],[Quantity]]</f>
        <v>4.125</v>
      </c>
      <c r="N121" t="str">
        <f t="shared" si="2"/>
        <v>Excelsa</v>
      </c>
      <c r="O121" t="str">
        <f t="shared" si="3"/>
        <v>Medium</v>
      </c>
      <c r="P121" t="str">
        <f>_xlfn.XLOOKUP(Orders_Table[[#This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IF(_xlfn.XLOOKUP(C122,customers!$A$1:$A$1001,customers!C121:C1121,,0)=0," ",_xlfn.XLOOKUP(C122,customers!$A$1:$A$1001,customers!C121:C1121,,0))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L122*Orders_Table[[#This Row],[Quantity]]</f>
        <v>3.8849999999999998</v>
      </c>
      <c r="N122" t="str">
        <f t="shared" si="2"/>
        <v>Arabica</v>
      </c>
      <c r="O122" t="str">
        <f t="shared" si="3"/>
        <v>Light</v>
      </c>
      <c r="P122" t="str">
        <f>_xlfn.XLOOKUP(Orders_Table[[#This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IF(_xlfn.XLOOKUP(C123,customers!$A$1:$A$1001,customers!C122:C1122,,0)=0," ",_xlfn.XLOOKUP(C123,customers!$A$1:$A$1001,customers!C122:C1122,,0))</f>
        <v xml:space="preserve">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L123*Orders_Table[[#This Row],[Quantity]]</f>
        <v>68.75</v>
      </c>
      <c r="N123" t="str">
        <f t="shared" si="2"/>
        <v>Excelsa</v>
      </c>
      <c r="O123" t="str">
        <f t="shared" si="3"/>
        <v>Medium</v>
      </c>
      <c r="P123" t="str">
        <f>_xlfn.XLOOKUP(Orders_Table[[#This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IF(_xlfn.XLOOKUP(C124,customers!$A$1:$A$1001,customers!C123:C1123,,0)=0," ",_xlfn.XLOOKUP(C124,customers!$A$1:$A$1001,customers!C123:C1123,,0))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L124*Orders_Table[[#This Row],[Quantity]]</f>
        <v>23.88</v>
      </c>
      <c r="N124" t="str">
        <f t="shared" si="2"/>
        <v>Arabica</v>
      </c>
      <c r="O124" t="str">
        <f t="shared" si="3"/>
        <v>Dark</v>
      </c>
      <c r="P124" t="str">
        <f>_xlfn.XLOOKUP(Orders_Table[[#This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IF(_xlfn.XLOOKUP(C125,customers!$A$1:$A$1001,customers!C124:C1124,,0)=0," ",_xlfn.XLOOKUP(C125,customers!$A$1:$A$1001,customers!C124:C1124,,0))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L125*Orders_Table[[#This Row],[Quantity]]</f>
        <v>145.82</v>
      </c>
      <c r="N125" t="str">
        <f t="shared" si="2"/>
        <v>Liberica</v>
      </c>
      <c r="O125" t="str">
        <f t="shared" si="3"/>
        <v>Light</v>
      </c>
      <c r="P125" t="str">
        <f>_xlfn.XLOOKUP(Orders_Table[[#This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IF(_xlfn.XLOOKUP(C126,customers!$A$1:$A$1001,customers!C125:C1125,,0)=0," ",_xlfn.XLOOKUP(C126,customers!$A$1:$A$1001,customers!C125:C1125,,0))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L126*Orders_Table[[#This Row],[Quantity]]</f>
        <v>21.825000000000003</v>
      </c>
      <c r="N126" t="str">
        <f t="shared" si="2"/>
        <v>Liberica</v>
      </c>
      <c r="O126" t="str">
        <f t="shared" si="3"/>
        <v>Medium</v>
      </c>
      <c r="P126" t="str">
        <f>_xlfn.XLOOKUP(Orders_Table[[#This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IF(_xlfn.XLOOKUP(C127,customers!$A$1:$A$1001,customers!C126:C1126,,0)=0," ",_xlfn.XLOOKUP(C127,customers!$A$1:$A$1001,customers!C126:C1126,,0))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L127*Orders_Table[[#This Row],[Quantity]]</f>
        <v>26.19</v>
      </c>
      <c r="N127" t="str">
        <f t="shared" si="2"/>
        <v>Liberica</v>
      </c>
      <c r="O127" t="str">
        <f t="shared" si="3"/>
        <v>Medium</v>
      </c>
      <c r="P127" t="str">
        <f>_xlfn.XLOOKUP(Orders_Table[[#This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IF(_xlfn.XLOOKUP(C128,customers!$A$1:$A$1001,customers!C127:C1127,,0)=0," ",_xlfn.XLOOKUP(C128,customers!$A$1:$A$1001,customers!C127:C1127,,0))</f>
        <v xml:space="preserve">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L128*Orders_Table[[#This Row],[Quantity]]</f>
        <v>11.25</v>
      </c>
      <c r="N128" t="str">
        <f t="shared" si="2"/>
        <v>Arabica</v>
      </c>
      <c r="O128" t="str">
        <f t="shared" si="3"/>
        <v>Medium</v>
      </c>
      <c r="P128" t="str">
        <f>_xlfn.XLOOKUP(Orders_Table[[#This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IF(_xlfn.XLOOKUP(C129,customers!$A$1:$A$1001,customers!C128:C1128,,0)=0," ",_xlfn.XLOOKUP(C129,customers!$A$1:$A$1001,customers!C128:C1128,,0))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L129*Orders_Table[[#This Row],[Quantity]]</f>
        <v>77.699999999999989</v>
      </c>
      <c r="N129" t="str">
        <f t="shared" si="2"/>
        <v>Liberica</v>
      </c>
      <c r="O129" t="str">
        <f t="shared" si="3"/>
        <v>Dark</v>
      </c>
      <c r="P129" t="str">
        <f>_xlfn.XLOOKUP(Orders_Table[[#This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IF(_xlfn.XLOOKUP(C130,customers!$A$1:$A$1001,customers!C129:C1129,,0)=0," ",_xlfn.XLOOKUP(C130,customers!$A$1:$A$1001,customers!C129:C1129,,0))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L130*Orders_Table[[#This Row],[Quantity]]</f>
        <v>6.75</v>
      </c>
      <c r="N130" t="str">
        <f t="shared" si="2"/>
        <v>Arabica</v>
      </c>
      <c r="O130" t="str">
        <f t="shared" si="3"/>
        <v>Medium</v>
      </c>
      <c r="P130" t="str">
        <f>_xlfn.XLOOKUP(Orders_Table[[#This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IF(_xlfn.XLOOKUP(C131,customers!$A$1:$A$1001,customers!C130:C1130,,0)=0," ",_xlfn.XLOOKUP(C131,customers!$A$1:$A$1001,customers!C130:C1130,,0))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L131*Orders_Table[[#This Row],[Quantity]]</f>
        <v>12.15</v>
      </c>
      <c r="N131" t="str">
        <f t="shared" ref="N131:N194" si="4">IF(I131="Rob","Robuster",IF(I131="Exc","Excelsa",IF(I131="Ara","Arabica",IF(I131="Lib","Liberica",""))))</f>
        <v>Excelsa</v>
      </c>
      <c r="O131" t="str">
        <f t="shared" ref="O131:O194" si="5">IF(J131="M","Medium",IF(J131="D","Dark",IF(J131="L","Light","")))</f>
        <v>Dark</v>
      </c>
      <c r="P131" t="str">
        <f>_xlfn.XLOOKUP(Orders_Table[[#This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IF(_xlfn.XLOOKUP(C132,customers!$A$1:$A$1001,customers!C131:C1131,,0)=0," ",_xlfn.XLOOKUP(C132,customers!$A$1:$A$1001,customers!C131:C1131,,0))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L132*Orders_Table[[#This Row],[Quantity]]</f>
        <v>148.92499999999998</v>
      </c>
      <c r="N132" t="str">
        <f t="shared" si="4"/>
        <v>Arabica</v>
      </c>
      <c r="O132" t="str">
        <f t="shared" si="5"/>
        <v>Light</v>
      </c>
      <c r="P132" t="str">
        <f>_xlfn.XLOOKUP(Orders_Table[[#This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IF(_xlfn.XLOOKUP(C133,customers!$A$1:$A$1001,customers!C132:C1132,,0)=0," ",_xlfn.XLOOKUP(C133,customers!$A$1:$A$1001,customers!C132:C1132,,0))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L133*Orders_Table[[#This Row],[Quantity]]</f>
        <v>14.58</v>
      </c>
      <c r="N133" t="str">
        <f t="shared" si="4"/>
        <v>Excelsa</v>
      </c>
      <c r="O133" t="str">
        <f t="shared" si="5"/>
        <v>Dark</v>
      </c>
      <c r="P133" t="str">
        <f>_xlfn.XLOOKUP(Orders_Table[[#This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IF(_xlfn.XLOOKUP(C134,customers!$A$1:$A$1001,customers!C133:C1133,,0)=0," ",_xlfn.XLOOKUP(C134,customers!$A$1:$A$1001,customers!C133:C1133,,0))</f>
        <v xml:space="preserve">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L134*Orders_Table[[#This Row],[Quantity]]</f>
        <v>148.92499999999998</v>
      </c>
      <c r="N134" t="str">
        <f t="shared" si="4"/>
        <v>Arabica</v>
      </c>
      <c r="O134" t="str">
        <f t="shared" si="5"/>
        <v>Light</v>
      </c>
      <c r="P134" t="str">
        <f>_xlfn.XLOOKUP(Orders_Table[[#This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IF(_xlfn.XLOOKUP(C135,customers!$A$1:$A$1001,customers!C134:C1134,,0)=0," ",_xlfn.XLOOKUP(C135,customers!$A$1:$A$1001,customers!C134:C1134,,0))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L135*Orders_Table[[#This Row],[Quantity]]</f>
        <v>12.95</v>
      </c>
      <c r="N135" t="str">
        <f t="shared" si="4"/>
        <v>Liberica</v>
      </c>
      <c r="O135" t="str">
        <f t="shared" si="5"/>
        <v>Dark</v>
      </c>
      <c r="P135" t="str">
        <f>_xlfn.XLOOKUP(Orders_Table[[#This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IF(_xlfn.XLOOKUP(C136,customers!$A$1:$A$1001,customers!C135:C1135,,0)=0," ",_xlfn.XLOOKUP(C136,customers!$A$1:$A$1001,customers!C135:C1135,,0))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L136*Orders_Table[[#This Row],[Quantity]]</f>
        <v>94.874999999999986</v>
      </c>
      <c r="N136" t="str">
        <f t="shared" si="4"/>
        <v>Excelsa</v>
      </c>
      <c r="O136" t="str">
        <f t="shared" si="5"/>
        <v>Medium</v>
      </c>
      <c r="P136" t="str">
        <f>_xlfn.XLOOKUP(Orders_Table[[#This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IF(_xlfn.XLOOKUP(C137,customers!$A$1:$A$1001,customers!C136:C1136,,0)=0," ",_xlfn.XLOOKUP(C137,customers!$A$1:$A$1001,customers!C136:C1136,,0))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L137*Orders_Table[[#This Row],[Quantity]]</f>
        <v>38.849999999999994</v>
      </c>
      <c r="N137" t="str">
        <f t="shared" si="4"/>
        <v>Arabica</v>
      </c>
      <c r="O137" t="str">
        <f t="shared" si="5"/>
        <v>Light</v>
      </c>
      <c r="P137" t="str">
        <f>_xlfn.XLOOKUP(Orders_Table[[#This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IF(_xlfn.XLOOKUP(C138,customers!$A$1:$A$1001,customers!C137:C1137,,0)=0," ",_xlfn.XLOOKUP(C138,customers!$A$1:$A$1001,customers!C137:C1137,,0))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L138*Orders_Table[[#This Row],[Quantity]]</f>
        <v>11.94</v>
      </c>
      <c r="N138" t="str">
        <f t="shared" si="4"/>
        <v>Arabica</v>
      </c>
      <c r="O138" t="str">
        <f t="shared" si="5"/>
        <v>Dark</v>
      </c>
      <c r="P138" t="str">
        <f>_xlfn.XLOOKUP(Orders_Table[[#This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IF(_xlfn.XLOOKUP(C139,customers!$A$1:$A$1001,customers!C138:C1138,,0)=0," ",_xlfn.XLOOKUP(C139,customers!$A$1:$A$1001,customers!C138:C1138,,0))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L139*Orders_Table[[#This Row],[Quantity]]</f>
        <v>102.46499999999997</v>
      </c>
      <c r="N139" t="str">
        <f t="shared" si="4"/>
        <v>Excelsa</v>
      </c>
      <c r="O139" t="str">
        <f t="shared" si="5"/>
        <v>Light</v>
      </c>
      <c r="P139" t="str">
        <f>_xlfn.XLOOKUP(Orders_Table[[#This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IF(_xlfn.XLOOKUP(C140,customers!$A$1:$A$1001,customers!C139:C1139,,0)=0," ",_xlfn.XLOOKUP(C140,customers!$A$1:$A$1001,customers!C139:C1139,,0))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L140*Orders_Table[[#This Row],[Quantity]]</f>
        <v>48.6</v>
      </c>
      <c r="N140" t="str">
        <f t="shared" si="4"/>
        <v>Excelsa</v>
      </c>
      <c r="O140" t="str">
        <f t="shared" si="5"/>
        <v>Dark</v>
      </c>
      <c r="P140" t="str">
        <f>_xlfn.XLOOKUP(Orders_Table[[#This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IF(_xlfn.XLOOKUP(C141,customers!$A$1:$A$1001,customers!C140:C1140,,0)=0," ",_xlfn.XLOOKUP(C141,customers!$A$1:$A$1001,customers!C140:C1140,,0))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L141*Orders_Table[[#This Row],[Quantity]]</f>
        <v>77.699999999999989</v>
      </c>
      <c r="N141" t="str">
        <f t="shared" si="4"/>
        <v>Liberica</v>
      </c>
      <c r="O141" t="str">
        <f t="shared" si="5"/>
        <v>Dark</v>
      </c>
      <c r="P141" t="str">
        <f>_xlfn.XLOOKUP(Orders_Table[[#This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IF(_xlfn.XLOOKUP(C142,customers!$A$1:$A$1001,customers!C141:C1141,,0)=0," ",_xlfn.XLOOKUP(C142,customers!$A$1:$A$1001,customers!C141:C1141,,0))</f>
        <v xml:space="preserve">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L142*Orders_Table[[#This Row],[Quantity]]</f>
        <v>29.784999999999997</v>
      </c>
      <c r="N142" t="str">
        <f t="shared" si="4"/>
        <v>Liberica</v>
      </c>
      <c r="O142" t="str">
        <f t="shared" si="5"/>
        <v>Dark</v>
      </c>
      <c r="P142" t="str">
        <f>_xlfn.XLOOKUP(Orders_Table[[#This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IF(_xlfn.XLOOKUP(C143,customers!$A$1:$A$1001,customers!C142:C1142,,0)=0," ",_xlfn.XLOOKUP(C143,customers!$A$1:$A$1001,customers!C142:C1142,,0))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L143*Orders_Table[[#This Row],[Quantity]]</f>
        <v>15.54</v>
      </c>
      <c r="N143" t="str">
        <f t="shared" si="4"/>
        <v>Arabica</v>
      </c>
      <c r="O143" t="str">
        <f t="shared" si="5"/>
        <v>Light</v>
      </c>
      <c r="P143" t="str">
        <f>_xlfn.XLOOKUP(Orders_Table[[#This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IF(_xlfn.XLOOKUP(C144,customers!$A$1:$A$1001,customers!C143:C1143,,0)=0," ",_xlfn.XLOOKUP(C144,customers!$A$1:$A$1001,customers!C143:C1143,,0))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L144*Orders_Table[[#This Row],[Quantity]]</f>
        <v>136.61999999999998</v>
      </c>
      <c r="N144" t="str">
        <f t="shared" si="4"/>
        <v>Excelsa</v>
      </c>
      <c r="O144" t="str">
        <f t="shared" si="5"/>
        <v>Light</v>
      </c>
      <c r="P144" t="str">
        <f>_xlfn.XLOOKUP(Orders_Table[[#This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IF(_xlfn.XLOOKUP(C145,customers!$A$1:$A$1001,customers!C144:C1144,,0)=0," ",_xlfn.XLOOKUP(C145,customers!$A$1:$A$1001,customers!C144:C1144,,0))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L145*Orders_Table[[#This Row],[Quantity]]</f>
        <v>17.46</v>
      </c>
      <c r="N145" t="str">
        <f t="shared" si="4"/>
        <v>Liberica</v>
      </c>
      <c r="O145" t="str">
        <f t="shared" si="5"/>
        <v>Medium</v>
      </c>
      <c r="P145" t="str">
        <f>_xlfn.XLOOKUP(Orders_Table[[#This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IF(_xlfn.XLOOKUP(C146,customers!$A$1:$A$1001,customers!C145:C1145,,0)=0," ",_xlfn.XLOOKUP(C146,customers!$A$1:$A$1001,customers!C145:C1145,,0))</f>
        <v xml:space="preserve">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L146*Orders_Table[[#This Row],[Quantity]]</f>
        <v>68.309999999999988</v>
      </c>
      <c r="N146" t="str">
        <f t="shared" si="4"/>
        <v>Excelsa</v>
      </c>
      <c r="O146" t="str">
        <f t="shared" si="5"/>
        <v>Light</v>
      </c>
      <c r="P146" t="str">
        <f>_xlfn.XLOOKUP(Orders_Table[[#This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IF(_xlfn.XLOOKUP(C147,customers!$A$1:$A$1001,customers!C146:C1146,,0)=0," ",_xlfn.XLOOKUP(C147,customers!$A$1:$A$1001,customers!C146:C1146,,0))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L147*Orders_Table[[#This Row],[Quantity]]</f>
        <v>17.46</v>
      </c>
      <c r="N147" t="str">
        <f t="shared" si="4"/>
        <v>Liberica</v>
      </c>
      <c r="O147" t="str">
        <f t="shared" si="5"/>
        <v>Medium</v>
      </c>
      <c r="P147" t="str">
        <f>_xlfn.XLOOKUP(Orders_Table[[#This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IF(_xlfn.XLOOKUP(C148,customers!$A$1:$A$1001,customers!C147:C1147,,0)=0," ",_xlfn.XLOOKUP(C148,customers!$A$1:$A$1001,customers!C147:C1147,,0))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L148*Orders_Table[[#This Row],[Quantity]]</f>
        <v>43.650000000000006</v>
      </c>
      <c r="N148" t="str">
        <f t="shared" si="4"/>
        <v>Liberica</v>
      </c>
      <c r="O148" t="str">
        <f t="shared" si="5"/>
        <v>Medium</v>
      </c>
      <c r="P148" t="str">
        <f>_xlfn.XLOOKUP(Orders_Table[[#This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IF(_xlfn.XLOOKUP(C149,customers!$A$1:$A$1001,customers!C148:C1148,,0)=0," ",_xlfn.XLOOKUP(C149,customers!$A$1:$A$1001,customers!C148:C1148,,0))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L149*Orders_Table[[#This Row],[Quantity]]</f>
        <v>27.5</v>
      </c>
      <c r="N149" t="str">
        <f t="shared" si="4"/>
        <v>Excelsa</v>
      </c>
      <c r="O149" t="str">
        <f t="shared" si="5"/>
        <v>Medium</v>
      </c>
      <c r="P149" t="str">
        <f>_xlfn.XLOOKUP(Orders_Table[[#This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IF(_xlfn.XLOOKUP(C150,customers!$A$1:$A$1001,customers!C149:C1149,,0)=0," ",_xlfn.XLOOKUP(C150,customers!$A$1:$A$1001,customers!C149:C1149,,0))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L150*Orders_Table[[#This Row],[Quantity]]</f>
        <v>18.225000000000001</v>
      </c>
      <c r="N150" t="str">
        <f t="shared" si="4"/>
        <v>Excelsa</v>
      </c>
      <c r="O150" t="str">
        <f t="shared" si="5"/>
        <v>Dark</v>
      </c>
      <c r="P150" t="str">
        <f>_xlfn.XLOOKUP(Orders_Table[[#This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IF(_xlfn.XLOOKUP(C151,customers!$A$1:$A$1001,customers!C150:C1150,,0)=0," ",_xlfn.XLOOKUP(C151,customers!$A$1:$A$1001,customers!C150:C1150,,0))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L151*Orders_Table[[#This Row],[Quantity]]</f>
        <v>51.749999999999993</v>
      </c>
      <c r="N151" t="str">
        <f t="shared" si="4"/>
        <v>Arabica</v>
      </c>
      <c r="O151" t="str">
        <f t="shared" si="5"/>
        <v>Medium</v>
      </c>
      <c r="P151" t="str">
        <f>_xlfn.XLOOKUP(Orders_Table[[#This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IF(_xlfn.XLOOKUP(C152,customers!$A$1:$A$1001,customers!C151:C1151,,0)=0," ",_xlfn.XLOOKUP(C152,customers!$A$1:$A$1001,customers!C151:C1151,,0))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L152*Orders_Table[[#This Row],[Quantity]]</f>
        <v>12.95</v>
      </c>
      <c r="N152" t="str">
        <f t="shared" si="4"/>
        <v>Liberica</v>
      </c>
      <c r="O152" t="str">
        <f t="shared" si="5"/>
        <v>Dark</v>
      </c>
      <c r="P152" t="str">
        <f>_xlfn.XLOOKUP(Orders_Table[[#This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IF(_xlfn.XLOOKUP(C153,customers!$A$1:$A$1001,customers!C152:C1152,,0)=0," ",_xlfn.XLOOKUP(C153,customers!$A$1:$A$1001,customers!C152:C1152,,0))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L153*Orders_Table[[#This Row],[Quantity]]</f>
        <v>33.75</v>
      </c>
      <c r="N153" t="str">
        <f t="shared" si="4"/>
        <v>Arabica</v>
      </c>
      <c r="O153" t="str">
        <f t="shared" si="5"/>
        <v>Medium</v>
      </c>
      <c r="P153" t="str">
        <f>_xlfn.XLOOKUP(Orders_Table[[#This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IF(_xlfn.XLOOKUP(C154,customers!$A$1:$A$1001,customers!C153:C1153,,0)=0," ",_xlfn.XLOOKUP(C154,customers!$A$1:$A$1001,customers!C153:C1153,,0))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L154*Orders_Table[[#This Row],[Quantity]]</f>
        <v>68.655000000000001</v>
      </c>
      <c r="N154" t="str">
        <f t="shared" si="4"/>
        <v>Robuster</v>
      </c>
      <c r="O154" t="str">
        <f t="shared" si="5"/>
        <v>Medium</v>
      </c>
      <c r="P154" t="str">
        <f>_xlfn.XLOOKUP(Orders_Table[[#This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IF(_xlfn.XLOOKUP(C155,customers!$A$1:$A$1001,customers!C154:C1154,,0)=0," ",_xlfn.XLOOKUP(C155,customers!$A$1:$A$1001,customers!C154:C1154,,0))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L155*Orders_Table[[#This Row],[Quantity]]</f>
        <v>2.6849999999999996</v>
      </c>
      <c r="N155" t="str">
        <f t="shared" si="4"/>
        <v>Robuster</v>
      </c>
      <c r="O155" t="str">
        <f t="shared" si="5"/>
        <v>Dark</v>
      </c>
      <c r="P155" t="str">
        <f>_xlfn.XLOOKUP(Orders_Table[[#This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IF(_xlfn.XLOOKUP(C156,customers!$A$1:$A$1001,customers!C155:C1155,,0)=0," ",_xlfn.XLOOKUP(C156,customers!$A$1:$A$1001,customers!C155:C1155,,0))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L156*Orders_Table[[#This Row],[Quantity]]</f>
        <v>114.42499999999998</v>
      </c>
      <c r="N156" t="str">
        <f t="shared" si="4"/>
        <v>Arabica</v>
      </c>
      <c r="O156" t="str">
        <f t="shared" si="5"/>
        <v>Dark</v>
      </c>
      <c r="P156" t="str">
        <f>_xlfn.XLOOKUP(Orders_Table[[#This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IF(_xlfn.XLOOKUP(C157,customers!$A$1:$A$1001,customers!C156:C1156,,0)=0," ",_xlfn.XLOOKUP(C157,customers!$A$1:$A$1001,customers!C156:C1156,,0))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L157*Orders_Table[[#This Row],[Quantity]]</f>
        <v>155.24999999999997</v>
      </c>
      <c r="N157" t="str">
        <f t="shared" si="4"/>
        <v>Arabica</v>
      </c>
      <c r="O157" t="str">
        <f t="shared" si="5"/>
        <v>Medium</v>
      </c>
      <c r="P157" t="str">
        <f>_xlfn.XLOOKUP(Orders_Table[[#This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IF(_xlfn.XLOOKUP(C158,customers!$A$1:$A$1001,customers!C157:C1157,,0)=0," ",_xlfn.XLOOKUP(C158,customers!$A$1:$A$1001,customers!C157:C1157,,0))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L158*Orders_Table[[#This Row],[Quantity]]</f>
        <v>77.624999999999986</v>
      </c>
      <c r="N158" t="str">
        <f t="shared" si="4"/>
        <v>Arabica</v>
      </c>
      <c r="O158" t="str">
        <f t="shared" si="5"/>
        <v>Medium</v>
      </c>
      <c r="P158" t="str">
        <f>_xlfn.XLOOKUP(Orders_Table[[#This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IF(_xlfn.XLOOKUP(C159,customers!$A$1:$A$1001,customers!C158:C1158,,0)=0," ",_xlfn.XLOOKUP(C159,customers!$A$1:$A$1001,customers!C158:C1158,,0))</f>
        <v xml:space="preserve">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L159*Orders_Table[[#This Row],[Quantity]]</f>
        <v>61.754999999999995</v>
      </c>
      <c r="N159" t="str">
        <f t="shared" si="4"/>
        <v>Robuster</v>
      </c>
      <c r="O159" t="str">
        <f t="shared" si="5"/>
        <v>Dark</v>
      </c>
      <c r="P159" t="str">
        <f>_xlfn.XLOOKUP(Orders_Table[[#This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IF(_xlfn.XLOOKUP(C160,customers!$A$1:$A$1001,customers!C159:C1159,,0)=0," ",_xlfn.XLOOKUP(C160,customers!$A$1:$A$1001,customers!C159:C1159,,0))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L160*Orders_Table[[#This Row],[Quantity]]</f>
        <v>123.50999999999999</v>
      </c>
      <c r="N160" t="str">
        <f t="shared" si="4"/>
        <v>Robuster</v>
      </c>
      <c r="O160" t="str">
        <f t="shared" si="5"/>
        <v>Dark</v>
      </c>
      <c r="P160" t="str">
        <f>_xlfn.XLOOKUP(Orders_Table[[#This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IF(_xlfn.XLOOKUP(C161,customers!$A$1:$A$1001,customers!C160:C1160,,0)=0," ",_xlfn.XLOOKUP(C161,customers!$A$1:$A$1001,customers!C160:C1160,,0))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L161*Orders_Table[[#This Row],[Quantity]]</f>
        <v>218.73</v>
      </c>
      <c r="N161" t="str">
        <f t="shared" si="4"/>
        <v>Liberica</v>
      </c>
      <c r="O161" t="str">
        <f t="shared" si="5"/>
        <v>Light</v>
      </c>
      <c r="P161" t="str">
        <f>_xlfn.XLOOKUP(Orders_Table[[#This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IF(_xlfn.XLOOKUP(C162,customers!$A$1:$A$1001,customers!C161:C1161,,0)=0," ",_xlfn.XLOOKUP(C162,customers!$A$1:$A$1001,customers!C161:C1161,,0))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L162*Orders_Table[[#This Row],[Quantity]]</f>
        <v>33</v>
      </c>
      <c r="N162" t="str">
        <f t="shared" si="4"/>
        <v>Excelsa</v>
      </c>
      <c r="O162" t="str">
        <f t="shared" si="5"/>
        <v>Medium</v>
      </c>
      <c r="P162" t="str">
        <f>_xlfn.XLOOKUP(Orders_Table[[#This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IF(_xlfn.XLOOKUP(C163,customers!$A$1:$A$1001,customers!C162:C1162,,0)=0," ",_xlfn.XLOOKUP(C163,customers!$A$1:$A$1001,customers!C162:C1162,,0))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L163*Orders_Table[[#This Row],[Quantity]]</f>
        <v>23.31</v>
      </c>
      <c r="N163" t="str">
        <f t="shared" si="4"/>
        <v>Arabica</v>
      </c>
      <c r="O163" t="str">
        <f t="shared" si="5"/>
        <v>Light</v>
      </c>
      <c r="P163" t="str">
        <f>_xlfn.XLOOKUP(Orders_Table[[#This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IF(_xlfn.XLOOKUP(C164,customers!$A$1:$A$1001,customers!C163:C1163,,0)=0," ",_xlfn.XLOOKUP(C164,customers!$A$1:$A$1001,customers!C163:C1163,,0))</f>
        <v xml:space="preserve">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L164*Orders_Table[[#This Row],[Quantity]]</f>
        <v>21.87</v>
      </c>
      <c r="N164" t="str">
        <f t="shared" si="4"/>
        <v>Excelsa</v>
      </c>
      <c r="O164" t="str">
        <f t="shared" si="5"/>
        <v>Dark</v>
      </c>
      <c r="P164" t="str">
        <f>_xlfn.XLOOKUP(Orders_Table[[#This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IF(_xlfn.XLOOKUP(C165,customers!$A$1:$A$1001,customers!C164:C1164,,0)=0," ",_xlfn.XLOOKUP(C165,customers!$A$1:$A$1001,customers!C164:C1164,,0))</f>
        <v xml:space="preserve">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L165*Orders_Table[[#This Row],[Quantity]]</f>
        <v>16.11</v>
      </c>
      <c r="N165" t="str">
        <f t="shared" si="4"/>
        <v>Robuster</v>
      </c>
      <c r="O165" t="str">
        <f t="shared" si="5"/>
        <v>Dark</v>
      </c>
      <c r="P165" t="str">
        <f>_xlfn.XLOOKUP(Orders_Table[[#This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IF(_xlfn.XLOOKUP(C166,customers!$A$1:$A$1001,customers!C165:C1165,,0)=0," ",_xlfn.XLOOKUP(C166,customers!$A$1:$A$1001,customers!C165:C1165,,0))</f>
        <v xml:space="preserve">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L166*Orders_Table[[#This Row],[Quantity]]</f>
        <v>29.16</v>
      </c>
      <c r="N166" t="str">
        <f t="shared" si="4"/>
        <v>Excelsa</v>
      </c>
      <c r="O166" t="str">
        <f t="shared" si="5"/>
        <v>Dark</v>
      </c>
      <c r="P166" t="str">
        <f>_xlfn.XLOOKUP(Orders_Table[[#This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IF(_xlfn.XLOOKUP(C167,customers!$A$1:$A$1001,customers!C166:C1166,,0)=0," ",_xlfn.XLOOKUP(C167,customers!$A$1:$A$1001,customers!C166:C1166,,0))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L167*Orders_Table[[#This Row],[Quantity]]</f>
        <v>53.699999999999996</v>
      </c>
      <c r="N167" t="str">
        <f t="shared" si="4"/>
        <v>Robuster</v>
      </c>
      <c r="O167" t="str">
        <f t="shared" si="5"/>
        <v>Dark</v>
      </c>
      <c r="P167" t="str">
        <f>_xlfn.XLOOKUP(Orders_Table[[#This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IF(_xlfn.XLOOKUP(C168,customers!$A$1:$A$1001,customers!C167:C1167,,0)=0," ",_xlfn.XLOOKUP(C168,customers!$A$1:$A$1001,customers!C167:C1167,,0))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L168*Orders_Table[[#This Row],[Quantity]]</f>
        <v>26.849999999999994</v>
      </c>
      <c r="N168" t="str">
        <f t="shared" si="4"/>
        <v>Robuster</v>
      </c>
      <c r="O168" t="str">
        <f t="shared" si="5"/>
        <v>Dark</v>
      </c>
      <c r="P168" t="str">
        <f>_xlfn.XLOOKUP(Orders_Table[[#This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IF(_xlfn.XLOOKUP(C169,customers!$A$1:$A$1001,customers!C168:C1168,,0)=0," ",_xlfn.XLOOKUP(C169,customers!$A$1:$A$1001,customers!C168:C1168,,0))</f>
        <v xml:space="preserve">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L169*Orders_Table[[#This Row],[Quantity]]</f>
        <v>41.25</v>
      </c>
      <c r="N169" t="str">
        <f t="shared" si="4"/>
        <v>Excelsa</v>
      </c>
      <c r="O169" t="str">
        <f t="shared" si="5"/>
        <v>Medium</v>
      </c>
      <c r="P169" t="str">
        <f>_xlfn.XLOOKUP(Orders_Table[[#This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IF(_xlfn.XLOOKUP(C170,customers!$A$1:$A$1001,customers!C169:C1169,,0)=0," ",_xlfn.XLOOKUP(C170,customers!$A$1:$A$1001,customers!C169:C1169,,0))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L170*Orders_Table[[#This Row],[Quantity]]</f>
        <v>40.5</v>
      </c>
      <c r="N170" t="str">
        <f t="shared" si="4"/>
        <v>Arabica</v>
      </c>
      <c r="O170" t="str">
        <f t="shared" si="5"/>
        <v>Medium</v>
      </c>
      <c r="P170" t="str">
        <f>_xlfn.XLOOKUP(Orders_Table[[#This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IF(_xlfn.XLOOKUP(C171,customers!$A$1:$A$1001,customers!C170:C1170,,0)=0," ",_xlfn.XLOOKUP(C171,customers!$A$1:$A$1001,customers!C170:C1170,,0))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L171*Orders_Table[[#This Row],[Quantity]]</f>
        <v>17.899999999999999</v>
      </c>
      <c r="N171" t="str">
        <f t="shared" si="4"/>
        <v>Robuster</v>
      </c>
      <c r="O171" t="str">
        <f t="shared" si="5"/>
        <v>Dark</v>
      </c>
      <c r="P171" t="str">
        <f>_xlfn.XLOOKUP(Orders_Table[[#This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IF(_xlfn.XLOOKUP(C172,customers!$A$1:$A$1001,customers!C171:C1171,,0)=0," ",_xlfn.XLOOKUP(C172,customers!$A$1:$A$1001,customers!C171:C1171,,0))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L172*Orders_Table[[#This Row],[Quantity]]</f>
        <v>68.309999999999988</v>
      </c>
      <c r="N172" t="str">
        <f t="shared" si="4"/>
        <v>Excelsa</v>
      </c>
      <c r="O172" t="str">
        <f t="shared" si="5"/>
        <v>Light</v>
      </c>
      <c r="P172" t="str">
        <f>_xlfn.XLOOKUP(Orders_Table[[#This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IF(_xlfn.XLOOKUP(C173,customers!$A$1:$A$1001,customers!C172:C1172,,0)=0," ",_xlfn.XLOOKUP(C173,customers!$A$1:$A$1001,customers!C172:C1172,,0))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L173*Orders_Table[[#This Row],[Quantity]]</f>
        <v>63.249999999999993</v>
      </c>
      <c r="N173" t="str">
        <f t="shared" si="4"/>
        <v>Excelsa</v>
      </c>
      <c r="O173" t="str">
        <f t="shared" si="5"/>
        <v>Medium</v>
      </c>
      <c r="P173" t="str">
        <f>_xlfn.XLOOKUP(Orders_Table[[#This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IF(_xlfn.XLOOKUP(C174,customers!$A$1:$A$1001,customers!C173:C1173,,0)=0," ",_xlfn.XLOOKUP(C174,customers!$A$1:$A$1001,customers!C173:C1173,,0))</f>
        <v xml:space="preserve">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L174*Orders_Table[[#This Row],[Quantity]]</f>
        <v>21.87</v>
      </c>
      <c r="N174" t="str">
        <f t="shared" si="4"/>
        <v>Excelsa</v>
      </c>
      <c r="O174" t="str">
        <f t="shared" si="5"/>
        <v>Dark</v>
      </c>
      <c r="P174" t="str">
        <f>_xlfn.XLOOKUP(Orders_Table[[#This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IF(_xlfn.XLOOKUP(C175,customers!$A$1:$A$1001,customers!C174:C1174,,0)=0," ",_xlfn.XLOOKUP(C175,customers!$A$1:$A$1001,customers!C174:C1174,,0))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L175*Orders_Table[[#This Row],[Quantity]]</f>
        <v>91.539999999999992</v>
      </c>
      <c r="N175" t="str">
        <f t="shared" si="4"/>
        <v>Robuster</v>
      </c>
      <c r="O175" t="str">
        <f t="shared" si="5"/>
        <v>Medium</v>
      </c>
      <c r="P175" t="str">
        <f>_xlfn.XLOOKUP(Orders_Table[[#This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IF(_xlfn.XLOOKUP(C176,customers!$A$1:$A$1001,customers!C175:C1175,,0)=0," ",_xlfn.XLOOKUP(C176,customers!$A$1:$A$1001,customers!C175:C1175,,0))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L176*Orders_Table[[#This Row],[Quantity]]</f>
        <v>204.92999999999995</v>
      </c>
      <c r="N176" t="str">
        <f t="shared" si="4"/>
        <v>Excelsa</v>
      </c>
      <c r="O176" t="str">
        <f t="shared" si="5"/>
        <v>Light</v>
      </c>
      <c r="P176" t="str">
        <f>_xlfn.XLOOKUP(Orders_Table[[#This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IF(_xlfn.XLOOKUP(C177,customers!$A$1:$A$1001,customers!C176:C1176,,0)=0," ",_xlfn.XLOOKUP(C177,customers!$A$1:$A$1001,customers!C176:C1176,,0))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L177*Orders_Table[[#This Row],[Quantity]]</f>
        <v>63.249999999999993</v>
      </c>
      <c r="N177" t="str">
        <f t="shared" si="4"/>
        <v>Excelsa</v>
      </c>
      <c r="O177" t="str">
        <f t="shared" si="5"/>
        <v>Medium</v>
      </c>
      <c r="P177" t="str">
        <f>_xlfn.XLOOKUP(Orders_Table[[#This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IF(_xlfn.XLOOKUP(C178,customers!$A$1:$A$1001,customers!C177:C1177,,0)=0," ",_xlfn.XLOOKUP(C178,customers!$A$1:$A$1001,customers!C177:C1177,,0))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L178*Orders_Table[[#This Row],[Quantity]]</f>
        <v>34.154999999999994</v>
      </c>
      <c r="N178" t="str">
        <f t="shared" si="4"/>
        <v>Excelsa</v>
      </c>
      <c r="O178" t="str">
        <f t="shared" si="5"/>
        <v>Light</v>
      </c>
      <c r="P178" t="str">
        <f>_xlfn.XLOOKUP(Orders_Table[[#This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IF(_xlfn.XLOOKUP(C179,customers!$A$1:$A$1001,customers!C178:C1178,,0)=0," ",_xlfn.XLOOKUP(C179,customers!$A$1:$A$1001,customers!C178:C1178,,0))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L179*Orders_Table[[#This Row],[Quantity]]</f>
        <v>109.93999999999998</v>
      </c>
      <c r="N179" t="str">
        <f t="shared" si="4"/>
        <v>Robuster</v>
      </c>
      <c r="O179" t="str">
        <f t="shared" si="5"/>
        <v>Light</v>
      </c>
      <c r="P179" t="str">
        <f>_xlfn.XLOOKUP(Orders_Table[[#This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IF(_xlfn.XLOOKUP(C180,customers!$A$1:$A$1001,customers!C179:C1179,,0)=0," ",_xlfn.XLOOKUP(C180,customers!$A$1:$A$1001,customers!C179:C1179,,0))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L180*Orders_Table[[#This Row],[Quantity]]</f>
        <v>25.9</v>
      </c>
      <c r="N180" t="str">
        <f t="shared" si="4"/>
        <v>Arabica</v>
      </c>
      <c r="O180" t="str">
        <f t="shared" si="5"/>
        <v>Light</v>
      </c>
      <c r="P180" t="str">
        <f>_xlfn.XLOOKUP(Orders_Table[[#This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IF(_xlfn.XLOOKUP(C181,customers!$A$1:$A$1001,customers!C180:C1180,,0)=0," ",_xlfn.XLOOKUP(C181,customers!$A$1:$A$1001,customers!C180:C1180,,0))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L181*Orders_Table[[#This Row],[Quantity]]</f>
        <v>2.9849999999999999</v>
      </c>
      <c r="N181" t="str">
        <f t="shared" si="4"/>
        <v>Arabica</v>
      </c>
      <c r="O181" t="str">
        <f t="shared" si="5"/>
        <v>Dark</v>
      </c>
      <c r="P181" t="str">
        <f>_xlfn.XLOOKUP(Orders_Table[[#This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IF(_xlfn.XLOOKUP(C182,customers!$A$1:$A$1001,customers!C181:C1181,,0)=0," ",_xlfn.XLOOKUP(C182,customers!$A$1:$A$1001,customers!C181:C1181,,0))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L182*Orders_Table[[#This Row],[Quantity]]</f>
        <v>22.274999999999999</v>
      </c>
      <c r="N182" t="str">
        <f t="shared" si="4"/>
        <v>Excelsa</v>
      </c>
      <c r="O182" t="str">
        <f t="shared" si="5"/>
        <v>Light</v>
      </c>
      <c r="P182" t="str">
        <f>_xlfn.XLOOKUP(Orders_Table[[#This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IF(_xlfn.XLOOKUP(C183,customers!$A$1:$A$1001,customers!C182:C1182,,0)=0," ",_xlfn.XLOOKUP(C183,customers!$A$1:$A$1001,customers!C182:C1182,,0))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L183*Orders_Table[[#This Row],[Quantity]]</f>
        <v>29.849999999999998</v>
      </c>
      <c r="N183" t="str">
        <f t="shared" si="4"/>
        <v>Arabica</v>
      </c>
      <c r="O183" t="str">
        <f t="shared" si="5"/>
        <v>Dark</v>
      </c>
      <c r="P183" t="str">
        <f>_xlfn.XLOOKUP(Orders_Table[[#This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IF(_xlfn.XLOOKUP(C184,customers!$A$1:$A$1001,customers!C183:C1183,,0)=0," ",_xlfn.XLOOKUP(C184,customers!$A$1:$A$1001,customers!C183:C1183,,0))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L184*Orders_Table[[#This Row],[Quantity]]</f>
        <v>32.22</v>
      </c>
      <c r="N184" t="str">
        <f t="shared" si="4"/>
        <v>Robuster</v>
      </c>
      <c r="O184" t="str">
        <f t="shared" si="5"/>
        <v>Dark</v>
      </c>
      <c r="P184" t="str">
        <f>_xlfn.XLOOKUP(Orders_Table[[#This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IF(_xlfn.XLOOKUP(C185,customers!$A$1:$A$1001,customers!C184:C1184,,0)=0," ",_xlfn.XLOOKUP(C185,customers!$A$1:$A$1001,customers!C184:C1184,,0))</f>
        <v xml:space="preserve">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L185*Orders_Table[[#This Row],[Quantity]]</f>
        <v>8.25</v>
      </c>
      <c r="N185" t="str">
        <f t="shared" si="4"/>
        <v>Excelsa</v>
      </c>
      <c r="O185" t="str">
        <f t="shared" si="5"/>
        <v>Medium</v>
      </c>
      <c r="P185" t="str">
        <f>_xlfn.XLOOKUP(Orders_Table[[#This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IF(_xlfn.XLOOKUP(C186,customers!$A$1:$A$1001,customers!C185:C1185,,0)=0," ",_xlfn.XLOOKUP(C186,customers!$A$1:$A$1001,customers!C185:C1185,,0))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L186*Orders_Table[[#This Row],[Quantity]]</f>
        <v>31.08</v>
      </c>
      <c r="N186" t="str">
        <f t="shared" si="4"/>
        <v>Arabica</v>
      </c>
      <c r="O186" t="str">
        <f t="shared" si="5"/>
        <v>Light</v>
      </c>
      <c r="P186" t="str">
        <f>_xlfn.XLOOKUP(Orders_Table[[#This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IF(_xlfn.XLOOKUP(C187,customers!$A$1:$A$1001,customers!C186:C1186,,0)=0," ",_xlfn.XLOOKUP(C187,customers!$A$1:$A$1001,customers!C186:C1186,,0))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L187*Orders_Table[[#This Row],[Quantity]]</f>
        <v>36.450000000000003</v>
      </c>
      <c r="N187" t="str">
        <f t="shared" si="4"/>
        <v>Excelsa</v>
      </c>
      <c r="O187" t="str">
        <f t="shared" si="5"/>
        <v>Dark</v>
      </c>
      <c r="P187" t="str">
        <f>_xlfn.XLOOKUP(Orders_Table[[#This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IF(_xlfn.XLOOKUP(C188,customers!$A$1:$A$1001,customers!C187:C1187,,0)=0," ",_xlfn.XLOOKUP(C188,customers!$A$1:$A$1001,customers!C187:C1187,,0))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L188*Orders_Table[[#This Row],[Quantity]]</f>
        <v>68.655000000000001</v>
      </c>
      <c r="N188" t="str">
        <f t="shared" si="4"/>
        <v>Robuster</v>
      </c>
      <c r="O188" t="str">
        <f t="shared" si="5"/>
        <v>Medium</v>
      </c>
      <c r="P188" t="str">
        <f>_xlfn.XLOOKUP(Orders_Table[[#This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IF(_xlfn.XLOOKUP(C189,customers!$A$1:$A$1001,customers!C188:C1188,,0)=0," ",_xlfn.XLOOKUP(C189,customers!$A$1:$A$1001,customers!C188:C1188,,0))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L189*Orders_Table[[#This Row],[Quantity]]</f>
        <v>43.650000000000006</v>
      </c>
      <c r="N189" t="str">
        <f t="shared" si="4"/>
        <v>Liberica</v>
      </c>
      <c r="O189" t="str">
        <f t="shared" si="5"/>
        <v>Medium</v>
      </c>
      <c r="P189" t="str">
        <f>_xlfn.XLOOKUP(Orders_Table[[#This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IF(_xlfn.XLOOKUP(C190,customers!$A$1:$A$1001,customers!C189:C1189,,0)=0," ",_xlfn.XLOOKUP(C190,customers!$A$1:$A$1001,customers!C189:C1189,,0))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L190*Orders_Table[[#This Row],[Quantity]]</f>
        <v>4.4550000000000001</v>
      </c>
      <c r="N190" t="str">
        <f t="shared" si="4"/>
        <v>Excelsa</v>
      </c>
      <c r="O190" t="str">
        <f t="shared" si="5"/>
        <v>Light</v>
      </c>
      <c r="P190" t="str">
        <f>_xlfn.XLOOKUP(Orders_Table[[#This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IF(_xlfn.XLOOKUP(C191,customers!$A$1:$A$1001,customers!C190:C1190,,0)=0," ",_xlfn.XLOOKUP(C191,customers!$A$1:$A$1001,customers!C190:C1190,,0))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L191*Orders_Table[[#This Row],[Quantity]]</f>
        <v>43.650000000000006</v>
      </c>
      <c r="N191" t="str">
        <f t="shared" si="4"/>
        <v>Liberica</v>
      </c>
      <c r="O191" t="str">
        <f t="shared" si="5"/>
        <v>Medium</v>
      </c>
      <c r="P191" t="str">
        <f>_xlfn.XLOOKUP(Orders_Table[[#This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IF(_xlfn.XLOOKUP(C192,customers!$A$1:$A$1001,customers!C191:C1191,,0)=0," ",_xlfn.XLOOKUP(C192,customers!$A$1:$A$1001,customers!C191:C1191,,0))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L192*Orders_Table[[#This Row],[Quantity]]</f>
        <v>33.464999999999996</v>
      </c>
      <c r="N192" t="str">
        <f t="shared" si="4"/>
        <v>Liberica</v>
      </c>
      <c r="O192" t="str">
        <f t="shared" si="5"/>
        <v>Medium</v>
      </c>
      <c r="P192" t="str">
        <f>_xlfn.XLOOKUP(Orders_Table[[#This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IF(_xlfn.XLOOKUP(C193,customers!$A$1:$A$1001,customers!C192:C1192,,0)=0," ",_xlfn.XLOOKUP(C193,customers!$A$1:$A$1001,customers!C192:C1192,,0))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L193*Orders_Table[[#This Row],[Quantity]]</f>
        <v>19.424999999999997</v>
      </c>
      <c r="N193" t="str">
        <f t="shared" si="4"/>
        <v>Liberica</v>
      </c>
      <c r="O193" t="str">
        <f t="shared" si="5"/>
        <v>Dark</v>
      </c>
      <c r="P193" t="str">
        <f>_xlfn.XLOOKUP(Orders_Table[[#This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IF(_xlfn.XLOOKUP(C194,customers!$A$1:$A$1001,customers!C193:C1193,,0)=0," ",_xlfn.XLOOKUP(C194,customers!$A$1:$A$1001,customers!C193:C1193,,0))</f>
        <v xml:space="preserve">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L194*Orders_Table[[#This Row],[Quantity]]</f>
        <v>72.900000000000006</v>
      </c>
      <c r="N194" t="str">
        <f t="shared" si="4"/>
        <v>Excelsa</v>
      </c>
      <c r="O194" t="str">
        <f t="shared" si="5"/>
        <v>Dark</v>
      </c>
      <c r="P194" t="str">
        <f>_xlfn.XLOOKUP(Orders_Table[[#This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IF(_xlfn.XLOOKUP(C195,customers!$A$1:$A$1001,customers!C194:C1194,,0)=0," ",_xlfn.XLOOKUP(C195,customers!$A$1:$A$1001,customers!C194:C1194,,0))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L195*Orders_Table[[#This Row],[Quantity]]</f>
        <v>44.55</v>
      </c>
      <c r="N195" t="str">
        <f t="shared" ref="N195:N258" si="6">IF(I195="Rob","Robuster",IF(I195="Exc","Excelsa",IF(I195="Ara","Arabica",IF(I195="Lib","Liberica",""))))</f>
        <v>Excelsa</v>
      </c>
      <c r="O195" t="str">
        <f t="shared" ref="O195:O258" si="7">IF(J195="M","Medium",IF(J195="D","Dark",IF(J195="L","Light","")))</f>
        <v>Light</v>
      </c>
      <c r="P195" t="str">
        <f>_xlfn.XLOOKUP(Orders_Table[[#This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IF(_xlfn.XLOOKUP(C196,customers!$A$1:$A$1001,customers!C195:C1195,,0)=0," ",_xlfn.XLOOKUP(C196,customers!$A$1:$A$1001,customers!C195:C1195,,0))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L196*Orders_Table[[#This Row],[Quantity]]</f>
        <v>36.450000000000003</v>
      </c>
      <c r="N196" t="str">
        <f t="shared" si="6"/>
        <v>Excelsa</v>
      </c>
      <c r="O196" t="str">
        <f t="shared" si="7"/>
        <v>Dark</v>
      </c>
      <c r="P196" t="str">
        <f>_xlfn.XLOOKUP(Orders_Table[[#This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IF(_xlfn.XLOOKUP(C197,customers!$A$1:$A$1001,customers!C196:C1196,,0)=0," ",_xlfn.XLOOKUP(C197,customers!$A$1:$A$1001,customers!C196:C1196,,0))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L197*Orders_Table[[#This Row],[Quantity]]</f>
        <v>38.849999999999994</v>
      </c>
      <c r="N197" t="str">
        <f t="shared" si="6"/>
        <v>Arabica</v>
      </c>
      <c r="O197" t="str">
        <f t="shared" si="7"/>
        <v>Light</v>
      </c>
      <c r="P197" t="str">
        <f>_xlfn.XLOOKUP(Orders_Table[[#This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IF(_xlfn.XLOOKUP(C198,customers!$A$1:$A$1001,customers!C197:C1197,,0)=0," ",_xlfn.XLOOKUP(C198,customers!$A$1:$A$1001,customers!C197:C1197,,0))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L198*Orders_Table[[#This Row],[Quantity]]</f>
        <v>53.46</v>
      </c>
      <c r="N198" t="str">
        <f t="shared" si="6"/>
        <v>Excelsa</v>
      </c>
      <c r="O198" t="str">
        <f t="shared" si="7"/>
        <v>Light</v>
      </c>
      <c r="P198" t="str">
        <f>_xlfn.XLOOKUP(Orders_Table[[#This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IF(_xlfn.XLOOKUP(C199,customers!$A$1:$A$1001,customers!C198:C1198,,0)=0," ",_xlfn.XLOOKUP(C199,customers!$A$1:$A$1001,customers!C198:C1198,,0))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L199*Orders_Table[[#This Row],[Quantity]]</f>
        <v>59.569999999999993</v>
      </c>
      <c r="N199" t="str">
        <f t="shared" si="6"/>
        <v>Liberica</v>
      </c>
      <c r="O199" t="str">
        <f t="shared" si="7"/>
        <v>Dark</v>
      </c>
      <c r="P199" t="str">
        <f>_xlfn.XLOOKUP(Orders_Table[[#This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IF(_xlfn.XLOOKUP(C200,customers!$A$1:$A$1001,customers!C199:C1199,,0)=0," ",_xlfn.XLOOKUP(C200,customers!$A$1:$A$1001,customers!C199:C1199,,0))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L200*Orders_Table[[#This Row],[Quantity]]</f>
        <v>89.35499999999999</v>
      </c>
      <c r="N200" t="str">
        <f t="shared" si="6"/>
        <v>Liberica</v>
      </c>
      <c r="O200" t="str">
        <f t="shared" si="7"/>
        <v>Dark</v>
      </c>
      <c r="P200" t="str">
        <f>_xlfn.XLOOKUP(Orders_Table[[#This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IF(_xlfn.XLOOKUP(C201,customers!$A$1:$A$1001,customers!C200:C1200,,0)=0," ",_xlfn.XLOOKUP(C201,customers!$A$1:$A$1001,customers!C200:C1200,,0))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L201*Orders_Table[[#This Row],[Quantity]]</f>
        <v>38.04</v>
      </c>
      <c r="N201" t="str">
        <f t="shared" si="6"/>
        <v>Liberica</v>
      </c>
      <c r="O201" t="str">
        <f t="shared" si="7"/>
        <v>Light</v>
      </c>
      <c r="P201" t="str">
        <f>_xlfn.XLOOKUP(Orders_Table[[#This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IF(_xlfn.XLOOKUP(C202,customers!$A$1:$A$1001,customers!C201:C1201,,0)=0," ",_xlfn.XLOOKUP(C202,customers!$A$1:$A$1001,customers!C201:C1201,,0))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L202*Orders_Table[[#This Row],[Quantity]]</f>
        <v>41.25</v>
      </c>
      <c r="N202" t="str">
        <f t="shared" si="6"/>
        <v>Excelsa</v>
      </c>
      <c r="O202" t="str">
        <f t="shared" si="7"/>
        <v>Medium</v>
      </c>
      <c r="P202" t="str">
        <f>_xlfn.XLOOKUP(Orders_Table[[#This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IF(_xlfn.XLOOKUP(C203,customers!$A$1:$A$1001,customers!C202:C1202,,0)=0," ",_xlfn.XLOOKUP(C203,customers!$A$1:$A$1001,customers!C202:C1202,,0))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L203*Orders_Table[[#This Row],[Quantity]]</f>
        <v>57.06</v>
      </c>
      <c r="N203" t="str">
        <f t="shared" si="6"/>
        <v>Liberica</v>
      </c>
      <c r="O203" t="str">
        <f t="shared" si="7"/>
        <v>Light</v>
      </c>
      <c r="P203" t="str">
        <f>_xlfn.XLOOKUP(Orders_Table[[#This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IF(_xlfn.XLOOKUP(C204,customers!$A$1:$A$1001,customers!C203:C1203,,0)=0," ",_xlfn.XLOOKUP(C204,customers!$A$1:$A$1001,customers!C203:C1203,,0))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L204*Orders_Table[[#This Row],[Quantity]]</f>
        <v>178.70999999999998</v>
      </c>
      <c r="N204" t="str">
        <f t="shared" si="6"/>
        <v>Liberica</v>
      </c>
      <c r="O204" t="str">
        <f t="shared" si="7"/>
        <v>Dark</v>
      </c>
      <c r="P204" t="str">
        <f>_xlfn.XLOOKUP(Orders_Table[[#This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IF(_xlfn.XLOOKUP(C205,customers!$A$1:$A$1001,customers!C204:C1204,,0)=0," ",_xlfn.XLOOKUP(C205,customers!$A$1:$A$1001,customers!C204:C1204,,0))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L205*Orders_Table[[#This Row],[Quantity]]</f>
        <v>4.7549999999999999</v>
      </c>
      <c r="N205" t="str">
        <f t="shared" si="6"/>
        <v>Liberica</v>
      </c>
      <c r="O205" t="str">
        <f t="shared" si="7"/>
        <v>Light</v>
      </c>
      <c r="P205" t="str">
        <f>_xlfn.XLOOKUP(Orders_Table[[#This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IF(_xlfn.XLOOKUP(C206,customers!$A$1:$A$1001,customers!C205:C1205,,0)=0," ",_xlfn.XLOOKUP(C206,customers!$A$1:$A$1001,customers!C205:C1205,,0))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L206*Orders_Table[[#This Row],[Quantity]]</f>
        <v>82.5</v>
      </c>
      <c r="N206" t="str">
        <f t="shared" si="6"/>
        <v>Excelsa</v>
      </c>
      <c r="O206" t="str">
        <f t="shared" si="7"/>
        <v>Medium</v>
      </c>
      <c r="P206" t="str">
        <f>_xlfn.XLOOKUP(Orders_Table[[#This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IF(_xlfn.XLOOKUP(C207,customers!$A$1:$A$1001,customers!C206:C1206,,0)=0," ",_xlfn.XLOOKUP(C207,customers!$A$1:$A$1001,customers!C206:C1206,,0))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L207*Orders_Table[[#This Row],[Quantity]]</f>
        <v>8.0549999999999997</v>
      </c>
      <c r="N207" t="str">
        <f t="shared" si="6"/>
        <v>Robuster</v>
      </c>
      <c r="O207" t="str">
        <f t="shared" si="7"/>
        <v>Dark</v>
      </c>
      <c r="P207" t="str">
        <f>_xlfn.XLOOKUP(Orders_Table[[#This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IF(_xlfn.XLOOKUP(C208,customers!$A$1:$A$1001,customers!C207:C1207,,0)=0," ",_xlfn.XLOOKUP(C208,customers!$A$1:$A$1001,customers!C207:C1207,,0))</f>
        <v xml:space="preserve">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L208*Orders_Table[[#This Row],[Quantity]]</f>
        <v>22.5</v>
      </c>
      <c r="N208" t="str">
        <f t="shared" si="6"/>
        <v>Arabica</v>
      </c>
      <c r="O208" t="str">
        <f t="shared" si="7"/>
        <v>Medium</v>
      </c>
      <c r="P208" t="str">
        <f>_xlfn.XLOOKUP(Orders_Table[[#This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IF(_xlfn.XLOOKUP(C209,customers!$A$1:$A$1001,customers!C208:C1208,,0)=0," ",_xlfn.XLOOKUP(C209,customers!$A$1:$A$1001,customers!C208:C1208,,0))</f>
        <v xml:space="preserve">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L209*Orders_Table[[#This Row],[Quantity]]</f>
        <v>40.5</v>
      </c>
      <c r="N209" t="str">
        <f t="shared" si="6"/>
        <v>Arabica</v>
      </c>
      <c r="O209" t="str">
        <f t="shared" si="7"/>
        <v>Medium</v>
      </c>
      <c r="P209" t="str">
        <f>_xlfn.XLOOKUP(Orders_Table[[#This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IF(_xlfn.XLOOKUP(C210,customers!$A$1:$A$1001,customers!C209:C1209,,0)=0," ",_xlfn.XLOOKUP(C210,customers!$A$1:$A$1001,customers!C209:C1209,,0))</f>
        <v xml:space="preserve">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L210*Orders_Table[[#This Row],[Quantity]]</f>
        <v>29.16</v>
      </c>
      <c r="N210" t="str">
        <f t="shared" si="6"/>
        <v>Excelsa</v>
      </c>
      <c r="O210" t="str">
        <f t="shared" si="7"/>
        <v>Dark</v>
      </c>
      <c r="P210" t="str">
        <f>_xlfn.XLOOKUP(Orders_Table[[#This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IF(_xlfn.XLOOKUP(C211,customers!$A$1:$A$1001,customers!C210:C1210,,0)=0," ",_xlfn.XLOOKUP(C211,customers!$A$1:$A$1001,customers!C210:C1210,,0))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L211*Orders_Table[[#This Row],[Quantity]]</f>
        <v>6.75</v>
      </c>
      <c r="N211" t="str">
        <f t="shared" si="6"/>
        <v>Arabica</v>
      </c>
      <c r="O211" t="str">
        <f t="shared" si="7"/>
        <v>Medium</v>
      </c>
      <c r="P211" t="str">
        <f>_xlfn.XLOOKUP(Orders_Table[[#This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IF(_xlfn.XLOOKUP(C212,customers!$A$1:$A$1001,customers!C211:C1211,,0)=0," ",_xlfn.XLOOKUP(C212,customers!$A$1:$A$1001,customers!C211:C1211,,0))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L212*Orders_Table[[#This Row],[Quantity]]</f>
        <v>51.8</v>
      </c>
      <c r="N212" t="str">
        <f t="shared" si="6"/>
        <v>Liberica</v>
      </c>
      <c r="O212" t="str">
        <f t="shared" si="7"/>
        <v>Dark</v>
      </c>
      <c r="P212" t="str">
        <f>_xlfn.XLOOKUP(Orders_Table[[#This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IF(_xlfn.XLOOKUP(C213,customers!$A$1:$A$1001,customers!C212:C1212,,0)=0," ",_xlfn.XLOOKUP(C213,customers!$A$1:$A$1001,customers!C212:C1212,,0))</f>
        <v xml:space="preserve">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L213*Orders_Table[[#This Row],[Quantity]]</f>
        <v>53.46</v>
      </c>
      <c r="N213" t="str">
        <f t="shared" si="6"/>
        <v>Excelsa</v>
      </c>
      <c r="O213" t="str">
        <f t="shared" si="7"/>
        <v>Light</v>
      </c>
      <c r="P213" t="str">
        <f>_xlfn.XLOOKUP(Orders_Table[[#This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IF(_xlfn.XLOOKUP(C214,customers!$A$1:$A$1001,customers!C213:C1213,,0)=0," ",_xlfn.XLOOKUP(C214,customers!$A$1:$A$1001,customers!C213:C1213,,0))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L214*Orders_Table[[#This Row],[Quantity]]</f>
        <v>14.58</v>
      </c>
      <c r="N214" t="str">
        <f t="shared" si="6"/>
        <v>Excelsa</v>
      </c>
      <c r="O214" t="str">
        <f t="shared" si="7"/>
        <v>Dark</v>
      </c>
      <c r="P214" t="str">
        <f>_xlfn.XLOOKUP(Orders_Table[[#This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IF(_xlfn.XLOOKUP(C215,customers!$A$1:$A$1001,customers!C214:C1214,,0)=0," ",_xlfn.XLOOKUP(C215,customers!$A$1:$A$1001,customers!C214:C1214,,0))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L215*Orders_Table[[#This Row],[Quantity]]</f>
        <v>20.584999999999997</v>
      </c>
      <c r="N215" t="str">
        <f t="shared" si="6"/>
        <v>Robuster</v>
      </c>
      <c r="O215" t="str">
        <f t="shared" si="7"/>
        <v>Dark</v>
      </c>
      <c r="P215" t="str">
        <f>_xlfn.XLOOKUP(Orders_Table[[#This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IF(_xlfn.XLOOKUP(C216,customers!$A$1:$A$1001,customers!C215:C1215,,0)=0," ",_xlfn.XLOOKUP(C216,customers!$A$1:$A$1001,customers!C215:C1215,,0))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L216*Orders_Table[[#This Row],[Quantity]]</f>
        <v>31.7</v>
      </c>
      <c r="N216" t="str">
        <f t="shared" si="6"/>
        <v>Liberica</v>
      </c>
      <c r="O216" t="str">
        <f t="shared" si="7"/>
        <v>Light</v>
      </c>
      <c r="P216" t="str">
        <f>_xlfn.XLOOKUP(Orders_Table[[#This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IF(_xlfn.XLOOKUP(C217,customers!$A$1:$A$1001,customers!C216:C1216,,0)=0," ",_xlfn.XLOOKUP(C217,customers!$A$1:$A$1001,customers!C216:C1216,,0))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L217*Orders_Table[[#This Row],[Quantity]]</f>
        <v>23.31</v>
      </c>
      <c r="N217" t="str">
        <f t="shared" si="6"/>
        <v>Liberica</v>
      </c>
      <c r="O217" t="str">
        <f t="shared" si="7"/>
        <v>Dark</v>
      </c>
      <c r="P217" t="str">
        <f>_xlfn.XLOOKUP(Orders_Table[[#This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IF(_xlfn.XLOOKUP(C218,customers!$A$1:$A$1001,customers!C217:C1217,,0)=0," ",_xlfn.XLOOKUP(C218,customers!$A$1:$A$1001,customers!C217:C1217,,0))</f>
        <v xml:space="preserve">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L218*Orders_Table[[#This Row],[Quantity]]</f>
        <v>58.2</v>
      </c>
      <c r="N218" t="str">
        <f t="shared" si="6"/>
        <v>Liberica</v>
      </c>
      <c r="O218" t="str">
        <f t="shared" si="7"/>
        <v>Medium</v>
      </c>
      <c r="P218" t="str">
        <f>_xlfn.XLOOKUP(Orders_Table[[#This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IF(_xlfn.XLOOKUP(C219,customers!$A$1:$A$1001,customers!C218:C1218,,0)=0," ",_xlfn.XLOOKUP(C219,customers!$A$1:$A$1001,customers!C218:C1218,,0))</f>
        <v xml:space="preserve">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L219*Orders_Table[[#This Row],[Quantity]]</f>
        <v>35.64</v>
      </c>
      <c r="N219" t="str">
        <f t="shared" si="6"/>
        <v>Excelsa</v>
      </c>
      <c r="O219" t="str">
        <f t="shared" si="7"/>
        <v>Light</v>
      </c>
      <c r="P219" t="str">
        <f>_xlfn.XLOOKUP(Orders_Table[[#This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IF(_xlfn.XLOOKUP(C220,customers!$A$1:$A$1001,customers!C219:C1219,,0)=0," ",_xlfn.XLOOKUP(C220,customers!$A$1:$A$1001,customers!C219:C1219,,0))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L220*Orders_Table[[#This Row],[Quantity]]</f>
        <v>56.25</v>
      </c>
      <c r="N220" t="str">
        <f t="shared" si="6"/>
        <v>Arabica</v>
      </c>
      <c r="O220" t="str">
        <f t="shared" si="7"/>
        <v>Medium</v>
      </c>
      <c r="P220" t="str">
        <f>_xlfn.XLOOKUP(Orders_Table[[#This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IF(_xlfn.XLOOKUP(C221,customers!$A$1:$A$1001,customers!C220:C1220,,0)=0," ",_xlfn.XLOOKUP(C221,customers!$A$1:$A$1001,customers!C220:C1220,,0))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L221*Orders_Table[[#This Row],[Quantity]]</f>
        <v>10.754999999999999</v>
      </c>
      <c r="N221" t="str">
        <f t="shared" si="6"/>
        <v>Robuster</v>
      </c>
      <c r="O221" t="str">
        <f t="shared" si="7"/>
        <v>Light</v>
      </c>
      <c r="P221" t="str">
        <f>_xlfn.XLOOKUP(Orders_Table[[#This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IF(_xlfn.XLOOKUP(C222,customers!$A$1:$A$1001,customers!C221:C1221,,0)=0," ",_xlfn.XLOOKUP(C222,customers!$A$1:$A$1001,customers!C221:C1221,,0))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L222*Orders_Table[[#This Row],[Quantity]]</f>
        <v>14.924999999999999</v>
      </c>
      <c r="N222" t="str">
        <f t="shared" si="6"/>
        <v>Robuster</v>
      </c>
      <c r="O222" t="str">
        <f t="shared" si="7"/>
        <v>Medium</v>
      </c>
      <c r="P222" t="str">
        <f>_xlfn.XLOOKUP(Orders_Table[[#This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IF(_xlfn.XLOOKUP(C223,customers!$A$1:$A$1001,customers!C222:C1222,,0)=0," ",_xlfn.XLOOKUP(C223,customers!$A$1:$A$1001,customers!C222:C1222,,0))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L223*Orders_Table[[#This Row],[Quantity]]</f>
        <v>77.699999999999989</v>
      </c>
      <c r="N223" t="str">
        <f t="shared" si="6"/>
        <v>Arabica</v>
      </c>
      <c r="O223" t="str">
        <f t="shared" si="7"/>
        <v>Light</v>
      </c>
      <c r="P223" t="str">
        <f>_xlfn.XLOOKUP(Orders_Table[[#This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IF(_xlfn.XLOOKUP(C224,customers!$A$1:$A$1001,customers!C223:C1223,,0)=0," ",_xlfn.XLOOKUP(C224,customers!$A$1:$A$1001,customers!C223:C1223,,0))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L224*Orders_Table[[#This Row],[Quantity]]</f>
        <v>23.31</v>
      </c>
      <c r="N224" t="str">
        <f t="shared" si="6"/>
        <v>Liberica</v>
      </c>
      <c r="O224" t="str">
        <f t="shared" si="7"/>
        <v>Dark</v>
      </c>
      <c r="P224" t="str">
        <f>_xlfn.XLOOKUP(Orders_Table[[#This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IF(_xlfn.XLOOKUP(C225,customers!$A$1:$A$1001,customers!C224:C1224,,0)=0," ",_xlfn.XLOOKUP(C225,customers!$A$1:$A$1001,customers!C224:C1224,,0))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L225*Orders_Table[[#This Row],[Quantity]]</f>
        <v>59.4</v>
      </c>
      <c r="N225" t="str">
        <f t="shared" si="6"/>
        <v>Excelsa</v>
      </c>
      <c r="O225" t="str">
        <f t="shared" si="7"/>
        <v>Light</v>
      </c>
      <c r="P225" t="str">
        <f>_xlfn.XLOOKUP(Orders_Table[[#This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IF(_xlfn.XLOOKUP(C226,customers!$A$1:$A$1001,customers!C225:C1225,,0)=0," ",_xlfn.XLOOKUP(C226,customers!$A$1:$A$1001,customers!C225:C1225,,0))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L226*Orders_Table[[#This Row],[Quantity]]</f>
        <v>119.13999999999999</v>
      </c>
      <c r="N226" t="str">
        <f t="shared" si="6"/>
        <v>Liberica</v>
      </c>
      <c r="O226" t="str">
        <f t="shared" si="7"/>
        <v>Dark</v>
      </c>
      <c r="P226" t="str">
        <f>_xlfn.XLOOKUP(Orders_Table[[#This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IF(_xlfn.XLOOKUP(C227,customers!$A$1:$A$1001,customers!C226:C1226,,0)=0," ",_xlfn.XLOOKUP(C227,customers!$A$1:$A$1001,customers!C226:C1226,,0))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L227*Orders_Table[[#This Row],[Quantity]]</f>
        <v>14.339999999999998</v>
      </c>
      <c r="N227" t="str">
        <f t="shared" si="6"/>
        <v>Robuster</v>
      </c>
      <c r="O227" t="str">
        <f t="shared" si="7"/>
        <v>Light</v>
      </c>
      <c r="P227" t="str">
        <f>_xlfn.XLOOKUP(Orders_Table[[#This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IF(_xlfn.XLOOKUP(C228,customers!$A$1:$A$1001,customers!C227:C1227,,0)=0," ",_xlfn.XLOOKUP(C228,customers!$A$1:$A$1001,customers!C227:C1227,,0))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L228*Orders_Table[[#This Row],[Quantity]]</f>
        <v>129.37499999999997</v>
      </c>
      <c r="N228" t="str">
        <f t="shared" si="6"/>
        <v>Arabica</v>
      </c>
      <c r="O228" t="str">
        <f t="shared" si="7"/>
        <v>Medium</v>
      </c>
      <c r="P228" t="str">
        <f>_xlfn.XLOOKUP(Orders_Table[[#This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IF(_xlfn.XLOOKUP(C229,customers!$A$1:$A$1001,customers!C228:C1228,,0)=0," ",_xlfn.XLOOKUP(C229,customers!$A$1:$A$1001,customers!C228:C1228,,0))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L229*Orders_Table[[#This Row],[Quantity]]</f>
        <v>16.11</v>
      </c>
      <c r="N229" t="str">
        <f t="shared" si="6"/>
        <v>Robuster</v>
      </c>
      <c r="O229" t="str">
        <f t="shared" si="7"/>
        <v>Dark</v>
      </c>
      <c r="P229" t="str">
        <f>_xlfn.XLOOKUP(Orders_Table[[#This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IF(_xlfn.XLOOKUP(C230,customers!$A$1:$A$1001,customers!C229:C1229,,0)=0," ",_xlfn.XLOOKUP(C230,customers!$A$1:$A$1001,customers!C229:C1229,,0))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L230*Orders_Table[[#This Row],[Quantity]]</f>
        <v>17.924999999999997</v>
      </c>
      <c r="N230" t="str">
        <f t="shared" si="6"/>
        <v>Robuster</v>
      </c>
      <c r="O230" t="str">
        <f t="shared" si="7"/>
        <v>Light</v>
      </c>
      <c r="P230" t="str">
        <f>_xlfn.XLOOKUP(Orders_Table[[#This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IF(_xlfn.XLOOKUP(C231,customers!$A$1:$A$1001,customers!C230:C1230,,0)=0," ",_xlfn.XLOOKUP(C231,customers!$A$1:$A$1001,customers!C230:C1230,,0))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L231*Orders_Table[[#This Row],[Quantity]]</f>
        <v>8.73</v>
      </c>
      <c r="N231" t="str">
        <f t="shared" si="6"/>
        <v>Liberica</v>
      </c>
      <c r="O231" t="str">
        <f t="shared" si="7"/>
        <v>Medium</v>
      </c>
      <c r="P231" t="str">
        <f>_xlfn.XLOOKUP(Orders_Table[[#This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IF(_xlfn.XLOOKUP(C232,customers!$A$1:$A$1001,customers!C231:C1231,,0)=0," ",_xlfn.XLOOKUP(C232,customers!$A$1:$A$1001,customers!C231:C1231,,0))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L232*Orders_Table[[#This Row],[Quantity]]</f>
        <v>51.749999999999993</v>
      </c>
      <c r="N232" t="str">
        <f t="shared" si="6"/>
        <v>Arabica</v>
      </c>
      <c r="O232" t="str">
        <f t="shared" si="7"/>
        <v>Medium</v>
      </c>
      <c r="P232" t="str">
        <f>_xlfn.XLOOKUP(Orders_Table[[#This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IF(_xlfn.XLOOKUP(C233,customers!$A$1:$A$1001,customers!C232:C1232,,0)=0," ",_xlfn.XLOOKUP(C233,customers!$A$1:$A$1001,customers!C232:C1232,,0))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L233*Orders_Table[[#This Row],[Quantity]]</f>
        <v>8.73</v>
      </c>
      <c r="N233" t="str">
        <f t="shared" si="6"/>
        <v>Liberica</v>
      </c>
      <c r="O233" t="str">
        <f t="shared" si="7"/>
        <v>Medium</v>
      </c>
      <c r="P233" t="str">
        <f>_xlfn.XLOOKUP(Orders_Table[[#This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IF(_xlfn.XLOOKUP(C234,customers!$A$1:$A$1001,customers!C233:C1233,,0)=0," ",_xlfn.XLOOKUP(C234,customers!$A$1:$A$1001,customers!C233:C1233,,0))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L234*Orders_Table[[#This Row],[Quantity]]</f>
        <v>23.774999999999999</v>
      </c>
      <c r="N234" t="str">
        <f t="shared" si="6"/>
        <v>Liberica</v>
      </c>
      <c r="O234" t="str">
        <f t="shared" si="7"/>
        <v>Light</v>
      </c>
      <c r="P234" t="str">
        <f>_xlfn.XLOOKUP(Orders_Table[[#This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IF(_xlfn.XLOOKUP(C235,customers!$A$1:$A$1001,customers!C234:C1234,,0)=0," ",_xlfn.XLOOKUP(C235,customers!$A$1:$A$1001,customers!C234:C1234,,0))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L235*Orders_Table[[#This Row],[Quantity]]</f>
        <v>20.625</v>
      </c>
      <c r="N235" t="str">
        <f t="shared" si="6"/>
        <v>Excelsa</v>
      </c>
      <c r="O235" t="str">
        <f t="shared" si="7"/>
        <v>Medium</v>
      </c>
      <c r="P235" t="str">
        <f>_xlfn.XLOOKUP(Orders_Table[[#This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IF(_xlfn.XLOOKUP(C236,customers!$A$1:$A$1001,customers!C235:C1235,,0)=0," ",_xlfn.XLOOKUP(C236,customers!$A$1:$A$1001,customers!C235:C1235,,0))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L236*Orders_Table[[#This Row],[Quantity]]</f>
        <v>36.454999999999998</v>
      </c>
      <c r="N236" t="str">
        <f t="shared" si="6"/>
        <v>Liberica</v>
      </c>
      <c r="O236" t="str">
        <f t="shared" si="7"/>
        <v>Light</v>
      </c>
      <c r="P236" t="str">
        <f>_xlfn.XLOOKUP(Orders_Table[[#This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IF(_xlfn.XLOOKUP(C237,customers!$A$1:$A$1001,customers!C236:C1236,,0)=0," ",_xlfn.XLOOKUP(C237,customers!$A$1:$A$1001,customers!C236:C1236,,0))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L237*Orders_Table[[#This Row],[Quantity]]</f>
        <v>182.27499999999998</v>
      </c>
      <c r="N237" t="str">
        <f t="shared" si="6"/>
        <v>Liberica</v>
      </c>
      <c r="O237" t="str">
        <f t="shared" si="7"/>
        <v>Light</v>
      </c>
      <c r="P237" t="str">
        <f>_xlfn.XLOOKUP(Orders_Table[[#This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IF(_xlfn.XLOOKUP(C238,customers!$A$1:$A$1001,customers!C237:C1237,,0)=0," ",_xlfn.XLOOKUP(C238,customers!$A$1:$A$1001,customers!C237:C1237,,0))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L238*Orders_Table[[#This Row],[Quantity]]</f>
        <v>89.35499999999999</v>
      </c>
      <c r="N238" t="str">
        <f t="shared" si="6"/>
        <v>Liberica</v>
      </c>
      <c r="O238" t="str">
        <f t="shared" si="7"/>
        <v>Dark</v>
      </c>
      <c r="P238" t="str">
        <f>_xlfn.XLOOKUP(Orders_Table[[#This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IF(_xlfn.XLOOKUP(C239,customers!$A$1:$A$1001,customers!C238:C1238,,0)=0," ",_xlfn.XLOOKUP(C239,customers!$A$1:$A$1001,customers!C238:C1238,,0))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L239*Orders_Table[[#This Row],[Quantity]]</f>
        <v>3.5849999999999995</v>
      </c>
      <c r="N239" t="str">
        <f t="shared" si="6"/>
        <v>Robuster</v>
      </c>
      <c r="O239" t="str">
        <f t="shared" si="7"/>
        <v>Light</v>
      </c>
      <c r="P239" t="str">
        <f>_xlfn.XLOOKUP(Orders_Table[[#This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IF(_xlfn.XLOOKUP(C240,customers!$A$1:$A$1001,customers!C239:C1239,,0)=0," ",_xlfn.XLOOKUP(C240,customers!$A$1:$A$1001,customers!C239:C1239,,0))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L240*Orders_Table[[#This Row],[Quantity]]</f>
        <v>45.769999999999996</v>
      </c>
      <c r="N240" t="str">
        <f t="shared" si="6"/>
        <v>Robuster</v>
      </c>
      <c r="O240" t="str">
        <f t="shared" si="7"/>
        <v>Medium</v>
      </c>
      <c r="P240" t="str">
        <f>_xlfn.XLOOKUP(Orders_Table[[#This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IF(_xlfn.XLOOKUP(C241,customers!$A$1:$A$1001,customers!C240:C1240,,0)=0," ",_xlfn.XLOOKUP(C241,customers!$A$1:$A$1001,customers!C240:C1240,,0))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L241*Orders_Table[[#This Row],[Quantity]]</f>
        <v>59.4</v>
      </c>
      <c r="N241" t="str">
        <f t="shared" si="6"/>
        <v>Excelsa</v>
      </c>
      <c r="O241" t="str">
        <f t="shared" si="7"/>
        <v>Light</v>
      </c>
      <c r="P241" t="str">
        <f>_xlfn.XLOOKUP(Orders_Table[[#This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IF(_xlfn.XLOOKUP(C242,customers!$A$1:$A$1001,customers!C241:C1241,,0)=0," ",_xlfn.XLOOKUP(C242,customers!$A$1:$A$1001,customers!C241:C1241,,0))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L242*Orders_Table[[#This Row],[Quantity]]</f>
        <v>155.24999999999997</v>
      </c>
      <c r="N242" t="str">
        <f t="shared" si="6"/>
        <v>Arabica</v>
      </c>
      <c r="O242" t="str">
        <f t="shared" si="7"/>
        <v>Medium</v>
      </c>
      <c r="P242" t="str">
        <f>_xlfn.XLOOKUP(Orders_Table[[#This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IF(_xlfn.XLOOKUP(C243,customers!$A$1:$A$1001,customers!C242:C1242,,0)=0," ",_xlfn.XLOOKUP(C243,customers!$A$1:$A$1001,customers!C242:C1242,,0))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L243*Orders_Table[[#This Row],[Quantity]]</f>
        <v>45.769999999999996</v>
      </c>
      <c r="N243" t="str">
        <f t="shared" si="6"/>
        <v>Robuster</v>
      </c>
      <c r="O243" t="str">
        <f t="shared" si="7"/>
        <v>Medium</v>
      </c>
      <c r="P243" t="str">
        <f>_xlfn.XLOOKUP(Orders_Table[[#This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IF(_xlfn.XLOOKUP(C244,customers!$A$1:$A$1001,customers!C243:C1243,,0)=0," ",_xlfn.XLOOKUP(C244,customers!$A$1:$A$1001,customers!C243:C1243,,0))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L244*Orders_Table[[#This Row],[Quantity]]</f>
        <v>36.450000000000003</v>
      </c>
      <c r="N244" t="str">
        <f t="shared" si="6"/>
        <v>Excelsa</v>
      </c>
      <c r="O244" t="str">
        <f t="shared" si="7"/>
        <v>Dark</v>
      </c>
      <c r="P244" t="str">
        <f>_xlfn.XLOOKUP(Orders_Table[[#This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IF(_xlfn.XLOOKUP(C245,customers!$A$1:$A$1001,customers!C244:C1244,,0)=0," ",_xlfn.XLOOKUP(C245,customers!$A$1:$A$1001,customers!C244:C1244,,0))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L245*Orders_Table[[#This Row],[Quantity]]</f>
        <v>29.16</v>
      </c>
      <c r="N245" t="str">
        <f t="shared" si="6"/>
        <v>Excelsa</v>
      </c>
      <c r="O245" t="str">
        <f t="shared" si="7"/>
        <v>Dark</v>
      </c>
      <c r="P245" t="str">
        <f>_xlfn.XLOOKUP(Orders_Table[[#This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IF(_xlfn.XLOOKUP(C246,customers!$A$1:$A$1001,customers!C245:C1245,,0)=0," ",_xlfn.XLOOKUP(C246,customers!$A$1:$A$1001,customers!C245:C1245,,0))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L246*Orders_Table[[#This Row],[Quantity]]</f>
        <v>133.85999999999999</v>
      </c>
      <c r="N246" t="str">
        <f t="shared" si="6"/>
        <v>Liberica</v>
      </c>
      <c r="O246" t="str">
        <f t="shared" si="7"/>
        <v>Medium</v>
      </c>
      <c r="P246" t="str">
        <f>_xlfn.XLOOKUP(Orders_Table[[#This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IF(_xlfn.XLOOKUP(C247,customers!$A$1:$A$1001,customers!C246:C1246,,0)=0," ",_xlfn.XLOOKUP(C247,customers!$A$1:$A$1001,customers!C246:C1246,,0))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L247*Orders_Table[[#This Row],[Quantity]]</f>
        <v>23.774999999999999</v>
      </c>
      <c r="N247" t="str">
        <f t="shared" si="6"/>
        <v>Liberica</v>
      </c>
      <c r="O247" t="str">
        <f t="shared" si="7"/>
        <v>Light</v>
      </c>
      <c r="P247" t="str">
        <f>_xlfn.XLOOKUP(Orders_Table[[#This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IF(_xlfn.XLOOKUP(C248,customers!$A$1:$A$1001,customers!C247:C1247,,0)=0," ",_xlfn.XLOOKUP(C248,customers!$A$1:$A$1001,customers!C247:C1247,,0))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L248*Orders_Table[[#This Row],[Quantity]]</f>
        <v>38.849999999999994</v>
      </c>
      <c r="N248" t="str">
        <f t="shared" si="6"/>
        <v>Liberica</v>
      </c>
      <c r="O248" t="str">
        <f t="shared" si="7"/>
        <v>Dark</v>
      </c>
      <c r="P248" t="str">
        <f>_xlfn.XLOOKUP(Orders_Table[[#This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IF(_xlfn.XLOOKUP(C249,customers!$A$1:$A$1001,customers!C248:C1248,,0)=0," ",_xlfn.XLOOKUP(C249,customers!$A$1:$A$1001,customers!C248:C1248,,0))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L249*Orders_Table[[#This Row],[Quantity]]</f>
        <v>21.509999999999998</v>
      </c>
      <c r="N249" t="str">
        <f t="shared" si="6"/>
        <v>Robuster</v>
      </c>
      <c r="O249" t="str">
        <f t="shared" si="7"/>
        <v>Light</v>
      </c>
      <c r="P249" t="str">
        <f>_xlfn.XLOOKUP(Orders_Table[[#This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IF(_xlfn.XLOOKUP(C250,customers!$A$1:$A$1001,customers!C249:C1249,,0)=0," ",_xlfn.XLOOKUP(C250,customers!$A$1:$A$1001,customers!C249:C1249,,0))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L250*Orders_Table[[#This Row],[Quantity]]</f>
        <v>9.9499999999999993</v>
      </c>
      <c r="N250" t="str">
        <f t="shared" si="6"/>
        <v>Arabica</v>
      </c>
      <c r="O250" t="str">
        <f t="shared" si="7"/>
        <v>Dark</v>
      </c>
      <c r="P250" t="str">
        <f>_xlfn.XLOOKUP(Orders_Table[[#This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IF(_xlfn.XLOOKUP(C251,customers!$A$1:$A$1001,customers!C250:C1250,,0)=0," ",_xlfn.XLOOKUP(C251,customers!$A$1:$A$1001,customers!C250:C1250,,0))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L251*Orders_Table[[#This Row],[Quantity]]</f>
        <v>15.85</v>
      </c>
      <c r="N251" t="str">
        <f t="shared" si="6"/>
        <v>Liberica</v>
      </c>
      <c r="O251" t="str">
        <f t="shared" si="7"/>
        <v>Light</v>
      </c>
      <c r="P251" t="str">
        <f>_xlfn.XLOOKUP(Orders_Table[[#This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IF(_xlfn.XLOOKUP(C252,customers!$A$1:$A$1001,customers!C251:C1251,,0)=0," ",_xlfn.XLOOKUP(C252,customers!$A$1:$A$1001,customers!C251:C1251,,0))</f>
        <v xml:space="preserve">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L252*Orders_Table[[#This Row],[Quantity]]</f>
        <v>2.9849999999999999</v>
      </c>
      <c r="N252" t="str">
        <f t="shared" si="6"/>
        <v>Robuster</v>
      </c>
      <c r="O252" t="str">
        <f t="shared" si="7"/>
        <v>Medium</v>
      </c>
      <c r="P252" t="str">
        <f>_xlfn.XLOOKUP(Orders_Table[[#This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IF(_xlfn.XLOOKUP(C253,customers!$A$1:$A$1001,customers!C252:C1252,,0)=0," ",_xlfn.XLOOKUP(C253,customers!$A$1:$A$1001,customers!C252:C1252,,0))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L253*Orders_Table[[#This Row],[Quantity]]</f>
        <v>68.75</v>
      </c>
      <c r="N253" t="str">
        <f t="shared" si="6"/>
        <v>Excelsa</v>
      </c>
      <c r="O253" t="str">
        <f t="shared" si="7"/>
        <v>Medium</v>
      </c>
      <c r="P253" t="str">
        <f>_xlfn.XLOOKUP(Orders_Table[[#This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IF(_xlfn.XLOOKUP(C254,customers!$A$1:$A$1001,customers!C253:C1253,,0)=0," ",_xlfn.XLOOKUP(C254,customers!$A$1:$A$1001,customers!C253:C1253,,0))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L254*Orders_Table[[#This Row],[Quantity]]</f>
        <v>29.849999999999998</v>
      </c>
      <c r="N254" t="str">
        <f t="shared" si="6"/>
        <v>Arabica</v>
      </c>
      <c r="O254" t="str">
        <f t="shared" si="7"/>
        <v>Dark</v>
      </c>
      <c r="P254" t="str">
        <f>_xlfn.XLOOKUP(Orders_Table[[#This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IF(_xlfn.XLOOKUP(C255,customers!$A$1:$A$1001,customers!C254:C1254,,0)=0," ",_xlfn.XLOOKUP(C255,customers!$A$1:$A$1001,customers!C254:C1254,,0))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L255*Orders_Table[[#This Row],[Quantity]]</f>
        <v>58.2</v>
      </c>
      <c r="N255" t="str">
        <f t="shared" si="6"/>
        <v>Liberica</v>
      </c>
      <c r="O255" t="str">
        <f t="shared" si="7"/>
        <v>Medium</v>
      </c>
      <c r="P255" t="str">
        <f>_xlfn.XLOOKUP(Orders_Table[[#This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IF(_xlfn.XLOOKUP(C256,customers!$A$1:$A$1001,customers!C255:C1255,,0)=0," ",_xlfn.XLOOKUP(C256,customers!$A$1:$A$1001,customers!C255:C1255,,0))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L256*Orders_Table[[#This Row],[Quantity]]</f>
        <v>28.679999999999996</v>
      </c>
      <c r="N256" t="str">
        <f t="shared" si="6"/>
        <v>Robuster</v>
      </c>
      <c r="O256" t="str">
        <f t="shared" si="7"/>
        <v>Light</v>
      </c>
      <c r="P256" t="str">
        <f>_xlfn.XLOOKUP(Orders_Table[[#This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IF(_xlfn.XLOOKUP(C257,customers!$A$1:$A$1001,customers!C256:C1256,,0)=0," ",_xlfn.XLOOKUP(C257,customers!$A$1:$A$1001,customers!C256:C1256,,0))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L257*Orders_Table[[#This Row],[Quantity]]</f>
        <v>21.509999999999998</v>
      </c>
      <c r="N257" t="str">
        <f t="shared" si="6"/>
        <v>Robuster</v>
      </c>
      <c r="O257" t="str">
        <f t="shared" si="7"/>
        <v>Light</v>
      </c>
      <c r="P257" t="str">
        <f>_xlfn.XLOOKUP(Orders_Table[[#This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IF(_xlfn.XLOOKUP(C258,customers!$A$1:$A$1001,customers!C257:C1257,,0)=0," ",_xlfn.XLOOKUP(C258,customers!$A$1:$A$1001,customers!C257:C1257,,0))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L258*Orders_Table[[#This Row],[Quantity]]</f>
        <v>17.46</v>
      </c>
      <c r="N258" t="str">
        <f t="shared" si="6"/>
        <v>Liberica</v>
      </c>
      <c r="O258" t="str">
        <f t="shared" si="7"/>
        <v>Medium</v>
      </c>
      <c r="P258" t="str">
        <f>_xlfn.XLOOKUP(Orders_Table[[#This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IF(_xlfn.XLOOKUP(C259,customers!$A$1:$A$1001,customers!C258:C1258,,0)=0," ",_xlfn.XLOOKUP(C259,customers!$A$1:$A$1001,customers!C258:C1258,,0))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L259*Orders_Table[[#This Row],[Quantity]]</f>
        <v>27.945</v>
      </c>
      <c r="N259" t="str">
        <f t="shared" ref="N259:N322" si="8">IF(I259="Rob","Robuster",IF(I259="Exc","Excelsa",IF(I259="Ara","Arabica",IF(I259="Lib","Liberica",""))))</f>
        <v>Excelsa</v>
      </c>
      <c r="O259" t="str">
        <f t="shared" ref="O259:O322" si="9">IF(J259="M","Medium",IF(J259="D","Dark",IF(J259="L","Light","")))</f>
        <v>Dark</v>
      </c>
      <c r="P259" t="str">
        <f>_xlfn.XLOOKUP(Orders_Table[[#This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IF(_xlfn.XLOOKUP(C260,customers!$A$1:$A$1001,customers!C259:C1259,,0)=0," ",_xlfn.XLOOKUP(C260,customers!$A$1:$A$1001,customers!C259:C1259,,0))</f>
        <v xml:space="preserve">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L260*Orders_Table[[#This Row],[Quantity]]</f>
        <v>139.72499999999999</v>
      </c>
      <c r="N260" t="str">
        <f t="shared" si="8"/>
        <v>Excelsa</v>
      </c>
      <c r="O260" t="str">
        <f t="shared" si="9"/>
        <v>Dark</v>
      </c>
      <c r="P260" t="str">
        <f>_xlfn.XLOOKUP(Orders_Table[[#This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IF(_xlfn.XLOOKUP(C261,customers!$A$1:$A$1001,customers!C260:C1260,,0)=0," ",_xlfn.XLOOKUP(C261,customers!$A$1:$A$1001,customers!C260:C1260,,0))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L261*Orders_Table[[#This Row],[Quantity]]</f>
        <v>5.97</v>
      </c>
      <c r="N261" t="str">
        <f t="shared" si="8"/>
        <v>Robuster</v>
      </c>
      <c r="O261" t="str">
        <f t="shared" si="9"/>
        <v>Medium</v>
      </c>
      <c r="P261" t="str">
        <f>_xlfn.XLOOKUP(Orders_Table[[#This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IF(_xlfn.XLOOKUP(C262,customers!$A$1:$A$1001,customers!C261:C1261,,0)=0," ",_xlfn.XLOOKUP(C262,customers!$A$1:$A$1001,customers!C261:C1261,,0))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L262*Orders_Table[[#This Row],[Quantity]]</f>
        <v>27.484999999999996</v>
      </c>
      <c r="N262" t="str">
        <f t="shared" si="8"/>
        <v>Robuster</v>
      </c>
      <c r="O262" t="str">
        <f t="shared" si="9"/>
        <v>Light</v>
      </c>
      <c r="P262" t="str">
        <f>_xlfn.XLOOKUP(Orders_Table[[#This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IF(_xlfn.XLOOKUP(C263,customers!$A$1:$A$1001,customers!C262:C1262,,0)=0," ",_xlfn.XLOOKUP(C263,customers!$A$1:$A$1001,customers!C262:C1262,,0))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L263*Orders_Table[[#This Row],[Quantity]]</f>
        <v>59.75</v>
      </c>
      <c r="N263" t="str">
        <f t="shared" si="8"/>
        <v>Robuster</v>
      </c>
      <c r="O263" t="str">
        <f t="shared" si="9"/>
        <v>Light</v>
      </c>
      <c r="P263" t="str">
        <f>_xlfn.XLOOKUP(Orders_Table[[#This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IF(_xlfn.XLOOKUP(C264,customers!$A$1:$A$1001,customers!C263:C1263,,0)=0," ",_xlfn.XLOOKUP(C264,customers!$A$1:$A$1001,customers!C263:C1263,,0))</f>
        <v xml:space="preserve">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L264*Orders_Table[[#This Row],[Quantity]]</f>
        <v>41.25</v>
      </c>
      <c r="N264" t="str">
        <f t="shared" si="8"/>
        <v>Excelsa</v>
      </c>
      <c r="O264" t="str">
        <f t="shared" si="9"/>
        <v>Medium</v>
      </c>
      <c r="P264" t="str">
        <f>_xlfn.XLOOKUP(Orders_Table[[#This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IF(_xlfn.XLOOKUP(C265,customers!$A$1:$A$1001,customers!C264:C1264,,0)=0," ",_xlfn.XLOOKUP(C265,customers!$A$1:$A$1001,customers!C264:C1264,,0))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L265*Orders_Table[[#This Row],[Quantity]]</f>
        <v>133.85999999999999</v>
      </c>
      <c r="N265" t="str">
        <f t="shared" si="8"/>
        <v>Liberica</v>
      </c>
      <c r="O265" t="str">
        <f t="shared" si="9"/>
        <v>Medium</v>
      </c>
      <c r="P265" t="str">
        <f>_xlfn.XLOOKUP(Orders_Table[[#This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IF(_xlfn.XLOOKUP(C266,customers!$A$1:$A$1001,customers!C265:C1265,,0)=0," ",_xlfn.XLOOKUP(C266,customers!$A$1:$A$1001,customers!C265:C1265,,0))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L266*Orders_Table[[#This Row],[Quantity]]</f>
        <v>59.75</v>
      </c>
      <c r="N266" t="str">
        <f t="shared" si="8"/>
        <v>Robuster</v>
      </c>
      <c r="O266" t="str">
        <f t="shared" si="9"/>
        <v>Light</v>
      </c>
      <c r="P266" t="str">
        <f>_xlfn.XLOOKUP(Orders_Table[[#This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IF(_xlfn.XLOOKUP(C267,customers!$A$1:$A$1001,customers!C266:C1266,,0)=0," ",_xlfn.XLOOKUP(C267,customers!$A$1:$A$1001,customers!C266:C1266,,0))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L267*Orders_Table[[#This Row],[Quantity]]</f>
        <v>5.97</v>
      </c>
      <c r="N267" t="str">
        <f t="shared" si="8"/>
        <v>Arabica</v>
      </c>
      <c r="O267" t="str">
        <f t="shared" si="9"/>
        <v>Dark</v>
      </c>
      <c r="P267" t="str">
        <f>_xlfn.XLOOKUP(Orders_Table[[#This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IF(_xlfn.XLOOKUP(C268,customers!$A$1:$A$1001,customers!C267:C1267,,0)=0," ",_xlfn.XLOOKUP(C268,customers!$A$1:$A$1001,customers!C267:C1267,,0))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L268*Orders_Table[[#This Row],[Quantity]]</f>
        <v>24.3</v>
      </c>
      <c r="N268" t="str">
        <f t="shared" si="8"/>
        <v>Excelsa</v>
      </c>
      <c r="O268" t="str">
        <f t="shared" si="9"/>
        <v>Dark</v>
      </c>
      <c r="P268" t="str">
        <f>_xlfn.XLOOKUP(Orders_Table[[#This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IF(_xlfn.XLOOKUP(C269,customers!$A$1:$A$1001,customers!C268:C1268,,0)=0," ",_xlfn.XLOOKUP(C269,customers!$A$1:$A$1001,customers!C268:C1268,,0))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L269*Orders_Table[[#This Row],[Quantity]]</f>
        <v>21.87</v>
      </c>
      <c r="N269" t="str">
        <f t="shared" si="8"/>
        <v>Excelsa</v>
      </c>
      <c r="O269" t="str">
        <f t="shared" si="9"/>
        <v>Dark</v>
      </c>
      <c r="P269" t="str">
        <f>_xlfn.XLOOKUP(Orders_Table[[#This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IF(_xlfn.XLOOKUP(C270,customers!$A$1:$A$1001,customers!C269:C1269,,0)=0," ",_xlfn.XLOOKUP(C270,customers!$A$1:$A$1001,customers!C269:C1269,,0))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L270*Orders_Table[[#This Row],[Quantity]]</f>
        <v>19.899999999999999</v>
      </c>
      <c r="N270" t="str">
        <f t="shared" si="8"/>
        <v>Arabica</v>
      </c>
      <c r="O270" t="str">
        <f t="shared" si="9"/>
        <v>Dark</v>
      </c>
      <c r="P270" t="str">
        <f>_xlfn.XLOOKUP(Orders_Table[[#This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IF(_xlfn.XLOOKUP(C271,customers!$A$1:$A$1001,customers!C270:C1270,,0)=0," ",_xlfn.XLOOKUP(C271,customers!$A$1:$A$1001,customers!C270:C1270,,0))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L271*Orders_Table[[#This Row],[Quantity]]</f>
        <v>5.97</v>
      </c>
      <c r="N271" t="str">
        <f t="shared" si="8"/>
        <v>Arabica</v>
      </c>
      <c r="O271" t="str">
        <f t="shared" si="9"/>
        <v>Dark</v>
      </c>
      <c r="P271" t="str">
        <f>_xlfn.XLOOKUP(Orders_Table[[#This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IF(_xlfn.XLOOKUP(C272,customers!$A$1:$A$1001,customers!C271:C1271,,0)=0," ",_xlfn.XLOOKUP(C272,customers!$A$1:$A$1001,customers!C271:C1271,,0))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L272*Orders_Table[[#This Row],[Quantity]]</f>
        <v>7.29</v>
      </c>
      <c r="N272" t="str">
        <f t="shared" si="8"/>
        <v>Excelsa</v>
      </c>
      <c r="O272" t="str">
        <f t="shared" si="9"/>
        <v>Dark</v>
      </c>
      <c r="P272" t="str">
        <f>_xlfn.XLOOKUP(Orders_Table[[#This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IF(_xlfn.XLOOKUP(C273,customers!$A$1:$A$1001,customers!C272:C1272,,0)=0," ",_xlfn.XLOOKUP(C273,customers!$A$1:$A$1001,customers!C272:C1272,,0))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L273*Orders_Table[[#This Row],[Quantity]]</f>
        <v>11.94</v>
      </c>
      <c r="N273" t="str">
        <f t="shared" si="8"/>
        <v>Arabica</v>
      </c>
      <c r="O273" t="str">
        <f t="shared" si="9"/>
        <v>Dark</v>
      </c>
      <c r="P273" t="str">
        <f>_xlfn.XLOOKUP(Orders_Table[[#This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IF(_xlfn.XLOOKUP(C274,customers!$A$1:$A$1001,customers!C273:C1273,,0)=0," ",_xlfn.XLOOKUP(C274,customers!$A$1:$A$1001,customers!C273:C1273,,0))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L274*Orders_Table[[#This Row],[Quantity]]</f>
        <v>71.699999999999989</v>
      </c>
      <c r="N274" t="str">
        <f t="shared" si="8"/>
        <v>Robuster</v>
      </c>
      <c r="O274" t="str">
        <f t="shared" si="9"/>
        <v>Light</v>
      </c>
      <c r="P274" t="str">
        <f>_xlfn.XLOOKUP(Orders_Table[[#This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IF(_xlfn.XLOOKUP(C275,customers!$A$1:$A$1001,customers!C274:C1274,,0)=0," ",_xlfn.XLOOKUP(C275,customers!$A$1:$A$1001,customers!C274:C1274,,0))</f>
        <v xml:space="preserve">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L275*Orders_Table[[#This Row],[Quantity]]</f>
        <v>7.77</v>
      </c>
      <c r="N275" t="str">
        <f t="shared" si="8"/>
        <v>Arabica</v>
      </c>
      <c r="O275" t="str">
        <f t="shared" si="9"/>
        <v>Light</v>
      </c>
      <c r="P275" t="str">
        <f>_xlfn.XLOOKUP(Orders_Table[[#This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IF(_xlfn.XLOOKUP(C276,customers!$A$1:$A$1001,customers!C275:C1275,,0)=0," ",_xlfn.XLOOKUP(C276,customers!$A$1:$A$1001,customers!C275:C1275,,0))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L276*Orders_Table[[#This Row],[Quantity]]</f>
        <v>25.874999999999996</v>
      </c>
      <c r="N276" t="str">
        <f t="shared" si="8"/>
        <v>Arabica</v>
      </c>
      <c r="O276" t="str">
        <f t="shared" si="9"/>
        <v>Medium</v>
      </c>
      <c r="P276" t="str">
        <f>_xlfn.XLOOKUP(Orders_Table[[#This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IF(_xlfn.XLOOKUP(C277,customers!$A$1:$A$1001,customers!C276:C1276,,0)=0," ",_xlfn.XLOOKUP(C277,customers!$A$1:$A$1001,customers!C276:C1276,,0))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L277*Orders_Table[[#This Row],[Quantity]]</f>
        <v>204.92999999999995</v>
      </c>
      <c r="N277" t="str">
        <f t="shared" si="8"/>
        <v>Excelsa</v>
      </c>
      <c r="O277" t="str">
        <f t="shared" si="9"/>
        <v>Light</v>
      </c>
      <c r="P277" t="str">
        <f>_xlfn.XLOOKUP(Orders_Table[[#This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IF(_xlfn.XLOOKUP(C278,customers!$A$1:$A$1001,customers!C277:C1277,,0)=0," ",_xlfn.XLOOKUP(C278,customers!$A$1:$A$1001,customers!C277:C1277,,0))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L278*Orders_Table[[#This Row],[Quantity]]</f>
        <v>109.93999999999998</v>
      </c>
      <c r="N278" t="str">
        <f t="shared" si="8"/>
        <v>Robuster</v>
      </c>
      <c r="O278" t="str">
        <f t="shared" si="9"/>
        <v>Light</v>
      </c>
      <c r="P278" t="str">
        <f>_xlfn.XLOOKUP(Orders_Table[[#This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IF(_xlfn.XLOOKUP(C279,customers!$A$1:$A$1001,customers!C278:C1278,,0)=0," ",_xlfn.XLOOKUP(C279,customers!$A$1:$A$1001,customers!C278:C1278,,0))</f>
        <v xml:space="preserve">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L279*Orders_Table[[#This Row],[Quantity]]</f>
        <v>89.1</v>
      </c>
      <c r="N279" t="str">
        <f t="shared" si="8"/>
        <v>Excelsa</v>
      </c>
      <c r="O279" t="str">
        <f t="shared" si="9"/>
        <v>Light</v>
      </c>
      <c r="P279" t="str">
        <f>_xlfn.XLOOKUP(Orders_Table[[#This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IF(_xlfn.XLOOKUP(C280,customers!$A$1:$A$1001,customers!C279:C1279,,0)=0," ",_xlfn.XLOOKUP(C280,customers!$A$1:$A$1001,customers!C279:C1279,,0))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L280*Orders_Table[[#This Row],[Quantity]]</f>
        <v>7.77</v>
      </c>
      <c r="N280" t="str">
        <f t="shared" si="8"/>
        <v>Arabica</v>
      </c>
      <c r="O280" t="str">
        <f t="shared" si="9"/>
        <v>Light</v>
      </c>
      <c r="P280" t="str">
        <f>_xlfn.XLOOKUP(Orders_Table[[#This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IF(_xlfn.XLOOKUP(C281,customers!$A$1:$A$1001,customers!C280:C1280,,0)=0," ",_xlfn.XLOOKUP(C281,customers!$A$1:$A$1001,customers!C280:C1280,,0))</f>
        <v xml:space="preserve">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L281*Orders_Table[[#This Row],[Quantity]]</f>
        <v>33.464999999999996</v>
      </c>
      <c r="N281" t="str">
        <f t="shared" si="8"/>
        <v>Liberica</v>
      </c>
      <c r="O281" t="str">
        <f t="shared" si="9"/>
        <v>Medium</v>
      </c>
      <c r="P281" t="str">
        <f>_xlfn.XLOOKUP(Orders_Table[[#This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IF(_xlfn.XLOOKUP(C282,customers!$A$1:$A$1001,customers!C281:C1281,,0)=0," ",_xlfn.XLOOKUP(C282,customers!$A$1:$A$1001,customers!C281:C1281,,0))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L282*Orders_Table[[#This Row],[Quantity]]</f>
        <v>41.25</v>
      </c>
      <c r="N282" t="str">
        <f t="shared" si="8"/>
        <v>Excelsa</v>
      </c>
      <c r="O282" t="str">
        <f t="shared" si="9"/>
        <v>Medium</v>
      </c>
      <c r="P282" t="str">
        <f>_xlfn.XLOOKUP(Orders_Table[[#This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IF(_xlfn.XLOOKUP(C283,customers!$A$1:$A$1001,customers!C282:C1282,,0)=0," ",_xlfn.XLOOKUP(C283,customers!$A$1:$A$1001,customers!C282:C1282,,0))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L283*Orders_Table[[#This Row],[Quantity]]</f>
        <v>59.4</v>
      </c>
      <c r="N283" t="str">
        <f t="shared" si="8"/>
        <v>Excelsa</v>
      </c>
      <c r="O283" t="str">
        <f t="shared" si="9"/>
        <v>Light</v>
      </c>
      <c r="P283" t="str">
        <f>_xlfn.XLOOKUP(Orders_Table[[#This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IF(_xlfn.XLOOKUP(C284,customers!$A$1:$A$1001,customers!C283:C1283,,0)=0," ",_xlfn.XLOOKUP(C284,customers!$A$1:$A$1001,customers!C283:C1283,,0))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L284*Orders_Table[[#This Row],[Quantity]]</f>
        <v>7.77</v>
      </c>
      <c r="N284" t="str">
        <f t="shared" si="8"/>
        <v>Arabica</v>
      </c>
      <c r="O284" t="str">
        <f t="shared" si="9"/>
        <v>Light</v>
      </c>
      <c r="P284" t="str">
        <f>_xlfn.XLOOKUP(Orders_Table[[#This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IF(_xlfn.XLOOKUP(C285,customers!$A$1:$A$1001,customers!C284:C1284,,0)=0," ",_xlfn.XLOOKUP(C285,customers!$A$1:$A$1001,customers!C284:C1284,,0))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L285*Orders_Table[[#This Row],[Quantity]]</f>
        <v>5.3699999999999992</v>
      </c>
      <c r="N285" t="str">
        <f t="shared" si="8"/>
        <v>Robuster</v>
      </c>
      <c r="O285" t="str">
        <f t="shared" si="9"/>
        <v>Dark</v>
      </c>
      <c r="P285" t="str">
        <f>_xlfn.XLOOKUP(Orders_Table[[#This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IF(_xlfn.XLOOKUP(C286,customers!$A$1:$A$1001,customers!C285:C1285,,0)=0," ",_xlfn.XLOOKUP(C286,customers!$A$1:$A$1001,customers!C285:C1285,,0))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L286*Orders_Table[[#This Row],[Quantity]]</f>
        <v>94.874999999999986</v>
      </c>
      <c r="N286" t="str">
        <f t="shared" si="8"/>
        <v>Excelsa</v>
      </c>
      <c r="O286" t="str">
        <f t="shared" si="9"/>
        <v>Medium</v>
      </c>
      <c r="P286" t="str">
        <f>_xlfn.XLOOKUP(Orders_Table[[#This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IF(_xlfn.XLOOKUP(C287,customers!$A$1:$A$1001,customers!C286:C1286,,0)=0," ",_xlfn.XLOOKUP(C287,customers!$A$1:$A$1001,customers!C286:C1286,,0))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L287*Orders_Table[[#This Row],[Quantity]]</f>
        <v>36.454999999999998</v>
      </c>
      <c r="N287" t="str">
        <f t="shared" si="8"/>
        <v>Liberica</v>
      </c>
      <c r="O287" t="str">
        <f t="shared" si="9"/>
        <v>Light</v>
      </c>
      <c r="P287" t="str">
        <f>_xlfn.XLOOKUP(Orders_Table[[#This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IF(_xlfn.XLOOKUP(C288,customers!$A$1:$A$1001,customers!C287:C1287,,0)=0," ",_xlfn.XLOOKUP(C288,customers!$A$1:$A$1001,customers!C287:C1287,,0))</f>
        <v xml:space="preserve">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L288*Orders_Table[[#This Row],[Quantity]]</f>
        <v>13.5</v>
      </c>
      <c r="N288" t="str">
        <f t="shared" si="8"/>
        <v>Arabica</v>
      </c>
      <c r="O288" t="str">
        <f t="shared" si="9"/>
        <v>Medium</v>
      </c>
      <c r="P288" t="str">
        <f>_xlfn.XLOOKUP(Orders_Table[[#This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IF(_xlfn.XLOOKUP(C289,customers!$A$1:$A$1001,customers!C288:C1288,,0)=0," ",_xlfn.XLOOKUP(C289,customers!$A$1:$A$1001,customers!C288:C1288,,0))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L289*Orders_Table[[#This Row],[Quantity]]</f>
        <v>14.339999999999998</v>
      </c>
      <c r="N289" t="str">
        <f t="shared" si="8"/>
        <v>Robuster</v>
      </c>
      <c r="O289" t="str">
        <f t="shared" si="9"/>
        <v>Light</v>
      </c>
      <c r="P289" t="str">
        <f>_xlfn.XLOOKUP(Orders_Table[[#This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IF(_xlfn.XLOOKUP(C290,customers!$A$1:$A$1001,customers!C289:C1289,,0)=0," ",_xlfn.XLOOKUP(C290,customers!$A$1:$A$1001,customers!C289:C1289,,0))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L290*Orders_Table[[#This Row],[Quantity]]</f>
        <v>8.25</v>
      </c>
      <c r="N290" t="str">
        <f t="shared" si="8"/>
        <v>Excelsa</v>
      </c>
      <c r="O290" t="str">
        <f t="shared" si="9"/>
        <v>Medium</v>
      </c>
      <c r="P290" t="str">
        <f>_xlfn.XLOOKUP(Orders_Table[[#This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IF(_xlfn.XLOOKUP(C291,customers!$A$1:$A$1001,customers!C290:C1290,,0)=0," ",_xlfn.XLOOKUP(C291,customers!$A$1:$A$1001,customers!C290:C1290,,0))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L291*Orders_Table[[#This Row],[Quantity]]</f>
        <v>13.424999999999997</v>
      </c>
      <c r="N291" t="str">
        <f t="shared" si="8"/>
        <v>Robuster</v>
      </c>
      <c r="O291" t="str">
        <f t="shared" si="9"/>
        <v>Dark</v>
      </c>
      <c r="P291" t="str">
        <f>_xlfn.XLOOKUP(Orders_Table[[#This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IF(_xlfn.XLOOKUP(C292,customers!$A$1:$A$1001,customers!C291:C1291,,0)=0," ",_xlfn.XLOOKUP(C292,customers!$A$1:$A$1001,customers!C291:C1291,,0))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L292*Orders_Table[[#This Row],[Quantity]]</f>
        <v>49.75</v>
      </c>
      <c r="N292" t="str">
        <f t="shared" si="8"/>
        <v>Arabica</v>
      </c>
      <c r="O292" t="str">
        <f t="shared" si="9"/>
        <v>Dark</v>
      </c>
      <c r="P292" t="str">
        <f>_xlfn.XLOOKUP(Orders_Table[[#This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IF(_xlfn.XLOOKUP(C293,customers!$A$1:$A$1001,customers!C292:C1292,,0)=0," ",_xlfn.XLOOKUP(C293,customers!$A$1:$A$1001,customers!C292:C1292,,0))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L293*Orders_Table[[#This Row],[Quantity]]</f>
        <v>16.5</v>
      </c>
      <c r="N293" t="str">
        <f t="shared" si="8"/>
        <v>Excelsa</v>
      </c>
      <c r="O293" t="str">
        <f t="shared" si="9"/>
        <v>Medium</v>
      </c>
      <c r="P293" t="str">
        <f>_xlfn.XLOOKUP(Orders_Table[[#This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IF(_xlfn.XLOOKUP(C294,customers!$A$1:$A$1001,customers!C293:C1293,,0)=0," ",_xlfn.XLOOKUP(C294,customers!$A$1:$A$1001,customers!C293:C1293,,0))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L294*Orders_Table[[#This Row],[Quantity]]</f>
        <v>17.91</v>
      </c>
      <c r="N294" t="str">
        <f t="shared" si="8"/>
        <v>Arabica</v>
      </c>
      <c r="O294" t="str">
        <f t="shared" si="9"/>
        <v>Dark</v>
      </c>
      <c r="P294" t="str">
        <f>_xlfn.XLOOKUP(Orders_Table[[#This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IF(_xlfn.XLOOKUP(C295,customers!$A$1:$A$1001,customers!C294:C1294,,0)=0," ",_xlfn.XLOOKUP(C295,customers!$A$1:$A$1001,customers!C294:C1294,,0))</f>
        <v xml:space="preserve">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L295*Orders_Table[[#This Row],[Quantity]]</f>
        <v>29.849999999999998</v>
      </c>
      <c r="N295" t="str">
        <f t="shared" si="8"/>
        <v>Arabica</v>
      </c>
      <c r="O295" t="str">
        <f t="shared" si="9"/>
        <v>Dark</v>
      </c>
      <c r="P295" t="str">
        <f>_xlfn.XLOOKUP(Orders_Table[[#This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IF(_xlfn.XLOOKUP(C296,customers!$A$1:$A$1001,customers!C295:C1295,,0)=0," ",_xlfn.XLOOKUP(C296,customers!$A$1:$A$1001,customers!C295:C1295,,0))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L296*Orders_Table[[#This Row],[Quantity]]</f>
        <v>44.55</v>
      </c>
      <c r="N296" t="str">
        <f t="shared" si="8"/>
        <v>Excelsa</v>
      </c>
      <c r="O296" t="str">
        <f t="shared" si="9"/>
        <v>Light</v>
      </c>
      <c r="P296" t="str">
        <f>_xlfn.XLOOKUP(Orders_Table[[#This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IF(_xlfn.XLOOKUP(C297,customers!$A$1:$A$1001,customers!C296:C1296,,0)=0," ",_xlfn.XLOOKUP(C297,customers!$A$1:$A$1001,customers!C296:C1296,,0))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L297*Orders_Table[[#This Row],[Quantity]]</f>
        <v>27.5</v>
      </c>
      <c r="N297" t="str">
        <f t="shared" si="8"/>
        <v>Excelsa</v>
      </c>
      <c r="O297" t="str">
        <f t="shared" si="9"/>
        <v>Medium</v>
      </c>
      <c r="P297" t="str">
        <f>_xlfn.XLOOKUP(Orders_Table[[#This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IF(_xlfn.XLOOKUP(C298,customers!$A$1:$A$1001,customers!C297:C1297,,0)=0," ",_xlfn.XLOOKUP(C298,customers!$A$1:$A$1001,customers!C297:C1297,,0))</f>
        <v xml:space="preserve">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L298*Orders_Table[[#This Row],[Quantity]]</f>
        <v>35.82</v>
      </c>
      <c r="N298" t="str">
        <f t="shared" si="8"/>
        <v>Robuster</v>
      </c>
      <c r="O298" t="str">
        <f t="shared" si="9"/>
        <v>Medium</v>
      </c>
      <c r="P298" t="str">
        <f>_xlfn.XLOOKUP(Orders_Table[[#This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IF(_xlfn.XLOOKUP(C299,customers!$A$1:$A$1001,customers!C298:C1298,,0)=0," ",_xlfn.XLOOKUP(C299,customers!$A$1:$A$1001,customers!C298:C1298,,0))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L299*Orders_Table[[#This Row],[Quantity]]</f>
        <v>16.11</v>
      </c>
      <c r="N299" t="str">
        <f t="shared" si="8"/>
        <v>Robuster</v>
      </c>
      <c r="O299" t="str">
        <f t="shared" si="9"/>
        <v>Dark</v>
      </c>
      <c r="P299" t="str">
        <f>_xlfn.XLOOKUP(Orders_Table[[#This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IF(_xlfn.XLOOKUP(C300,customers!$A$1:$A$1001,customers!C299:C1299,,0)=0," ",_xlfn.XLOOKUP(C300,customers!$A$1:$A$1001,customers!C299:C1299,,0))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L300*Orders_Table[[#This Row],[Quantity]]</f>
        <v>26.73</v>
      </c>
      <c r="N300" t="str">
        <f t="shared" si="8"/>
        <v>Excelsa</v>
      </c>
      <c r="O300" t="str">
        <f t="shared" si="9"/>
        <v>Light</v>
      </c>
      <c r="P300" t="str">
        <f>_xlfn.XLOOKUP(Orders_Table[[#This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IF(_xlfn.XLOOKUP(C301,customers!$A$1:$A$1001,customers!C300:C1300,,0)=0," ",_xlfn.XLOOKUP(C301,customers!$A$1:$A$1001,customers!C300:C1300,,0))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L301*Orders_Table[[#This Row],[Quantity]]</f>
        <v>204.92999999999995</v>
      </c>
      <c r="N301" t="str">
        <f t="shared" si="8"/>
        <v>Excelsa</v>
      </c>
      <c r="O301" t="str">
        <f t="shared" si="9"/>
        <v>Light</v>
      </c>
      <c r="P301" t="str">
        <f>_xlfn.XLOOKUP(Orders_Table[[#This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IF(_xlfn.XLOOKUP(C302,customers!$A$1:$A$1001,customers!C301:C1301,,0)=0," ",_xlfn.XLOOKUP(C302,customers!$A$1:$A$1001,customers!C301:C1301,,0))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L302*Orders_Table[[#This Row],[Quantity]]</f>
        <v>38.849999999999994</v>
      </c>
      <c r="N302" t="str">
        <f t="shared" si="8"/>
        <v>Arabica</v>
      </c>
      <c r="O302" t="str">
        <f t="shared" si="9"/>
        <v>Light</v>
      </c>
      <c r="P302" t="str">
        <f>_xlfn.XLOOKUP(Orders_Table[[#This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IF(_xlfn.XLOOKUP(C303,customers!$A$1:$A$1001,customers!C302:C1302,,0)=0," ",_xlfn.XLOOKUP(C303,customers!$A$1:$A$1001,customers!C302:C1302,,0))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L303*Orders_Table[[#This Row],[Quantity]]</f>
        <v>15.54</v>
      </c>
      <c r="N303" t="str">
        <f t="shared" si="8"/>
        <v>Liberica</v>
      </c>
      <c r="O303" t="str">
        <f t="shared" si="9"/>
        <v>Dark</v>
      </c>
      <c r="P303" t="str">
        <f>_xlfn.XLOOKUP(Orders_Table[[#This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IF(_xlfn.XLOOKUP(C304,customers!$A$1:$A$1001,customers!C303:C1303,,0)=0," ",_xlfn.XLOOKUP(C304,customers!$A$1:$A$1001,customers!C303:C1303,,0))</f>
        <v xml:space="preserve">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L304*Orders_Table[[#This Row],[Quantity]]</f>
        <v>6.75</v>
      </c>
      <c r="N304" t="str">
        <f t="shared" si="8"/>
        <v>Arabica</v>
      </c>
      <c r="O304" t="str">
        <f t="shared" si="9"/>
        <v>Medium</v>
      </c>
      <c r="P304" t="str">
        <f>_xlfn.XLOOKUP(Orders_Table[[#This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IF(_xlfn.XLOOKUP(C305,customers!$A$1:$A$1001,customers!C304:C1304,,0)=0," ",_xlfn.XLOOKUP(C305,customers!$A$1:$A$1001,customers!C304:C1304,,0))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L305*Orders_Table[[#This Row],[Quantity]]</f>
        <v>111.78</v>
      </c>
      <c r="N305" t="str">
        <f t="shared" si="8"/>
        <v>Excelsa</v>
      </c>
      <c r="O305" t="str">
        <f t="shared" si="9"/>
        <v>Dark</v>
      </c>
      <c r="P305" t="str">
        <f>_xlfn.XLOOKUP(Orders_Table[[#This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IF(_xlfn.XLOOKUP(C306,customers!$A$1:$A$1001,customers!C305:C1305,,0)=0," ",_xlfn.XLOOKUP(C306,customers!$A$1:$A$1001,customers!C305:C1305,,0))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L306*Orders_Table[[#This Row],[Quantity]]</f>
        <v>3.8849999999999998</v>
      </c>
      <c r="N306" t="str">
        <f t="shared" si="8"/>
        <v>Arabica</v>
      </c>
      <c r="O306" t="str">
        <f t="shared" si="9"/>
        <v>Light</v>
      </c>
      <c r="P306" t="str">
        <f>_xlfn.XLOOKUP(Orders_Table[[#This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IF(_xlfn.XLOOKUP(C307,customers!$A$1:$A$1001,customers!C306:C1306,,0)=0," ",_xlfn.XLOOKUP(C307,customers!$A$1:$A$1001,customers!C306:C1306,,0))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L307*Orders_Table[[#This Row],[Quantity]]</f>
        <v>21.825000000000003</v>
      </c>
      <c r="N307" t="str">
        <f t="shared" si="8"/>
        <v>Liberica</v>
      </c>
      <c r="O307" t="str">
        <f t="shared" si="9"/>
        <v>Medium</v>
      </c>
      <c r="P307" t="str">
        <f>_xlfn.XLOOKUP(Orders_Table[[#This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IF(_xlfn.XLOOKUP(C308,customers!$A$1:$A$1001,customers!C307:C1307,,0)=0," ",_xlfn.XLOOKUP(C308,customers!$A$1:$A$1001,customers!C307:C1307,,0))</f>
        <v xml:space="preserve">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L308*Orders_Table[[#This Row],[Quantity]]</f>
        <v>14.924999999999999</v>
      </c>
      <c r="N308" t="str">
        <f t="shared" si="8"/>
        <v>Robuster</v>
      </c>
      <c r="O308" t="str">
        <f t="shared" si="9"/>
        <v>Medium</v>
      </c>
      <c r="P308" t="str">
        <f>_xlfn.XLOOKUP(Orders_Table[[#This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IF(_xlfn.XLOOKUP(C309,customers!$A$1:$A$1001,customers!C308:C1308,,0)=0," ",_xlfn.XLOOKUP(C309,customers!$A$1:$A$1001,customers!C308:C1308,,0))</f>
        <v xml:space="preserve">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L309*Orders_Table[[#This Row],[Quantity]]</f>
        <v>33.75</v>
      </c>
      <c r="N309" t="str">
        <f t="shared" si="8"/>
        <v>Arabica</v>
      </c>
      <c r="O309" t="str">
        <f t="shared" si="9"/>
        <v>Medium</v>
      </c>
      <c r="P309" t="str">
        <f>_xlfn.XLOOKUP(Orders_Table[[#This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IF(_xlfn.XLOOKUP(C310,customers!$A$1:$A$1001,customers!C309:C1309,,0)=0," ",_xlfn.XLOOKUP(C310,customers!$A$1:$A$1001,customers!C309:C1309,,0))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L310*Orders_Table[[#This Row],[Quantity]]</f>
        <v>33.75</v>
      </c>
      <c r="N310" t="str">
        <f t="shared" si="8"/>
        <v>Arabica</v>
      </c>
      <c r="O310" t="str">
        <f t="shared" si="9"/>
        <v>Medium</v>
      </c>
      <c r="P310" t="str">
        <f>_xlfn.XLOOKUP(Orders_Table[[#This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IF(_xlfn.XLOOKUP(C311,customers!$A$1:$A$1001,customers!C310:C1310,,0)=0," ",_xlfn.XLOOKUP(C311,customers!$A$1:$A$1001,customers!C310:C1310,,0))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L311*Orders_Table[[#This Row],[Quantity]]</f>
        <v>26.19</v>
      </c>
      <c r="N311" t="str">
        <f t="shared" si="8"/>
        <v>Liberica</v>
      </c>
      <c r="O311" t="str">
        <f t="shared" si="9"/>
        <v>Medium</v>
      </c>
      <c r="P311" t="str">
        <f>_xlfn.XLOOKUP(Orders_Table[[#This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IF(_xlfn.XLOOKUP(C312,customers!$A$1:$A$1001,customers!C311:C1311,,0)=0," ",_xlfn.XLOOKUP(C312,customers!$A$1:$A$1001,customers!C311:C1311,,0))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L312*Orders_Table[[#This Row],[Quantity]]</f>
        <v>14.85</v>
      </c>
      <c r="N312" t="str">
        <f t="shared" si="8"/>
        <v>Excelsa</v>
      </c>
      <c r="O312" t="str">
        <f t="shared" si="9"/>
        <v>Light</v>
      </c>
      <c r="P312" t="str">
        <f>_xlfn.XLOOKUP(Orders_Table[[#This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IF(_xlfn.XLOOKUP(C313,customers!$A$1:$A$1001,customers!C312:C1312,,0)=0," ",_xlfn.XLOOKUP(C313,customers!$A$1:$A$1001,customers!C312:C1312,,0))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L313*Orders_Table[[#This Row],[Quantity]]</f>
        <v>189.74999999999997</v>
      </c>
      <c r="N313" t="str">
        <f t="shared" si="8"/>
        <v>Excelsa</v>
      </c>
      <c r="O313" t="str">
        <f t="shared" si="9"/>
        <v>Medium</v>
      </c>
      <c r="P313" t="str">
        <f>_xlfn.XLOOKUP(Orders_Table[[#This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IF(_xlfn.XLOOKUP(C314,customers!$A$1:$A$1001,customers!C313:C1313,,0)=0," ",_xlfn.XLOOKUP(C314,customers!$A$1:$A$1001,customers!C313:C1313,,0))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L314*Orders_Table[[#This Row],[Quantity]]</f>
        <v>5.97</v>
      </c>
      <c r="N314" t="str">
        <f t="shared" si="8"/>
        <v>Robuster</v>
      </c>
      <c r="O314" t="str">
        <f t="shared" si="9"/>
        <v>Medium</v>
      </c>
      <c r="P314" t="str">
        <f>_xlfn.XLOOKUP(Orders_Table[[#This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IF(_xlfn.XLOOKUP(C315,customers!$A$1:$A$1001,customers!C314:C1314,,0)=0," ",_xlfn.XLOOKUP(C315,customers!$A$1:$A$1001,customers!C314:C1314,,0))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L315*Orders_Table[[#This Row],[Quantity]]</f>
        <v>29.849999999999998</v>
      </c>
      <c r="N315" t="str">
        <f t="shared" si="8"/>
        <v>Robuster</v>
      </c>
      <c r="O315" t="str">
        <f t="shared" si="9"/>
        <v>Medium</v>
      </c>
      <c r="P315" t="str">
        <f>_xlfn.XLOOKUP(Orders_Table[[#This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IF(_xlfn.XLOOKUP(C316,customers!$A$1:$A$1001,customers!C315:C1315,,0)=0," ",_xlfn.XLOOKUP(C316,customers!$A$1:$A$1001,customers!C315:C1315,,0))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L316*Orders_Table[[#This Row],[Quantity]]</f>
        <v>44.75</v>
      </c>
      <c r="N316" t="str">
        <f t="shared" si="8"/>
        <v>Robuster</v>
      </c>
      <c r="O316" t="str">
        <f t="shared" si="9"/>
        <v>Dark</v>
      </c>
      <c r="P316" t="str">
        <f>_xlfn.XLOOKUP(Orders_Table[[#This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IF(_xlfn.XLOOKUP(C317,customers!$A$1:$A$1001,customers!C316:C1316,,0)=0," ",_xlfn.XLOOKUP(C317,customers!$A$1:$A$1001,customers!C316:C1316,,0))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L317*Orders_Table[[#This Row],[Quantity]]</f>
        <v>34.154999999999994</v>
      </c>
      <c r="N317" t="str">
        <f t="shared" si="8"/>
        <v>Excelsa</v>
      </c>
      <c r="O317" t="str">
        <f t="shared" si="9"/>
        <v>Light</v>
      </c>
      <c r="P317" t="str">
        <f>_xlfn.XLOOKUP(Orders_Table[[#This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IF(_xlfn.XLOOKUP(C318,customers!$A$1:$A$1001,customers!C317:C1317,,0)=0," ",_xlfn.XLOOKUP(C318,customers!$A$1:$A$1001,customers!C317:C1317,,0))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L318*Orders_Table[[#This Row],[Quantity]]</f>
        <v>204.92999999999995</v>
      </c>
      <c r="N318" t="str">
        <f t="shared" si="8"/>
        <v>Excelsa</v>
      </c>
      <c r="O318" t="str">
        <f t="shared" si="9"/>
        <v>Light</v>
      </c>
      <c r="P318" t="str">
        <f>_xlfn.XLOOKUP(Orders_Table[[#This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IF(_xlfn.XLOOKUP(C319,customers!$A$1:$A$1001,customers!C318:C1318,,0)=0," ",_xlfn.XLOOKUP(C319,customers!$A$1:$A$1001,customers!C318:C1318,,0))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L319*Orders_Table[[#This Row],[Quantity]]</f>
        <v>21.87</v>
      </c>
      <c r="N319" t="str">
        <f t="shared" si="8"/>
        <v>Excelsa</v>
      </c>
      <c r="O319" t="str">
        <f t="shared" si="9"/>
        <v>Dark</v>
      </c>
      <c r="P319" t="str">
        <f>_xlfn.XLOOKUP(Orders_Table[[#This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IF(_xlfn.XLOOKUP(C320,customers!$A$1:$A$1001,customers!C319:C1319,,0)=0," ",_xlfn.XLOOKUP(C320,customers!$A$1:$A$1001,customers!C319:C1319,,0))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L320*Orders_Table[[#This Row],[Quantity]]</f>
        <v>51.749999999999993</v>
      </c>
      <c r="N320" t="str">
        <f t="shared" si="8"/>
        <v>Arabica</v>
      </c>
      <c r="O320" t="str">
        <f t="shared" si="9"/>
        <v>Medium</v>
      </c>
      <c r="P320" t="str">
        <f>_xlfn.XLOOKUP(Orders_Table[[#This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IF(_xlfn.XLOOKUP(C321,customers!$A$1:$A$1001,customers!C320:C1320,,0)=0," ",_xlfn.XLOOKUP(C321,customers!$A$1:$A$1001,customers!C320:C1320,,0))</f>
        <v xml:space="preserve">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L321*Orders_Table[[#This Row],[Quantity]]</f>
        <v>8.25</v>
      </c>
      <c r="N321" t="str">
        <f t="shared" si="8"/>
        <v>Excelsa</v>
      </c>
      <c r="O321" t="str">
        <f t="shared" si="9"/>
        <v>Medium</v>
      </c>
      <c r="P321" t="str">
        <f>_xlfn.XLOOKUP(Orders_Table[[#This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IF(_xlfn.XLOOKUP(C322,customers!$A$1:$A$1001,customers!C321:C1321,,0)=0," ",_xlfn.XLOOKUP(C322,customers!$A$1:$A$1001,customers!C321:C1321,,0))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L322*Orders_Table[[#This Row],[Quantity]]</f>
        <v>19.424999999999997</v>
      </c>
      <c r="N322" t="str">
        <f t="shared" si="8"/>
        <v>Arabica</v>
      </c>
      <c r="O322" t="str">
        <f t="shared" si="9"/>
        <v>Light</v>
      </c>
      <c r="P322" t="str">
        <f>_xlfn.XLOOKUP(Orders_Table[[#This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IF(_xlfn.XLOOKUP(C323,customers!$A$1:$A$1001,customers!C322:C1322,,0)=0," ",_xlfn.XLOOKUP(C323,customers!$A$1:$A$1001,customers!C322:C1322,,0))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L323*Orders_Table[[#This Row],[Quantity]]</f>
        <v>20.25</v>
      </c>
      <c r="N323" t="str">
        <f t="shared" ref="N323:N386" si="10">IF(I323="Rob","Robuster",IF(I323="Exc","Excelsa",IF(I323="Ara","Arabica",IF(I323="Lib","Liberica",""))))</f>
        <v>Arabica</v>
      </c>
      <c r="O323" t="str">
        <f t="shared" ref="O323:O386" si="11">IF(J323="M","Medium",IF(J323="D","Dark",IF(J323="L","Light","")))</f>
        <v>Medium</v>
      </c>
      <c r="P323" t="str">
        <f>_xlfn.XLOOKUP(Orders_Table[[#This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IF(_xlfn.XLOOKUP(C324,customers!$A$1:$A$1001,customers!C323:C1323,,0)=0," ",_xlfn.XLOOKUP(C324,customers!$A$1:$A$1001,customers!C323:C1323,,0))</f>
        <v xml:space="preserve">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L324*Orders_Table[[#This Row],[Quantity]]</f>
        <v>23.31</v>
      </c>
      <c r="N324" t="str">
        <f t="shared" si="10"/>
        <v>Liberica</v>
      </c>
      <c r="O324" t="str">
        <f t="shared" si="11"/>
        <v>Dark</v>
      </c>
      <c r="P324" t="str">
        <f>_xlfn.XLOOKUP(Orders_Table[[#This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IF(_xlfn.XLOOKUP(C325,customers!$A$1:$A$1001,customers!C324:C1324,,0)=0," ",_xlfn.XLOOKUP(C325,customers!$A$1:$A$1001,customers!C324:C1324,,0))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L325*Orders_Table[[#This Row],[Quantity]]</f>
        <v>18.225000000000001</v>
      </c>
      <c r="N325" t="str">
        <f t="shared" si="10"/>
        <v>Excelsa</v>
      </c>
      <c r="O325" t="str">
        <f t="shared" si="11"/>
        <v>Dark</v>
      </c>
      <c r="P325" t="str">
        <f>_xlfn.XLOOKUP(Orders_Table[[#This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IF(_xlfn.XLOOKUP(C326,customers!$A$1:$A$1001,customers!C325:C1325,,0)=0," ",_xlfn.XLOOKUP(C326,customers!$A$1:$A$1001,customers!C325:C1325,,0))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L326*Orders_Table[[#This Row],[Quantity]]</f>
        <v>13.75</v>
      </c>
      <c r="N326" t="str">
        <f t="shared" si="10"/>
        <v>Excelsa</v>
      </c>
      <c r="O326" t="str">
        <f t="shared" si="11"/>
        <v>Medium</v>
      </c>
      <c r="P326" t="str">
        <f>_xlfn.XLOOKUP(Orders_Table[[#This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IF(_xlfn.XLOOKUP(C327,customers!$A$1:$A$1001,customers!C326:C1326,,0)=0," ",_xlfn.XLOOKUP(C327,customers!$A$1:$A$1001,customers!C326:C1326,,0))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L327*Orders_Table[[#This Row],[Quantity]]</f>
        <v>29.784999999999997</v>
      </c>
      <c r="N327" t="str">
        <f t="shared" si="10"/>
        <v>Arabica</v>
      </c>
      <c r="O327" t="str">
        <f t="shared" si="11"/>
        <v>Light</v>
      </c>
      <c r="P327" t="str">
        <f>_xlfn.XLOOKUP(Orders_Table[[#This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IF(_xlfn.XLOOKUP(C328,customers!$A$1:$A$1001,customers!C327:C1327,,0)=0," ",_xlfn.XLOOKUP(C328,customers!$A$1:$A$1001,customers!C327:C1327,,0))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L328*Orders_Table[[#This Row],[Quantity]]</f>
        <v>44.75</v>
      </c>
      <c r="N328" t="str">
        <f t="shared" si="10"/>
        <v>Robuster</v>
      </c>
      <c r="O328" t="str">
        <f t="shared" si="11"/>
        <v>Dark</v>
      </c>
      <c r="P328" t="str">
        <f>_xlfn.XLOOKUP(Orders_Table[[#This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IF(_xlfn.XLOOKUP(C329,customers!$A$1:$A$1001,customers!C328:C1328,,0)=0," ",_xlfn.XLOOKUP(C329,customers!$A$1:$A$1001,customers!C328:C1328,,0))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L329*Orders_Table[[#This Row],[Quantity]]</f>
        <v>44.75</v>
      </c>
      <c r="N329" t="str">
        <f t="shared" si="10"/>
        <v>Robuster</v>
      </c>
      <c r="O329" t="str">
        <f t="shared" si="11"/>
        <v>Dark</v>
      </c>
      <c r="P329" t="str">
        <f>_xlfn.XLOOKUP(Orders_Table[[#This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IF(_xlfn.XLOOKUP(C330,customers!$A$1:$A$1001,customers!C329:C1329,,0)=0," ",_xlfn.XLOOKUP(C330,customers!$A$1:$A$1001,customers!C329:C1329,,0))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L330*Orders_Table[[#This Row],[Quantity]]</f>
        <v>38.04</v>
      </c>
      <c r="N330" t="str">
        <f t="shared" si="10"/>
        <v>Liberica</v>
      </c>
      <c r="O330" t="str">
        <f t="shared" si="11"/>
        <v>Light</v>
      </c>
      <c r="P330" t="str">
        <f>_xlfn.XLOOKUP(Orders_Table[[#This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IF(_xlfn.XLOOKUP(C331,customers!$A$1:$A$1001,customers!C330:C1330,,0)=0," ",_xlfn.XLOOKUP(C331,customers!$A$1:$A$1001,customers!C330:C1330,,0))</f>
        <v xml:space="preserve">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L331*Orders_Table[[#This Row],[Quantity]]</f>
        <v>21.479999999999997</v>
      </c>
      <c r="N331" t="str">
        <f t="shared" si="10"/>
        <v>Robuster</v>
      </c>
      <c r="O331" t="str">
        <f t="shared" si="11"/>
        <v>Dark</v>
      </c>
      <c r="P331" t="str">
        <f>_xlfn.XLOOKUP(Orders_Table[[#This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IF(_xlfn.XLOOKUP(C332,customers!$A$1:$A$1001,customers!C331:C1331,,0)=0," ",_xlfn.XLOOKUP(C332,customers!$A$1:$A$1001,customers!C331:C1331,,0))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L332*Orders_Table[[#This Row],[Quantity]]</f>
        <v>16.11</v>
      </c>
      <c r="N332" t="str">
        <f t="shared" si="10"/>
        <v>Robuster</v>
      </c>
      <c r="O332" t="str">
        <f t="shared" si="11"/>
        <v>Dark</v>
      </c>
      <c r="P332" t="str">
        <f>_xlfn.XLOOKUP(Orders_Table[[#This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IF(_xlfn.XLOOKUP(C333,customers!$A$1:$A$1001,customers!C332:C1332,,0)=0," ",_xlfn.XLOOKUP(C333,customers!$A$1:$A$1001,customers!C332:C1332,,0))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L333*Orders_Table[[#This Row],[Quantity]]</f>
        <v>22.884999999999998</v>
      </c>
      <c r="N333" t="str">
        <f t="shared" si="10"/>
        <v>Robuster</v>
      </c>
      <c r="O333" t="str">
        <f t="shared" si="11"/>
        <v>Medium</v>
      </c>
      <c r="P333" t="str">
        <f>_xlfn.XLOOKUP(Orders_Table[[#This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IF(_xlfn.XLOOKUP(C334,customers!$A$1:$A$1001,customers!C333:C1333,,0)=0," ",_xlfn.XLOOKUP(C334,customers!$A$1:$A$1001,customers!C333:C1333,,0))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L334*Orders_Table[[#This Row],[Quantity]]</f>
        <v>17.91</v>
      </c>
      <c r="N334" t="str">
        <f t="shared" si="10"/>
        <v>Arabica</v>
      </c>
      <c r="O334" t="str">
        <f t="shared" si="11"/>
        <v>Dark</v>
      </c>
      <c r="P334" t="str">
        <f>_xlfn.XLOOKUP(Orders_Table[[#This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IF(_xlfn.XLOOKUP(C335,customers!$A$1:$A$1001,customers!C334:C1334,,0)=0," ",_xlfn.XLOOKUP(C335,customers!$A$1:$A$1001,customers!C334:C1334,,0))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L335*Orders_Table[[#This Row],[Quantity]]</f>
        <v>23.88</v>
      </c>
      <c r="N335" t="str">
        <f t="shared" si="10"/>
        <v>Robuster</v>
      </c>
      <c r="O335" t="str">
        <f t="shared" si="11"/>
        <v>Medium</v>
      </c>
      <c r="P335" t="str">
        <f>_xlfn.XLOOKUP(Orders_Table[[#This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IF(_xlfn.XLOOKUP(C336,customers!$A$1:$A$1001,customers!C335:C1335,,0)=0," ",_xlfn.XLOOKUP(C336,customers!$A$1:$A$1001,customers!C335:C1335,,0))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L336*Orders_Table[[#This Row],[Quantity]]</f>
        <v>59.75</v>
      </c>
      <c r="N336" t="str">
        <f t="shared" si="10"/>
        <v>Robuster</v>
      </c>
      <c r="O336" t="str">
        <f t="shared" si="11"/>
        <v>Light</v>
      </c>
      <c r="P336" t="str">
        <f>_xlfn.XLOOKUP(Orders_Table[[#This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IF(_xlfn.XLOOKUP(C337,customers!$A$1:$A$1001,customers!C336:C1336,,0)=0," ",_xlfn.XLOOKUP(C337,customers!$A$1:$A$1001,customers!C336:C1336,,0))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L337*Orders_Table[[#This Row],[Quantity]]</f>
        <v>28.53</v>
      </c>
      <c r="N337" t="str">
        <f t="shared" si="10"/>
        <v>Liberica</v>
      </c>
      <c r="O337" t="str">
        <f t="shared" si="11"/>
        <v>Light</v>
      </c>
      <c r="P337" t="str">
        <f>_xlfn.XLOOKUP(Orders_Table[[#This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IF(_xlfn.XLOOKUP(C338,customers!$A$1:$A$1001,customers!C337:C1337,,0)=0," ",_xlfn.XLOOKUP(C338,customers!$A$1:$A$1001,customers!C337:C1337,,0))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L338*Orders_Table[[#This Row],[Quantity]]</f>
        <v>45</v>
      </c>
      <c r="N338" t="str">
        <f t="shared" si="10"/>
        <v>Arabica</v>
      </c>
      <c r="O338" t="str">
        <f t="shared" si="11"/>
        <v>Medium</v>
      </c>
      <c r="P338" t="str">
        <f>_xlfn.XLOOKUP(Orders_Table[[#This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IF(_xlfn.XLOOKUP(C339,customers!$A$1:$A$1001,customers!C338:C1338,,0)=0," ",_xlfn.XLOOKUP(C339,customers!$A$1:$A$1001,customers!C338:C1338,,0))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L339*Orders_Table[[#This Row],[Quantity]]</f>
        <v>55.89</v>
      </c>
      <c r="N339" t="str">
        <f t="shared" si="10"/>
        <v>Excelsa</v>
      </c>
      <c r="O339" t="str">
        <f t="shared" si="11"/>
        <v>Dark</v>
      </c>
      <c r="P339" t="str">
        <f>_xlfn.XLOOKUP(Orders_Table[[#This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IF(_xlfn.XLOOKUP(C340,customers!$A$1:$A$1001,customers!C339:C1339,,0)=0," ",_xlfn.XLOOKUP(C340,customers!$A$1:$A$1001,customers!C339:C1339,,0))</f>
        <v xml:space="preserve">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L340*Orders_Table[[#This Row],[Quantity]]</f>
        <v>59.4</v>
      </c>
      <c r="N340" t="str">
        <f t="shared" si="10"/>
        <v>Excelsa</v>
      </c>
      <c r="O340" t="str">
        <f t="shared" si="11"/>
        <v>Light</v>
      </c>
      <c r="P340" t="str">
        <f>_xlfn.XLOOKUP(Orders_Table[[#This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IF(_xlfn.XLOOKUP(C341,customers!$A$1:$A$1001,customers!C340:C1340,,0)=0," ",_xlfn.XLOOKUP(C341,customers!$A$1:$A$1001,customers!C340:C1340,,0))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L341*Orders_Table[[#This Row],[Quantity]]</f>
        <v>7.29</v>
      </c>
      <c r="N341" t="str">
        <f t="shared" si="10"/>
        <v>Excelsa</v>
      </c>
      <c r="O341" t="str">
        <f t="shared" si="11"/>
        <v>Dark</v>
      </c>
      <c r="P341" t="str">
        <f>_xlfn.XLOOKUP(Orders_Table[[#This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IF(_xlfn.XLOOKUP(C342,customers!$A$1:$A$1001,customers!C341:C1341,,0)=0," ",_xlfn.XLOOKUP(C342,customers!$A$1:$A$1001,customers!C341:C1341,,0))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L342*Orders_Table[[#This Row],[Quantity]]</f>
        <v>7.29</v>
      </c>
      <c r="N342" t="str">
        <f t="shared" si="10"/>
        <v>Excelsa</v>
      </c>
      <c r="O342" t="str">
        <f t="shared" si="11"/>
        <v>Dark</v>
      </c>
      <c r="P342" t="str">
        <f>_xlfn.XLOOKUP(Orders_Table[[#This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IF(_xlfn.XLOOKUP(C343,customers!$A$1:$A$1001,customers!C342:C1342,,0)=0," ",_xlfn.XLOOKUP(C343,customers!$A$1:$A$1001,customers!C342:C1342,,0))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L343*Orders_Table[[#This Row],[Quantity]]</f>
        <v>17.82</v>
      </c>
      <c r="N343" t="str">
        <f t="shared" si="10"/>
        <v>Excelsa</v>
      </c>
      <c r="O343" t="str">
        <f t="shared" si="11"/>
        <v>Light</v>
      </c>
      <c r="P343" t="str">
        <f>_xlfn.XLOOKUP(Orders_Table[[#This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IF(_xlfn.XLOOKUP(C344,customers!$A$1:$A$1001,customers!C343:C1343,,0)=0," ",_xlfn.XLOOKUP(C344,customers!$A$1:$A$1001,customers!C343:C1343,,0))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L344*Orders_Table[[#This Row],[Quantity]]</f>
        <v>38.849999999999994</v>
      </c>
      <c r="N344" t="str">
        <f t="shared" si="10"/>
        <v>Liberica</v>
      </c>
      <c r="O344" t="str">
        <f t="shared" si="11"/>
        <v>Dark</v>
      </c>
      <c r="P344" t="str">
        <f>_xlfn.XLOOKUP(Orders_Table[[#This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IF(_xlfn.XLOOKUP(C345,customers!$A$1:$A$1001,customers!C344:C1344,,0)=0," ",_xlfn.XLOOKUP(C345,customers!$A$1:$A$1001,customers!C344:C1344,,0))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L345*Orders_Table[[#This Row],[Quantity]]</f>
        <v>32.22</v>
      </c>
      <c r="N345" t="str">
        <f t="shared" si="10"/>
        <v>Robuster</v>
      </c>
      <c r="O345" t="str">
        <f t="shared" si="11"/>
        <v>Dark</v>
      </c>
      <c r="P345" t="str">
        <f>_xlfn.XLOOKUP(Orders_Table[[#This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IF(_xlfn.XLOOKUP(C346,customers!$A$1:$A$1001,customers!C345:C1345,,0)=0," ",_xlfn.XLOOKUP(C346,customers!$A$1:$A$1001,customers!C345:C1345,,0))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L346*Orders_Table[[#This Row],[Quantity]]</f>
        <v>19.899999999999999</v>
      </c>
      <c r="N346" t="str">
        <f t="shared" si="10"/>
        <v>Robuster</v>
      </c>
      <c r="O346" t="str">
        <f t="shared" si="11"/>
        <v>Medium</v>
      </c>
      <c r="P346" t="str">
        <f>_xlfn.XLOOKUP(Orders_Table[[#This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IF(_xlfn.XLOOKUP(C347,customers!$A$1:$A$1001,customers!C346:C1346,,0)=0," ",_xlfn.XLOOKUP(C347,customers!$A$1:$A$1001,customers!C346:C1346,,0))</f>
        <v xml:space="preserve">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L347*Orders_Table[[#This Row],[Quantity]]</f>
        <v>59.75</v>
      </c>
      <c r="N347" t="str">
        <f t="shared" si="10"/>
        <v>Robuster</v>
      </c>
      <c r="O347" t="str">
        <f t="shared" si="11"/>
        <v>Light</v>
      </c>
      <c r="P347" t="str">
        <f>_xlfn.XLOOKUP(Orders_Table[[#This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IF(_xlfn.XLOOKUP(C348,customers!$A$1:$A$1001,customers!C347:C1347,,0)=0," ",_xlfn.XLOOKUP(C348,customers!$A$1:$A$1001,customers!C347:C1347,,0))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L348*Orders_Table[[#This Row],[Quantity]]</f>
        <v>23.31</v>
      </c>
      <c r="N348" t="str">
        <f t="shared" si="10"/>
        <v>Arabica</v>
      </c>
      <c r="O348" t="str">
        <f t="shared" si="11"/>
        <v>Light</v>
      </c>
      <c r="P348" t="str">
        <f>_xlfn.XLOOKUP(Orders_Table[[#This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IF(_xlfn.XLOOKUP(C349,customers!$A$1:$A$1001,customers!C348:C1348,,0)=0," ",_xlfn.XLOOKUP(C349,customers!$A$1:$A$1001,customers!C348:C1348,,0))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L349*Orders_Table[[#This Row],[Quantity]]</f>
        <v>43.650000000000006</v>
      </c>
      <c r="N349" t="str">
        <f t="shared" si="10"/>
        <v>Liberica</v>
      </c>
      <c r="O349" t="str">
        <f t="shared" si="11"/>
        <v>Medium</v>
      </c>
      <c r="P349" t="str">
        <f>_xlfn.XLOOKUP(Orders_Table[[#This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IF(_xlfn.XLOOKUP(C350,customers!$A$1:$A$1001,customers!C349:C1349,,0)=0," ",_xlfn.XLOOKUP(C350,customers!$A$1:$A$1001,customers!C349:C1349,,0))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L350*Orders_Table[[#This Row],[Quantity]]</f>
        <v>204.92999999999995</v>
      </c>
      <c r="N350" t="str">
        <f t="shared" si="10"/>
        <v>Excelsa</v>
      </c>
      <c r="O350" t="str">
        <f t="shared" si="11"/>
        <v>Light</v>
      </c>
      <c r="P350" t="str">
        <f>_xlfn.XLOOKUP(Orders_Table[[#This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IF(_xlfn.XLOOKUP(C351,customers!$A$1:$A$1001,customers!C350:C1350,,0)=0," ",_xlfn.XLOOKUP(C351,customers!$A$1:$A$1001,customers!C350:C1350,,0))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L351*Orders_Table[[#This Row],[Quantity]]</f>
        <v>14.339999999999998</v>
      </c>
      <c r="N351" t="str">
        <f t="shared" si="10"/>
        <v>Robuster</v>
      </c>
      <c r="O351" t="str">
        <f t="shared" si="11"/>
        <v>Light</v>
      </c>
      <c r="P351" t="str">
        <f>_xlfn.XLOOKUP(Orders_Table[[#This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IF(_xlfn.XLOOKUP(C352,customers!$A$1:$A$1001,customers!C351:C1351,,0)=0," ",_xlfn.XLOOKUP(C352,customers!$A$1:$A$1001,customers!C351:C1351,,0))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L352*Orders_Table[[#This Row],[Quantity]]</f>
        <v>23.88</v>
      </c>
      <c r="N352" t="str">
        <f t="shared" si="10"/>
        <v>Arabica</v>
      </c>
      <c r="O352" t="str">
        <f t="shared" si="11"/>
        <v>Dark</v>
      </c>
      <c r="P352" t="str">
        <f>_xlfn.XLOOKUP(Orders_Table[[#This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IF(_xlfn.XLOOKUP(C353,customers!$A$1:$A$1001,customers!C352:C1352,,0)=0," ",_xlfn.XLOOKUP(C353,customers!$A$1:$A$1001,customers!C352:C1352,,0))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L353*Orders_Table[[#This Row],[Quantity]]</f>
        <v>22.5</v>
      </c>
      <c r="N353" t="str">
        <f t="shared" si="10"/>
        <v>Arabica</v>
      </c>
      <c r="O353" t="str">
        <f t="shared" si="11"/>
        <v>Medium</v>
      </c>
      <c r="P353" t="str">
        <f>_xlfn.XLOOKUP(Orders_Table[[#This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IF(_xlfn.XLOOKUP(C354,customers!$A$1:$A$1001,customers!C353:C1353,,0)=0," ",_xlfn.XLOOKUP(C354,customers!$A$1:$A$1001,customers!C353:C1353,,0))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L354*Orders_Table[[#This Row],[Quantity]]</f>
        <v>36.450000000000003</v>
      </c>
      <c r="N354" t="str">
        <f t="shared" si="10"/>
        <v>Excelsa</v>
      </c>
      <c r="O354" t="str">
        <f t="shared" si="11"/>
        <v>Dark</v>
      </c>
      <c r="P354" t="str">
        <f>_xlfn.XLOOKUP(Orders_Table[[#This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IF(_xlfn.XLOOKUP(C355,customers!$A$1:$A$1001,customers!C354:C1354,,0)=0," ",_xlfn.XLOOKUP(C355,customers!$A$1:$A$1001,customers!C354:C1354,,0))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L355*Orders_Table[[#This Row],[Quantity]]</f>
        <v>27</v>
      </c>
      <c r="N355" t="str">
        <f t="shared" si="10"/>
        <v>Arabica</v>
      </c>
      <c r="O355" t="str">
        <f t="shared" si="11"/>
        <v>Medium</v>
      </c>
      <c r="P355" t="str">
        <f>_xlfn.XLOOKUP(Orders_Table[[#This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IF(_xlfn.XLOOKUP(C356,customers!$A$1:$A$1001,customers!C355:C1355,,0)=0," ",_xlfn.XLOOKUP(C356,customers!$A$1:$A$1001,customers!C355:C1355,,0))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L356*Orders_Table[[#This Row],[Quantity]]</f>
        <v>155.24999999999997</v>
      </c>
      <c r="N356" t="str">
        <f t="shared" si="10"/>
        <v>Arabica</v>
      </c>
      <c r="O356" t="str">
        <f t="shared" si="11"/>
        <v>Medium</v>
      </c>
      <c r="P356" t="str">
        <f>_xlfn.XLOOKUP(Orders_Table[[#This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IF(_xlfn.XLOOKUP(C357,customers!$A$1:$A$1001,customers!C356:C1356,,0)=0," ",_xlfn.XLOOKUP(C357,customers!$A$1:$A$1001,customers!C356:C1356,,0))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L357*Orders_Table[[#This Row],[Quantity]]</f>
        <v>114.42499999999998</v>
      </c>
      <c r="N357" t="str">
        <f t="shared" si="10"/>
        <v>Arabica</v>
      </c>
      <c r="O357" t="str">
        <f t="shared" si="11"/>
        <v>Dark</v>
      </c>
      <c r="P357" t="str">
        <f>_xlfn.XLOOKUP(Orders_Table[[#This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IF(_xlfn.XLOOKUP(C358,customers!$A$1:$A$1001,customers!C357:C1357,,0)=0," ",_xlfn.XLOOKUP(C358,customers!$A$1:$A$1001,customers!C357:C1357,,0))</f>
        <v xml:space="preserve">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L358*Orders_Table[[#This Row],[Quantity]]</f>
        <v>51.8</v>
      </c>
      <c r="N358" t="str">
        <f t="shared" si="10"/>
        <v>Liberica</v>
      </c>
      <c r="O358" t="str">
        <f t="shared" si="11"/>
        <v>Dark</v>
      </c>
      <c r="P358" t="str">
        <f>_xlfn.XLOOKUP(Orders_Table[[#This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IF(_xlfn.XLOOKUP(C359,customers!$A$1:$A$1001,customers!C358:C1358,,0)=0," ",_xlfn.XLOOKUP(C359,customers!$A$1:$A$1001,customers!C358:C1358,,0))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L359*Orders_Table[[#This Row],[Quantity]]</f>
        <v>155.24999999999997</v>
      </c>
      <c r="N359" t="str">
        <f t="shared" si="10"/>
        <v>Arabica</v>
      </c>
      <c r="O359" t="str">
        <f t="shared" si="11"/>
        <v>Medium</v>
      </c>
      <c r="P359" t="str">
        <f>_xlfn.XLOOKUP(Orders_Table[[#This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IF(_xlfn.XLOOKUP(C360,customers!$A$1:$A$1001,customers!C359:C1359,,0)=0," ",_xlfn.XLOOKUP(C360,customers!$A$1:$A$1001,customers!C359:C1359,,0))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L360*Orders_Table[[#This Row],[Quantity]]</f>
        <v>29.784999999999997</v>
      </c>
      <c r="N360" t="str">
        <f t="shared" si="10"/>
        <v>Arabica</v>
      </c>
      <c r="O360" t="str">
        <f t="shared" si="11"/>
        <v>Light</v>
      </c>
      <c r="P360" t="str">
        <f>_xlfn.XLOOKUP(Orders_Table[[#This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IF(_xlfn.XLOOKUP(C361,customers!$A$1:$A$1001,customers!C360:C1360,,0)=0," ",_xlfn.XLOOKUP(C361,customers!$A$1:$A$1001,customers!C360:C1360,,0))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L361*Orders_Table[[#This Row],[Quantity]]</f>
        <v>21.509999999999998</v>
      </c>
      <c r="N361" t="str">
        <f t="shared" si="10"/>
        <v>Robuster</v>
      </c>
      <c r="O361" t="str">
        <f t="shared" si="11"/>
        <v>Light</v>
      </c>
      <c r="P361" t="str">
        <f>_xlfn.XLOOKUP(Orders_Table[[#This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IF(_xlfn.XLOOKUP(C362,customers!$A$1:$A$1001,customers!C361:C1361,,0)=0," ",_xlfn.XLOOKUP(C362,customers!$A$1:$A$1001,customers!C361:C1361,,0))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L362*Orders_Table[[#This Row],[Quantity]]</f>
        <v>41.169999999999995</v>
      </c>
      <c r="N362" t="str">
        <f t="shared" si="10"/>
        <v>Robuster</v>
      </c>
      <c r="O362" t="str">
        <f t="shared" si="11"/>
        <v>Dark</v>
      </c>
      <c r="P362" t="str">
        <f>_xlfn.XLOOKUP(Orders_Table[[#This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IF(_xlfn.XLOOKUP(C363,customers!$A$1:$A$1001,customers!C362:C1362,,0)=0," ",_xlfn.XLOOKUP(C363,customers!$A$1:$A$1001,customers!C362:C1362,,0))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L363*Orders_Table[[#This Row],[Quantity]]</f>
        <v>5.97</v>
      </c>
      <c r="N363" t="str">
        <f t="shared" si="10"/>
        <v>Robuster</v>
      </c>
      <c r="O363" t="str">
        <f t="shared" si="11"/>
        <v>Medium</v>
      </c>
      <c r="P363" t="str">
        <f>_xlfn.XLOOKUP(Orders_Table[[#This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IF(_xlfn.XLOOKUP(C364,customers!$A$1:$A$1001,customers!C363:C1363,,0)=0," ",_xlfn.XLOOKUP(C364,customers!$A$1:$A$1001,customers!C363:C1363,,0))</f>
        <v xml:space="preserve">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L364*Orders_Table[[#This Row],[Quantity]]</f>
        <v>74.25</v>
      </c>
      <c r="N364" t="str">
        <f t="shared" si="10"/>
        <v>Excelsa</v>
      </c>
      <c r="O364" t="str">
        <f t="shared" si="11"/>
        <v>Light</v>
      </c>
      <c r="P364" t="str">
        <f>_xlfn.XLOOKUP(Orders_Table[[#This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IF(_xlfn.XLOOKUP(C365,customers!$A$1:$A$1001,customers!C364:C1364,,0)=0," ",_xlfn.XLOOKUP(C365,customers!$A$1:$A$1001,customers!C364:C1364,,0))</f>
        <v xml:space="preserve">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L365*Orders_Table[[#This Row],[Quantity]]</f>
        <v>87.300000000000011</v>
      </c>
      <c r="N365" t="str">
        <f t="shared" si="10"/>
        <v>Liberica</v>
      </c>
      <c r="O365" t="str">
        <f t="shared" si="11"/>
        <v>Medium</v>
      </c>
      <c r="P365" t="str">
        <f>_xlfn.XLOOKUP(Orders_Table[[#This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IF(_xlfn.XLOOKUP(C366,customers!$A$1:$A$1001,customers!C365:C1365,,0)=0," ",_xlfn.XLOOKUP(C366,customers!$A$1:$A$1001,customers!C365:C1365,,0))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L366*Orders_Table[[#This Row],[Quantity]]</f>
        <v>72.900000000000006</v>
      </c>
      <c r="N366" t="str">
        <f t="shared" si="10"/>
        <v>Excelsa</v>
      </c>
      <c r="O366" t="str">
        <f t="shared" si="11"/>
        <v>Dark</v>
      </c>
      <c r="P366" t="str">
        <f>_xlfn.XLOOKUP(Orders_Table[[#This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IF(_xlfn.XLOOKUP(C367,customers!$A$1:$A$1001,customers!C366:C1366,,0)=0," ",_xlfn.XLOOKUP(C367,customers!$A$1:$A$1001,customers!C366:C1366,,0))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L367*Orders_Table[[#This Row],[Quantity]]</f>
        <v>7.77</v>
      </c>
      <c r="N367" t="str">
        <f t="shared" si="10"/>
        <v>Liberica</v>
      </c>
      <c r="O367" t="str">
        <f t="shared" si="11"/>
        <v>Dark</v>
      </c>
      <c r="P367" t="str">
        <f>_xlfn.XLOOKUP(Orders_Table[[#This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IF(_xlfn.XLOOKUP(C368,customers!$A$1:$A$1001,customers!C367:C1367,,0)=0," ",_xlfn.XLOOKUP(C368,customers!$A$1:$A$1001,customers!C367:C1367,,0))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L368*Orders_Table[[#This Row],[Quantity]]</f>
        <v>43.74</v>
      </c>
      <c r="N368" t="str">
        <f t="shared" si="10"/>
        <v>Excelsa</v>
      </c>
      <c r="O368" t="str">
        <f t="shared" si="11"/>
        <v>Dark</v>
      </c>
      <c r="P368" t="str">
        <f>_xlfn.XLOOKUP(Orders_Table[[#This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IF(_xlfn.XLOOKUP(C369,customers!$A$1:$A$1001,customers!C368:C1368,,0)=0," ",_xlfn.XLOOKUP(C369,customers!$A$1:$A$1001,customers!C368:C1368,,0))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L369*Orders_Table[[#This Row],[Quantity]]</f>
        <v>8.73</v>
      </c>
      <c r="N369" t="str">
        <f t="shared" si="10"/>
        <v>Liberica</v>
      </c>
      <c r="O369" t="str">
        <f t="shared" si="11"/>
        <v>Medium</v>
      </c>
      <c r="P369" t="str">
        <f>_xlfn.XLOOKUP(Orders_Table[[#This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IF(_xlfn.XLOOKUP(C370,customers!$A$1:$A$1001,customers!C369:C1369,,0)=0," ",_xlfn.XLOOKUP(C370,customers!$A$1:$A$1001,customers!C369:C1369,,0))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L370*Orders_Table[[#This Row],[Quantity]]</f>
        <v>63.249999999999993</v>
      </c>
      <c r="N370" t="str">
        <f t="shared" si="10"/>
        <v>Excelsa</v>
      </c>
      <c r="O370" t="str">
        <f t="shared" si="11"/>
        <v>Medium</v>
      </c>
      <c r="P370" t="str">
        <f>_xlfn.XLOOKUP(Orders_Table[[#This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IF(_xlfn.XLOOKUP(C371,customers!$A$1:$A$1001,customers!C370:C1370,,0)=0," ",_xlfn.XLOOKUP(C371,customers!$A$1:$A$1001,customers!C370:C1370,,0))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L371*Orders_Table[[#This Row],[Quantity]]</f>
        <v>8.91</v>
      </c>
      <c r="N371" t="str">
        <f t="shared" si="10"/>
        <v>Excelsa</v>
      </c>
      <c r="O371" t="str">
        <f t="shared" si="11"/>
        <v>Light</v>
      </c>
      <c r="P371" t="str">
        <f>_xlfn.XLOOKUP(Orders_Table[[#This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IF(_xlfn.XLOOKUP(C372,customers!$A$1:$A$1001,customers!C371:C1371,,0)=0," ",_xlfn.XLOOKUP(C372,customers!$A$1:$A$1001,customers!C371:C1371,,0))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L372*Orders_Table[[#This Row],[Quantity]]</f>
        <v>24.3</v>
      </c>
      <c r="N372" t="str">
        <f t="shared" si="10"/>
        <v>Excelsa</v>
      </c>
      <c r="O372" t="str">
        <f t="shared" si="11"/>
        <v>Dark</v>
      </c>
      <c r="P372" t="str">
        <f>_xlfn.XLOOKUP(Orders_Table[[#This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IF(_xlfn.XLOOKUP(C373,customers!$A$1:$A$1001,customers!C372:C1372,,0)=0," ",_xlfn.XLOOKUP(C373,customers!$A$1:$A$1001,customers!C372:C1372,,0))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L373*Orders_Table[[#This Row],[Quantity]]</f>
        <v>46.62</v>
      </c>
      <c r="N373" t="str">
        <f t="shared" si="10"/>
        <v>Arabica</v>
      </c>
      <c r="O373" t="str">
        <f t="shared" si="11"/>
        <v>Light</v>
      </c>
      <c r="P373" t="str">
        <f>_xlfn.XLOOKUP(Orders_Table[[#This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IF(_xlfn.XLOOKUP(C374,customers!$A$1:$A$1001,customers!C373:C1373,,0)=0," ",_xlfn.XLOOKUP(C374,customers!$A$1:$A$1001,customers!C373:C1373,,0))</f>
        <v xml:space="preserve">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L374*Orders_Table[[#This Row],[Quantity]]</f>
        <v>43.019999999999996</v>
      </c>
      <c r="N374" t="str">
        <f t="shared" si="10"/>
        <v>Robuster</v>
      </c>
      <c r="O374" t="str">
        <f t="shared" si="11"/>
        <v>Light</v>
      </c>
      <c r="P374" t="str">
        <f>_xlfn.XLOOKUP(Orders_Table[[#This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IF(_xlfn.XLOOKUP(C375,customers!$A$1:$A$1001,customers!C374:C1374,,0)=0," ",_xlfn.XLOOKUP(C375,customers!$A$1:$A$1001,customers!C374:C1374,,0))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L375*Orders_Table[[#This Row],[Quantity]]</f>
        <v>17.91</v>
      </c>
      <c r="N375" t="str">
        <f t="shared" si="10"/>
        <v>Arabica</v>
      </c>
      <c r="O375" t="str">
        <f t="shared" si="11"/>
        <v>Dark</v>
      </c>
      <c r="P375" t="str">
        <f>_xlfn.XLOOKUP(Orders_Table[[#This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IF(_xlfn.XLOOKUP(C376,customers!$A$1:$A$1001,customers!C375:C1375,,0)=0," ",_xlfn.XLOOKUP(C376,customers!$A$1:$A$1001,customers!C375:C1375,,0))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L376*Orders_Table[[#This Row],[Quantity]]</f>
        <v>38.04</v>
      </c>
      <c r="N376" t="str">
        <f t="shared" si="10"/>
        <v>Liberica</v>
      </c>
      <c r="O376" t="str">
        <f t="shared" si="11"/>
        <v>Light</v>
      </c>
      <c r="P376" t="str">
        <f>_xlfn.XLOOKUP(Orders_Table[[#This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IF(_xlfn.XLOOKUP(C377,customers!$A$1:$A$1001,customers!C376:C1376,,0)=0," ",_xlfn.XLOOKUP(C377,customers!$A$1:$A$1001,customers!C376:C1376,,0))</f>
        <v xml:space="preserve">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L377*Orders_Table[[#This Row],[Quantity]]</f>
        <v>6.75</v>
      </c>
      <c r="N377" t="str">
        <f t="shared" si="10"/>
        <v>Arabica</v>
      </c>
      <c r="O377" t="str">
        <f t="shared" si="11"/>
        <v>Medium</v>
      </c>
      <c r="P377" t="str">
        <f>_xlfn.XLOOKUP(Orders_Table[[#This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IF(_xlfn.XLOOKUP(C378,customers!$A$1:$A$1001,customers!C377:C1377,,0)=0," ",_xlfn.XLOOKUP(C378,customers!$A$1:$A$1001,customers!C377:C1377,,0))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L378*Orders_Table[[#This Row],[Quantity]]</f>
        <v>5.97</v>
      </c>
      <c r="N378" t="str">
        <f t="shared" si="10"/>
        <v>Robuster</v>
      </c>
      <c r="O378" t="str">
        <f t="shared" si="11"/>
        <v>Medium</v>
      </c>
      <c r="P378" t="str">
        <f>_xlfn.XLOOKUP(Orders_Table[[#This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IF(_xlfn.XLOOKUP(C379,customers!$A$1:$A$1001,customers!C378:C1378,,0)=0," ",_xlfn.XLOOKUP(C379,customers!$A$1:$A$1001,customers!C378:C1378,,0))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L379*Orders_Table[[#This Row],[Quantity]]</f>
        <v>8.0549999999999997</v>
      </c>
      <c r="N379" t="str">
        <f t="shared" si="10"/>
        <v>Robuster</v>
      </c>
      <c r="O379" t="str">
        <f t="shared" si="11"/>
        <v>Dark</v>
      </c>
      <c r="P379" t="str">
        <f>_xlfn.XLOOKUP(Orders_Table[[#This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IF(_xlfn.XLOOKUP(C380,customers!$A$1:$A$1001,customers!C379:C1379,,0)=0," ",_xlfn.XLOOKUP(C380,customers!$A$1:$A$1001,customers!C379:C1379,,0))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L380*Orders_Table[[#This Row],[Quantity]]</f>
        <v>23.31</v>
      </c>
      <c r="N380" t="str">
        <f t="shared" si="10"/>
        <v>Arabica</v>
      </c>
      <c r="O380" t="str">
        <f t="shared" si="11"/>
        <v>Light</v>
      </c>
      <c r="P380" t="str">
        <f>_xlfn.XLOOKUP(Orders_Table[[#This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IF(_xlfn.XLOOKUP(C381,customers!$A$1:$A$1001,customers!C380:C1380,,0)=0," ",_xlfn.XLOOKUP(C381,customers!$A$1:$A$1001,customers!C380:C1380,,0))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L381*Orders_Table[[#This Row],[Quantity]]</f>
        <v>43.019999999999996</v>
      </c>
      <c r="N381" t="str">
        <f t="shared" si="10"/>
        <v>Robuster</v>
      </c>
      <c r="O381" t="str">
        <f t="shared" si="11"/>
        <v>Light</v>
      </c>
      <c r="P381" t="str">
        <f>_xlfn.XLOOKUP(Orders_Table[[#This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IF(_xlfn.XLOOKUP(C382,customers!$A$1:$A$1001,customers!C381:C1381,,0)=0," ",_xlfn.XLOOKUP(C382,customers!$A$1:$A$1001,customers!C381:C1381,,0))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L382*Orders_Table[[#This Row],[Quantity]]</f>
        <v>23.31</v>
      </c>
      <c r="N382" t="str">
        <f t="shared" si="10"/>
        <v>Liberica</v>
      </c>
      <c r="O382" t="str">
        <f t="shared" si="11"/>
        <v>Dark</v>
      </c>
      <c r="P382" t="str">
        <f>_xlfn.XLOOKUP(Orders_Table[[#This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IF(_xlfn.XLOOKUP(C383,customers!$A$1:$A$1001,customers!C382:C1382,,0)=0," ",_xlfn.XLOOKUP(C383,customers!$A$1:$A$1001,customers!C382:C1382,,0))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L383*Orders_Table[[#This Row],[Quantity]]</f>
        <v>14.924999999999999</v>
      </c>
      <c r="N383" t="str">
        <f t="shared" si="10"/>
        <v>Arabica</v>
      </c>
      <c r="O383" t="str">
        <f t="shared" si="11"/>
        <v>Dark</v>
      </c>
      <c r="P383" t="str">
        <f>_xlfn.XLOOKUP(Orders_Table[[#This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IF(_xlfn.XLOOKUP(C384,customers!$A$1:$A$1001,customers!C383:C1383,,0)=0," ",_xlfn.XLOOKUP(C384,customers!$A$1:$A$1001,customers!C383:C1383,,0))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L384*Orders_Table[[#This Row],[Quantity]]</f>
        <v>21.87</v>
      </c>
      <c r="N384" t="str">
        <f t="shared" si="10"/>
        <v>Excelsa</v>
      </c>
      <c r="O384" t="str">
        <f t="shared" si="11"/>
        <v>Dark</v>
      </c>
      <c r="P384" t="str">
        <f>_xlfn.XLOOKUP(Orders_Table[[#This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IF(_xlfn.XLOOKUP(C385,customers!$A$1:$A$1001,customers!C384:C1384,,0)=0," ",_xlfn.XLOOKUP(C385,customers!$A$1:$A$1001,customers!C384:C1384,,0))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L385*Orders_Table[[#This Row],[Quantity]]</f>
        <v>53.46</v>
      </c>
      <c r="N385" t="str">
        <f t="shared" si="10"/>
        <v>Excelsa</v>
      </c>
      <c r="O385" t="str">
        <f t="shared" si="11"/>
        <v>Light</v>
      </c>
      <c r="P385" t="str">
        <f>_xlfn.XLOOKUP(Orders_Table[[#This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IF(_xlfn.XLOOKUP(C386,customers!$A$1:$A$1001,customers!C385:C1385,,0)=0," ",_xlfn.XLOOKUP(C386,customers!$A$1:$A$1001,customers!C385:C1385,,0))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L386*Orders_Table[[#This Row],[Quantity]]</f>
        <v>119.13999999999999</v>
      </c>
      <c r="N386" t="str">
        <f t="shared" si="10"/>
        <v>Arabica</v>
      </c>
      <c r="O386" t="str">
        <f t="shared" si="11"/>
        <v>Light</v>
      </c>
      <c r="P386" t="str">
        <f>_xlfn.XLOOKUP(Orders_Table[[#This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IF(_xlfn.XLOOKUP(C387,customers!$A$1:$A$1001,customers!C386:C1386,,0)=0," ",_xlfn.XLOOKUP(C387,customers!$A$1:$A$1001,customers!C386:C1386,,0))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L387*Orders_Table[[#This Row],[Quantity]]</f>
        <v>43.650000000000006</v>
      </c>
      <c r="N387" t="str">
        <f t="shared" ref="N387:N450" si="12">IF(I387="Rob","Robuster",IF(I387="Exc","Excelsa",IF(I387="Ara","Arabica",IF(I387="Lib","Liberica",""))))</f>
        <v>Liberica</v>
      </c>
      <c r="O387" t="str">
        <f t="shared" ref="O387:O450" si="13">IF(J387="M","Medium",IF(J387="D","Dark",IF(J387="L","Light","")))</f>
        <v>Medium</v>
      </c>
      <c r="P387" t="str">
        <f>_xlfn.XLOOKUP(Orders_Table[[#This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IF(_xlfn.XLOOKUP(C388,customers!$A$1:$A$1001,customers!C387:C1387,,0)=0," ",_xlfn.XLOOKUP(C388,customers!$A$1:$A$1001,customers!C387:C1387,,0))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L388*Orders_Table[[#This Row],[Quantity]]</f>
        <v>17.91</v>
      </c>
      <c r="N388" t="str">
        <f t="shared" si="12"/>
        <v>Arabica</v>
      </c>
      <c r="O388" t="str">
        <f t="shared" si="13"/>
        <v>Dark</v>
      </c>
      <c r="P388" t="str">
        <f>_xlfn.XLOOKUP(Orders_Table[[#This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IF(_xlfn.XLOOKUP(C389,customers!$A$1:$A$1001,customers!C388:C1388,,0)=0," ",_xlfn.XLOOKUP(C389,customers!$A$1:$A$1001,customers!C388:C1388,,0))</f>
        <v xml:space="preserve">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L389*Orders_Table[[#This Row],[Quantity]]</f>
        <v>74.25</v>
      </c>
      <c r="N389" t="str">
        <f t="shared" si="12"/>
        <v>Excelsa</v>
      </c>
      <c r="O389" t="str">
        <f t="shared" si="13"/>
        <v>Light</v>
      </c>
      <c r="P389" t="str">
        <f>_xlfn.XLOOKUP(Orders_Table[[#This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IF(_xlfn.XLOOKUP(C390,customers!$A$1:$A$1001,customers!C389:C1389,,0)=0," ",_xlfn.XLOOKUP(C390,customers!$A$1:$A$1001,customers!C389:C1389,,0))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L390*Orders_Table[[#This Row],[Quantity]]</f>
        <v>11.654999999999999</v>
      </c>
      <c r="N390" t="str">
        <f t="shared" si="12"/>
        <v>Liberica</v>
      </c>
      <c r="O390" t="str">
        <f t="shared" si="13"/>
        <v>Dark</v>
      </c>
      <c r="P390" t="str">
        <f>_xlfn.XLOOKUP(Orders_Table[[#This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IF(_xlfn.XLOOKUP(C391,customers!$A$1:$A$1001,customers!C390:C1390,,0)=0," ",_xlfn.XLOOKUP(C391,customers!$A$1:$A$1001,customers!C390:C1390,,0))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L391*Orders_Table[[#This Row],[Quantity]]</f>
        <v>23.31</v>
      </c>
      <c r="N391" t="str">
        <f t="shared" si="12"/>
        <v>Liberica</v>
      </c>
      <c r="O391" t="str">
        <f t="shared" si="13"/>
        <v>Dark</v>
      </c>
      <c r="P391" t="str">
        <f>_xlfn.XLOOKUP(Orders_Table[[#This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IF(_xlfn.XLOOKUP(C392,customers!$A$1:$A$1001,customers!C391:C1391,,0)=0," ",_xlfn.XLOOKUP(C392,customers!$A$1:$A$1001,customers!C391:C1391,,0))</f>
        <v xml:space="preserve">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L392*Orders_Table[[#This Row],[Quantity]]</f>
        <v>14.58</v>
      </c>
      <c r="N392" t="str">
        <f t="shared" si="12"/>
        <v>Excelsa</v>
      </c>
      <c r="O392" t="str">
        <f t="shared" si="13"/>
        <v>Dark</v>
      </c>
      <c r="P392" t="str">
        <f>_xlfn.XLOOKUP(Orders_Table[[#This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IF(_xlfn.XLOOKUP(C393,customers!$A$1:$A$1001,customers!C392:C1392,,0)=0," ",_xlfn.XLOOKUP(C393,customers!$A$1:$A$1001,customers!C392:C1392,,0))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L393*Orders_Table[[#This Row],[Quantity]]</f>
        <v>13.5</v>
      </c>
      <c r="N393" t="str">
        <f t="shared" si="12"/>
        <v>Arabica</v>
      </c>
      <c r="O393" t="str">
        <f t="shared" si="13"/>
        <v>Medium</v>
      </c>
      <c r="P393" t="str">
        <f>_xlfn.XLOOKUP(Orders_Table[[#This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IF(_xlfn.XLOOKUP(C394,customers!$A$1:$A$1001,customers!C393:C1393,,0)=0," ",_xlfn.XLOOKUP(C394,customers!$A$1:$A$1001,customers!C393:C1393,,0))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L394*Orders_Table[[#This Row],[Quantity]]</f>
        <v>89.1</v>
      </c>
      <c r="N394" t="str">
        <f t="shared" si="12"/>
        <v>Excelsa</v>
      </c>
      <c r="O394" t="str">
        <f t="shared" si="13"/>
        <v>Light</v>
      </c>
      <c r="P394" t="str">
        <f>_xlfn.XLOOKUP(Orders_Table[[#This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IF(_xlfn.XLOOKUP(C395,customers!$A$1:$A$1001,customers!C394:C1394,,0)=0," ",_xlfn.XLOOKUP(C395,customers!$A$1:$A$1001,customers!C394:C1394,,0))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L395*Orders_Table[[#This Row],[Quantity]]</f>
        <v>3.8849999999999998</v>
      </c>
      <c r="N395" t="str">
        <f t="shared" si="12"/>
        <v>Arabica</v>
      </c>
      <c r="O395" t="str">
        <f t="shared" si="13"/>
        <v>Light</v>
      </c>
      <c r="P395" t="str">
        <f>_xlfn.XLOOKUP(Orders_Table[[#This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IF(_xlfn.XLOOKUP(C396,customers!$A$1:$A$1001,customers!C395:C1395,,0)=0," ",_xlfn.XLOOKUP(C396,customers!$A$1:$A$1001,customers!C395:C1395,,0))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L396*Orders_Table[[#This Row],[Quantity]]</f>
        <v>109.93999999999998</v>
      </c>
      <c r="N396" t="str">
        <f t="shared" si="12"/>
        <v>Robuster</v>
      </c>
      <c r="O396" t="str">
        <f t="shared" si="13"/>
        <v>Light</v>
      </c>
      <c r="P396" t="str">
        <f>_xlfn.XLOOKUP(Orders_Table[[#This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IF(_xlfn.XLOOKUP(C397,customers!$A$1:$A$1001,customers!C396:C1396,,0)=0," ",_xlfn.XLOOKUP(C397,customers!$A$1:$A$1001,customers!C396:C1396,,0))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L397*Orders_Table[[#This Row],[Quantity]]</f>
        <v>46.62</v>
      </c>
      <c r="N397" t="str">
        <f t="shared" si="12"/>
        <v>Liberica</v>
      </c>
      <c r="O397" t="str">
        <f t="shared" si="13"/>
        <v>Dark</v>
      </c>
      <c r="P397" t="str">
        <f>_xlfn.XLOOKUP(Orders_Table[[#This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IF(_xlfn.XLOOKUP(C398,customers!$A$1:$A$1001,customers!C397:C1397,,0)=0," ",_xlfn.XLOOKUP(C398,customers!$A$1:$A$1001,customers!C397:C1397,,0))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L398*Orders_Table[[#This Row],[Quantity]]</f>
        <v>38.849999999999994</v>
      </c>
      <c r="N398" t="str">
        <f t="shared" si="12"/>
        <v>Arabica</v>
      </c>
      <c r="O398" t="str">
        <f t="shared" si="13"/>
        <v>Light</v>
      </c>
      <c r="P398" t="str">
        <f>_xlfn.XLOOKUP(Orders_Table[[#This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IF(_xlfn.XLOOKUP(C399,customers!$A$1:$A$1001,customers!C398:C1398,,0)=0," ",_xlfn.XLOOKUP(C399,customers!$A$1:$A$1001,customers!C398:C1398,,0))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L399*Orders_Table[[#This Row],[Quantity]]</f>
        <v>31.08</v>
      </c>
      <c r="N399" t="str">
        <f t="shared" si="12"/>
        <v>Liberica</v>
      </c>
      <c r="O399" t="str">
        <f t="shared" si="13"/>
        <v>Dark</v>
      </c>
      <c r="P399" t="str">
        <f>_xlfn.XLOOKUP(Orders_Table[[#This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IF(_xlfn.XLOOKUP(C400,customers!$A$1:$A$1001,customers!C399:C1399,,0)=0," ",_xlfn.XLOOKUP(C400,customers!$A$1:$A$1001,customers!C399:C1399,,0))</f>
        <v xml:space="preserve">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L400*Orders_Table[[#This Row],[Quantity]]</f>
        <v>17.91</v>
      </c>
      <c r="N400" t="str">
        <f t="shared" si="12"/>
        <v>Arabica</v>
      </c>
      <c r="O400" t="str">
        <f t="shared" si="13"/>
        <v>Dark</v>
      </c>
      <c r="P400" t="str">
        <f>_xlfn.XLOOKUP(Orders_Table[[#This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IF(_xlfn.XLOOKUP(C401,customers!$A$1:$A$1001,customers!C400:C1400,,0)=0," ",_xlfn.XLOOKUP(C401,customers!$A$1:$A$1001,customers!C400:C1400,,0))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L401*Orders_Table[[#This Row],[Quantity]]</f>
        <v>167.67000000000002</v>
      </c>
      <c r="N401" t="str">
        <f t="shared" si="12"/>
        <v>Excelsa</v>
      </c>
      <c r="O401" t="str">
        <f t="shared" si="13"/>
        <v>Dark</v>
      </c>
      <c r="P401" t="str">
        <f>_xlfn.XLOOKUP(Orders_Table[[#This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IF(_xlfn.XLOOKUP(C402,customers!$A$1:$A$1001,customers!C401:C1401,,0)=0," ",_xlfn.XLOOKUP(C402,customers!$A$1:$A$1001,customers!C401:C1401,,0))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L402*Orders_Table[[#This Row],[Quantity]]</f>
        <v>63.4</v>
      </c>
      <c r="N402" t="str">
        <f t="shared" si="12"/>
        <v>Liberica</v>
      </c>
      <c r="O402" t="str">
        <f t="shared" si="13"/>
        <v>Light</v>
      </c>
      <c r="P402" t="str">
        <f>_xlfn.XLOOKUP(Orders_Table[[#This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IF(_xlfn.XLOOKUP(C403,customers!$A$1:$A$1001,customers!C402:C1402,,0)=0," ",_xlfn.XLOOKUP(C403,customers!$A$1:$A$1001,customers!C402:C1402,,0))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L403*Orders_Table[[#This Row],[Quantity]]</f>
        <v>8.73</v>
      </c>
      <c r="N403" t="str">
        <f t="shared" si="12"/>
        <v>Liberica</v>
      </c>
      <c r="O403" t="str">
        <f t="shared" si="13"/>
        <v>Medium</v>
      </c>
      <c r="P403" t="str">
        <f>_xlfn.XLOOKUP(Orders_Table[[#This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IF(_xlfn.XLOOKUP(C404,customers!$A$1:$A$1001,customers!C403:C1403,,0)=0," ",_xlfn.XLOOKUP(C404,customers!$A$1:$A$1001,customers!C403:C1403,,0))</f>
        <v xml:space="preserve">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L404*Orders_Table[[#This Row],[Quantity]]</f>
        <v>26.849999999999998</v>
      </c>
      <c r="N404" t="str">
        <f t="shared" si="12"/>
        <v>Robuster</v>
      </c>
      <c r="O404" t="str">
        <f t="shared" si="13"/>
        <v>Dark</v>
      </c>
      <c r="P404" t="str">
        <f>_xlfn.XLOOKUP(Orders_Table[[#This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IF(_xlfn.XLOOKUP(C405,customers!$A$1:$A$1001,customers!C404:C1404,,0)=0," ",_xlfn.XLOOKUP(C405,customers!$A$1:$A$1001,customers!C404:C1404,,0))</f>
        <v xml:space="preserve">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L405*Orders_Table[[#This Row],[Quantity]]</f>
        <v>9.51</v>
      </c>
      <c r="N405" t="str">
        <f t="shared" si="12"/>
        <v>Liberica</v>
      </c>
      <c r="O405" t="str">
        <f t="shared" si="13"/>
        <v>Light</v>
      </c>
      <c r="P405" t="str">
        <f>_xlfn.XLOOKUP(Orders_Table[[#This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IF(_xlfn.XLOOKUP(C406,customers!$A$1:$A$1001,customers!C405:C1405,,0)=0," ",_xlfn.XLOOKUP(C406,customers!$A$1:$A$1001,customers!C405:C1405,,0))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L406*Orders_Table[[#This Row],[Quantity]]</f>
        <v>39.799999999999997</v>
      </c>
      <c r="N406" t="str">
        <f t="shared" si="12"/>
        <v>Arabica</v>
      </c>
      <c r="O406" t="str">
        <f t="shared" si="13"/>
        <v>Dark</v>
      </c>
      <c r="P406" t="str">
        <f>_xlfn.XLOOKUP(Orders_Table[[#This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IF(_xlfn.XLOOKUP(C407,customers!$A$1:$A$1001,customers!C406:C1406,,0)=0," ",_xlfn.XLOOKUP(C407,customers!$A$1:$A$1001,customers!C406:C1406,,0))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L407*Orders_Table[[#This Row],[Quantity]]</f>
        <v>24.75</v>
      </c>
      <c r="N407" t="str">
        <f t="shared" si="12"/>
        <v>Excelsa</v>
      </c>
      <c r="O407" t="str">
        <f t="shared" si="13"/>
        <v>Medium</v>
      </c>
      <c r="P407" t="str">
        <f>_xlfn.XLOOKUP(Orders_Table[[#This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IF(_xlfn.XLOOKUP(C408,customers!$A$1:$A$1001,customers!C407:C1407,,0)=0," ",_xlfn.XLOOKUP(C408,customers!$A$1:$A$1001,customers!C407:C1407,,0))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L408*Orders_Table[[#This Row],[Quantity]]</f>
        <v>68.75</v>
      </c>
      <c r="N408" t="str">
        <f t="shared" si="12"/>
        <v>Excelsa</v>
      </c>
      <c r="O408" t="str">
        <f t="shared" si="13"/>
        <v>Medium</v>
      </c>
      <c r="P408" t="str">
        <f>_xlfn.XLOOKUP(Orders_Table[[#This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IF(_xlfn.XLOOKUP(C409,customers!$A$1:$A$1001,customers!C408:C1408,,0)=0," ",_xlfn.XLOOKUP(C409,customers!$A$1:$A$1001,customers!C408:C1408,,0))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L409*Orders_Table[[#This Row],[Quantity]]</f>
        <v>49.5</v>
      </c>
      <c r="N409" t="str">
        <f t="shared" si="12"/>
        <v>Excelsa</v>
      </c>
      <c r="O409" t="str">
        <f t="shared" si="13"/>
        <v>Medium</v>
      </c>
      <c r="P409" t="str">
        <f>_xlfn.XLOOKUP(Orders_Table[[#This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IF(_xlfn.XLOOKUP(C410,customers!$A$1:$A$1001,customers!C409:C1409,,0)=0," ",_xlfn.XLOOKUP(C410,customers!$A$1:$A$1001,customers!C409:C1409,,0))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L410*Orders_Table[[#This Row],[Quantity]]</f>
        <v>51.749999999999993</v>
      </c>
      <c r="N410" t="str">
        <f t="shared" si="12"/>
        <v>Arabica</v>
      </c>
      <c r="O410" t="str">
        <f t="shared" si="13"/>
        <v>Medium</v>
      </c>
      <c r="P410" t="str">
        <f>_xlfn.XLOOKUP(Orders_Table[[#This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IF(_xlfn.XLOOKUP(C411,customers!$A$1:$A$1001,customers!C410:C1410,,0)=0," ",_xlfn.XLOOKUP(C411,customers!$A$1:$A$1001,customers!C410:C1410,,0))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L411*Orders_Table[[#This Row],[Quantity]]</f>
        <v>47.55</v>
      </c>
      <c r="N411" t="str">
        <f t="shared" si="12"/>
        <v>Liberica</v>
      </c>
      <c r="O411" t="str">
        <f t="shared" si="13"/>
        <v>Light</v>
      </c>
      <c r="P411" t="str">
        <f>_xlfn.XLOOKUP(Orders_Table[[#This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IF(_xlfn.XLOOKUP(C412,customers!$A$1:$A$1001,customers!C411:C1411,,0)=0," ",_xlfn.XLOOKUP(C412,customers!$A$1:$A$1001,customers!C411:C1411,,0))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L412*Orders_Table[[#This Row],[Quantity]]</f>
        <v>15.54</v>
      </c>
      <c r="N412" t="str">
        <f t="shared" si="12"/>
        <v>Arabica</v>
      </c>
      <c r="O412" t="str">
        <f t="shared" si="13"/>
        <v>Light</v>
      </c>
      <c r="P412" t="str">
        <f>_xlfn.XLOOKUP(Orders_Table[[#This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IF(_xlfn.XLOOKUP(C413,customers!$A$1:$A$1001,customers!C412:C1412,,0)=0," ",_xlfn.XLOOKUP(C413,customers!$A$1:$A$1001,customers!C412:C1412,,0))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L413*Orders_Table[[#This Row],[Quantity]]</f>
        <v>87.300000000000011</v>
      </c>
      <c r="N413" t="str">
        <f t="shared" si="12"/>
        <v>Liberica</v>
      </c>
      <c r="O413" t="str">
        <f t="shared" si="13"/>
        <v>Medium</v>
      </c>
      <c r="P413" t="str">
        <f>_xlfn.XLOOKUP(Orders_Table[[#This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IF(_xlfn.XLOOKUP(C414,customers!$A$1:$A$1001,customers!C413:C1413,,0)=0," ",_xlfn.XLOOKUP(C414,customers!$A$1:$A$1001,customers!C413:C1413,,0))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L414*Orders_Table[[#This Row],[Quantity]]</f>
        <v>56.25</v>
      </c>
      <c r="N414" t="str">
        <f t="shared" si="12"/>
        <v>Arabica</v>
      </c>
      <c r="O414" t="str">
        <f t="shared" si="13"/>
        <v>Medium</v>
      </c>
      <c r="P414" t="str">
        <f>_xlfn.XLOOKUP(Orders_Table[[#This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IF(_xlfn.XLOOKUP(C415,customers!$A$1:$A$1001,customers!C414:C1414,,0)=0," ",_xlfn.XLOOKUP(C415,customers!$A$1:$A$1001,customers!C414:C1414,,0))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L415*Orders_Table[[#This Row],[Quantity]]</f>
        <v>36.454999999999998</v>
      </c>
      <c r="N415" t="str">
        <f t="shared" si="12"/>
        <v>Liberica</v>
      </c>
      <c r="O415" t="str">
        <f t="shared" si="13"/>
        <v>Light</v>
      </c>
      <c r="P415" t="str">
        <f>_xlfn.XLOOKUP(Orders_Table[[#This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IF(_xlfn.XLOOKUP(C416,customers!$A$1:$A$1001,customers!C415:C1415,,0)=0," ",_xlfn.XLOOKUP(C416,customers!$A$1:$A$1001,customers!C415:C1415,,0))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L416*Orders_Table[[#This Row],[Quantity]]</f>
        <v>10.754999999999999</v>
      </c>
      <c r="N416" t="str">
        <f t="shared" si="12"/>
        <v>Robuster</v>
      </c>
      <c r="O416" t="str">
        <f t="shared" si="13"/>
        <v>Light</v>
      </c>
      <c r="P416" t="str">
        <f>_xlfn.XLOOKUP(Orders_Table[[#This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IF(_xlfn.XLOOKUP(C417,customers!$A$1:$A$1001,customers!C416:C1416,,0)=0," ",_xlfn.XLOOKUP(C417,customers!$A$1:$A$1001,customers!C416:C1416,,0))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L417*Orders_Table[[#This Row],[Quantity]]</f>
        <v>8.9550000000000001</v>
      </c>
      <c r="N417" t="str">
        <f t="shared" si="12"/>
        <v>Robuster</v>
      </c>
      <c r="O417" t="str">
        <f t="shared" si="13"/>
        <v>Medium</v>
      </c>
      <c r="P417" t="str">
        <f>_xlfn.XLOOKUP(Orders_Table[[#This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IF(_xlfn.XLOOKUP(C418,customers!$A$1:$A$1001,customers!C417:C1417,,0)=0," ",_xlfn.XLOOKUP(C418,customers!$A$1:$A$1001,customers!C417:C1417,,0))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L418*Orders_Table[[#This Row],[Quantity]]</f>
        <v>23.31</v>
      </c>
      <c r="N418" t="str">
        <f t="shared" si="12"/>
        <v>Arabica</v>
      </c>
      <c r="O418" t="str">
        <f t="shared" si="13"/>
        <v>Light</v>
      </c>
      <c r="P418" t="str">
        <f>_xlfn.XLOOKUP(Orders_Table[[#This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IF(_xlfn.XLOOKUP(C419,customers!$A$1:$A$1001,customers!C418:C1418,,0)=0," ",_xlfn.XLOOKUP(C419,customers!$A$1:$A$1001,customers!C418:C1418,,0))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L419*Orders_Table[[#This Row],[Quantity]]</f>
        <v>29.784999999999997</v>
      </c>
      <c r="N419" t="str">
        <f t="shared" si="12"/>
        <v>Arabica</v>
      </c>
      <c r="O419" t="str">
        <f t="shared" si="13"/>
        <v>Light</v>
      </c>
      <c r="P419" t="str">
        <f>_xlfn.XLOOKUP(Orders_Table[[#This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IF(_xlfn.XLOOKUP(C420,customers!$A$1:$A$1001,customers!C419:C1419,,0)=0," ",_xlfn.XLOOKUP(C420,customers!$A$1:$A$1001,customers!C419:C1419,,0))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L420*Orders_Table[[#This Row],[Quantity]]</f>
        <v>148.92499999999998</v>
      </c>
      <c r="N420" t="str">
        <f t="shared" si="12"/>
        <v>Arabica</v>
      </c>
      <c r="O420" t="str">
        <f t="shared" si="13"/>
        <v>Light</v>
      </c>
      <c r="P420" t="str">
        <f>_xlfn.XLOOKUP(Orders_Table[[#This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IF(_xlfn.XLOOKUP(C421,customers!$A$1:$A$1001,customers!C420:C1420,,0)=0," ",_xlfn.XLOOKUP(C421,customers!$A$1:$A$1001,customers!C420:C1420,,0))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L421*Orders_Table[[#This Row],[Quantity]]</f>
        <v>8.73</v>
      </c>
      <c r="N421" t="str">
        <f t="shared" si="12"/>
        <v>Liberica</v>
      </c>
      <c r="O421" t="str">
        <f t="shared" si="13"/>
        <v>Medium</v>
      </c>
      <c r="P421" t="str">
        <f>_xlfn.XLOOKUP(Orders_Table[[#This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IF(_xlfn.XLOOKUP(C422,customers!$A$1:$A$1001,customers!C421:C1421,,0)=0," ",_xlfn.XLOOKUP(C422,customers!$A$1:$A$1001,customers!C421:C1421,,0))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L422*Orders_Table[[#This Row],[Quantity]]</f>
        <v>31.08</v>
      </c>
      <c r="N422" t="str">
        <f t="shared" si="12"/>
        <v>Liberica</v>
      </c>
      <c r="O422" t="str">
        <f t="shared" si="13"/>
        <v>Dark</v>
      </c>
      <c r="P422" t="str">
        <f>_xlfn.XLOOKUP(Orders_Table[[#This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IF(_xlfn.XLOOKUP(C423,customers!$A$1:$A$1001,customers!C422:C1422,,0)=0," ",_xlfn.XLOOKUP(C423,customers!$A$1:$A$1001,customers!C422:C1422,,0))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L423*Orders_Table[[#This Row],[Quantity]]</f>
        <v>137.31</v>
      </c>
      <c r="N423" t="str">
        <f t="shared" si="12"/>
        <v>Arabica</v>
      </c>
      <c r="O423" t="str">
        <f t="shared" si="13"/>
        <v>Dark</v>
      </c>
      <c r="P423" t="str">
        <f>_xlfn.XLOOKUP(Orders_Table[[#This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IF(_xlfn.XLOOKUP(C424,customers!$A$1:$A$1001,customers!C423:C1423,,0)=0," ",_xlfn.XLOOKUP(C424,customers!$A$1:$A$1001,customers!C423:C1423,,0))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L424*Orders_Table[[#This Row],[Quantity]]</f>
        <v>29.849999999999998</v>
      </c>
      <c r="N424" t="str">
        <f t="shared" si="12"/>
        <v>Arabica</v>
      </c>
      <c r="O424" t="str">
        <f t="shared" si="13"/>
        <v>Dark</v>
      </c>
      <c r="P424" t="str">
        <f>_xlfn.XLOOKUP(Orders_Table[[#This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IF(_xlfn.XLOOKUP(C425,customers!$A$1:$A$1001,customers!C424:C1424,,0)=0," ",_xlfn.XLOOKUP(C425,customers!$A$1:$A$1001,customers!C424:C1424,,0))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L425*Orders_Table[[#This Row],[Quantity]]</f>
        <v>17.91</v>
      </c>
      <c r="N425" t="str">
        <f t="shared" si="12"/>
        <v>Robuster</v>
      </c>
      <c r="O425" t="str">
        <f t="shared" si="13"/>
        <v>Medium</v>
      </c>
      <c r="P425" t="str">
        <f>_xlfn.XLOOKUP(Orders_Table[[#This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IF(_xlfn.XLOOKUP(C426,customers!$A$1:$A$1001,customers!C425:C1425,,0)=0," ",_xlfn.XLOOKUP(C426,customers!$A$1:$A$1001,customers!C425:C1425,,0))</f>
        <v xml:space="preserve">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L426*Orders_Table[[#This Row],[Quantity]]</f>
        <v>26.73</v>
      </c>
      <c r="N426" t="str">
        <f t="shared" si="12"/>
        <v>Excelsa</v>
      </c>
      <c r="O426" t="str">
        <f t="shared" si="13"/>
        <v>Light</v>
      </c>
      <c r="P426" t="str">
        <f>_xlfn.XLOOKUP(Orders_Table[[#This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IF(_xlfn.XLOOKUP(C427,customers!$A$1:$A$1001,customers!C426:C1426,,0)=0," ",_xlfn.XLOOKUP(C427,customers!$A$1:$A$1001,customers!C426:C1426,,0))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L427*Orders_Table[[#This Row],[Quantity]]</f>
        <v>17.899999999999999</v>
      </c>
      <c r="N427" t="str">
        <f t="shared" si="12"/>
        <v>Robuster</v>
      </c>
      <c r="O427" t="str">
        <f t="shared" si="13"/>
        <v>Dark</v>
      </c>
      <c r="P427" t="str">
        <f>_xlfn.XLOOKUP(Orders_Table[[#This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IF(_xlfn.XLOOKUP(C428,customers!$A$1:$A$1001,customers!C427:C1427,,0)=0," ",_xlfn.XLOOKUP(C428,customers!$A$1:$A$1001,customers!C427:C1427,,0))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L428*Orders_Table[[#This Row],[Quantity]]</f>
        <v>14.339999999999998</v>
      </c>
      <c r="N428" t="str">
        <f t="shared" si="12"/>
        <v>Robuster</v>
      </c>
      <c r="O428" t="str">
        <f t="shared" si="13"/>
        <v>Light</v>
      </c>
      <c r="P428" t="str">
        <f>_xlfn.XLOOKUP(Orders_Table[[#This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IF(_xlfn.XLOOKUP(C429,customers!$A$1:$A$1001,customers!C428:C1428,,0)=0," ",_xlfn.XLOOKUP(C429,customers!$A$1:$A$1001,customers!C428:C1428,,0))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L429*Orders_Table[[#This Row],[Quantity]]</f>
        <v>77.624999999999986</v>
      </c>
      <c r="N429" t="str">
        <f t="shared" si="12"/>
        <v>Arabica</v>
      </c>
      <c r="O429" t="str">
        <f t="shared" si="13"/>
        <v>Medium</v>
      </c>
      <c r="P429" t="str">
        <f>_xlfn.XLOOKUP(Orders_Table[[#This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IF(_xlfn.XLOOKUP(C430,customers!$A$1:$A$1001,customers!C429:C1429,,0)=0," ",_xlfn.XLOOKUP(C430,customers!$A$1:$A$1001,customers!C429:C1429,,0))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L430*Orders_Table[[#This Row],[Quantity]]</f>
        <v>59.75</v>
      </c>
      <c r="N430" t="str">
        <f t="shared" si="12"/>
        <v>Robuster</v>
      </c>
      <c r="O430" t="str">
        <f t="shared" si="13"/>
        <v>Light</v>
      </c>
      <c r="P430" t="str">
        <f>_xlfn.XLOOKUP(Orders_Table[[#This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IF(_xlfn.XLOOKUP(C431,customers!$A$1:$A$1001,customers!C430:C1430,,0)=0," ",_xlfn.XLOOKUP(C431,customers!$A$1:$A$1001,customers!C430:C1430,,0))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L431*Orders_Table[[#This Row],[Quantity]]</f>
        <v>77.699999999999989</v>
      </c>
      <c r="N431" t="str">
        <f t="shared" si="12"/>
        <v>Arabica</v>
      </c>
      <c r="O431" t="str">
        <f t="shared" si="13"/>
        <v>Light</v>
      </c>
      <c r="P431" t="str">
        <f>_xlfn.XLOOKUP(Orders_Table[[#This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IF(_xlfn.XLOOKUP(C432,customers!$A$1:$A$1001,customers!C431:C1431,,0)=0," ",_xlfn.XLOOKUP(C432,customers!$A$1:$A$1001,customers!C431:C1431,,0))</f>
        <v xml:space="preserve">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L432*Orders_Table[[#This Row],[Quantity]]</f>
        <v>5.3699999999999992</v>
      </c>
      <c r="N432" t="str">
        <f t="shared" si="12"/>
        <v>Robuster</v>
      </c>
      <c r="O432" t="str">
        <f t="shared" si="13"/>
        <v>Dark</v>
      </c>
      <c r="P432" t="str">
        <f>_xlfn.XLOOKUP(Orders_Table[[#This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IF(_xlfn.XLOOKUP(C433,customers!$A$1:$A$1001,customers!C432:C1432,,0)=0," ",_xlfn.XLOOKUP(C433,customers!$A$1:$A$1001,customers!C432:C1432,,0))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L433*Orders_Table[[#This Row],[Quantity]]</f>
        <v>83.835000000000008</v>
      </c>
      <c r="N433" t="str">
        <f t="shared" si="12"/>
        <v>Excelsa</v>
      </c>
      <c r="O433" t="str">
        <f t="shared" si="13"/>
        <v>Dark</v>
      </c>
      <c r="P433" t="str">
        <f>_xlfn.XLOOKUP(Orders_Table[[#This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IF(_xlfn.XLOOKUP(C434,customers!$A$1:$A$1001,customers!C433:C1433,,0)=0," ",_xlfn.XLOOKUP(C434,customers!$A$1:$A$1001,customers!C433:C1433,,0))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L434*Orders_Table[[#This Row],[Quantity]]</f>
        <v>22.5</v>
      </c>
      <c r="N434" t="str">
        <f t="shared" si="12"/>
        <v>Arabica</v>
      </c>
      <c r="O434" t="str">
        <f t="shared" si="13"/>
        <v>Medium</v>
      </c>
      <c r="P434" t="str">
        <f>_xlfn.XLOOKUP(Orders_Table[[#This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IF(_xlfn.XLOOKUP(C435,customers!$A$1:$A$1001,customers!C434:C1434,,0)=0," ",_xlfn.XLOOKUP(C435,customers!$A$1:$A$1001,customers!C434:C1434,,0))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L435*Orders_Table[[#This Row],[Quantity]]</f>
        <v>200.78999999999996</v>
      </c>
      <c r="N435" t="str">
        <f t="shared" si="12"/>
        <v>Liberica</v>
      </c>
      <c r="O435" t="str">
        <f t="shared" si="13"/>
        <v>Medium</v>
      </c>
      <c r="P435" t="str">
        <f>_xlfn.XLOOKUP(Orders_Table[[#This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IF(_xlfn.XLOOKUP(C436,customers!$A$1:$A$1001,customers!C435:C1435,,0)=0," ",_xlfn.XLOOKUP(C436,customers!$A$1:$A$1001,customers!C435:C1435,,0))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L436*Orders_Table[[#This Row],[Quantity]]</f>
        <v>67.5</v>
      </c>
      <c r="N436" t="str">
        <f t="shared" si="12"/>
        <v>Arabica</v>
      </c>
      <c r="O436" t="str">
        <f t="shared" si="13"/>
        <v>Medium</v>
      </c>
      <c r="P436" t="str">
        <f>_xlfn.XLOOKUP(Orders_Table[[#This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IF(_xlfn.XLOOKUP(C437,customers!$A$1:$A$1001,customers!C436:C1436,,0)=0," ",_xlfn.XLOOKUP(C437,customers!$A$1:$A$1001,customers!C436:C1436,,0))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L437*Orders_Table[[#This Row],[Quantity]]</f>
        <v>8.25</v>
      </c>
      <c r="N437" t="str">
        <f t="shared" si="12"/>
        <v>Excelsa</v>
      </c>
      <c r="O437" t="str">
        <f t="shared" si="13"/>
        <v>Medium</v>
      </c>
      <c r="P437" t="str">
        <f>_xlfn.XLOOKUP(Orders_Table[[#This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IF(_xlfn.XLOOKUP(C438,customers!$A$1:$A$1001,customers!C437:C1437,,0)=0," ",_xlfn.XLOOKUP(C438,customers!$A$1:$A$1001,customers!C437:C1437,,0))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L438*Orders_Table[[#This Row],[Quantity]]</f>
        <v>9.51</v>
      </c>
      <c r="N438" t="str">
        <f t="shared" si="12"/>
        <v>Liberica</v>
      </c>
      <c r="O438" t="str">
        <f t="shared" si="13"/>
        <v>Light</v>
      </c>
      <c r="P438" t="str">
        <f>_xlfn.XLOOKUP(Orders_Table[[#This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IF(_xlfn.XLOOKUP(C439,customers!$A$1:$A$1001,customers!C438:C1438,,0)=0," ",_xlfn.XLOOKUP(C439,customers!$A$1:$A$1001,customers!C438:C1438,,0))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L439*Orders_Table[[#This Row],[Quantity]]</f>
        <v>29.784999999999997</v>
      </c>
      <c r="N439" t="str">
        <f t="shared" si="12"/>
        <v>Liberica</v>
      </c>
      <c r="O439" t="str">
        <f t="shared" si="13"/>
        <v>Dark</v>
      </c>
      <c r="P439" t="str">
        <f>_xlfn.XLOOKUP(Orders_Table[[#This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IF(_xlfn.XLOOKUP(C440,customers!$A$1:$A$1001,customers!C439:C1439,,0)=0," ",_xlfn.XLOOKUP(C440,customers!$A$1:$A$1001,customers!C439:C1439,,0))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L440*Orders_Table[[#This Row],[Quantity]]</f>
        <v>15.54</v>
      </c>
      <c r="N440" t="str">
        <f t="shared" si="12"/>
        <v>Liberica</v>
      </c>
      <c r="O440" t="str">
        <f t="shared" si="13"/>
        <v>Dark</v>
      </c>
      <c r="P440" t="str">
        <f>_xlfn.XLOOKUP(Orders_Table[[#This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IF(_xlfn.XLOOKUP(C441,customers!$A$1:$A$1001,customers!C440:C1440,,0)=0," ",_xlfn.XLOOKUP(C441,customers!$A$1:$A$1001,customers!C440:C1440,,0))</f>
        <v xml:space="preserve">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L441*Orders_Table[[#This Row],[Quantity]]</f>
        <v>35.64</v>
      </c>
      <c r="N441" t="str">
        <f t="shared" si="12"/>
        <v>Excelsa</v>
      </c>
      <c r="O441" t="str">
        <f t="shared" si="13"/>
        <v>Light</v>
      </c>
      <c r="P441" t="str">
        <f>_xlfn.XLOOKUP(Orders_Table[[#This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IF(_xlfn.XLOOKUP(C442,customers!$A$1:$A$1001,customers!C441:C1441,,0)=0," ",_xlfn.XLOOKUP(C442,customers!$A$1:$A$1001,customers!C441:C1441,,0))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L442*Orders_Table[[#This Row],[Quantity]]</f>
        <v>103.49999999999999</v>
      </c>
      <c r="N442" t="str">
        <f t="shared" si="12"/>
        <v>Arabica</v>
      </c>
      <c r="O442" t="str">
        <f t="shared" si="13"/>
        <v>Medium</v>
      </c>
      <c r="P442" t="str">
        <f>_xlfn.XLOOKUP(Orders_Table[[#This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IF(_xlfn.XLOOKUP(C443,customers!$A$1:$A$1001,customers!C442:C1442,,0)=0," ",_xlfn.XLOOKUP(C443,customers!$A$1:$A$1001,customers!C442:C1442,,0))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L443*Orders_Table[[#This Row],[Quantity]]</f>
        <v>36.450000000000003</v>
      </c>
      <c r="N443" t="str">
        <f t="shared" si="12"/>
        <v>Excelsa</v>
      </c>
      <c r="O443" t="str">
        <f t="shared" si="13"/>
        <v>Dark</v>
      </c>
      <c r="P443" t="str">
        <f>_xlfn.XLOOKUP(Orders_Table[[#This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IF(_xlfn.XLOOKUP(C444,customers!$A$1:$A$1001,customers!C443:C1443,,0)=0," ",_xlfn.XLOOKUP(C444,customers!$A$1:$A$1001,customers!C443:C1443,,0))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L444*Orders_Table[[#This Row],[Quantity]]</f>
        <v>35.849999999999994</v>
      </c>
      <c r="N444" t="str">
        <f t="shared" si="12"/>
        <v>Robuster</v>
      </c>
      <c r="O444" t="str">
        <f t="shared" si="13"/>
        <v>Light</v>
      </c>
      <c r="P444" t="str">
        <f>_xlfn.XLOOKUP(Orders_Table[[#This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IF(_xlfn.XLOOKUP(C445,customers!$A$1:$A$1001,customers!C444:C1444,,0)=0," ",_xlfn.XLOOKUP(C445,customers!$A$1:$A$1001,customers!C444:C1444,,0))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L445*Orders_Table[[#This Row],[Quantity]]</f>
        <v>22.274999999999999</v>
      </c>
      <c r="N445" t="str">
        <f t="shared" si="12"/>
        <v>Excelsa</v>
      </c>
      <c r="O445" t="str">
        <f t="shared" si="13"/>
        <v>Light</v>
      </c>
      <c r="P445" t="str">
        <f>_xlfn.XLOOKUP(Orders_Table[[#This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IF(_xlfn.XLOOKUP(C446,customers!$A$1:$A$1001,customers!C445:C1445,,0)=0," ",_xlfn.XLOOKUP(C446,customers!$A$1:$A$1001,customers!C445:C1445,,0))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L446*Orders_Table[[#This Row],[Quantity]]</f>
        <v>24.75</v>
      </c>
      <c r="N446" t="str">
        <f t="shared" si="12"/>
        <v>Excelsa</v>
      </c>
      <c r="O446" t="str">
        <f t="shared" si="13"/>
        <v>Medium</v>
      </c>
      <c r="P446" t="str">
        <f>_xlfn.XLOOKUP(Orders_Table[[#This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IF(_xlfn.XLOOKUP(C447,customers!$A$1:$A$1001,customers!C446:C1446,,0)=0," ",_xlfn.XLOOKUP(C447,customers!$A$1:$A$1001,customers!C446:C1446,,0))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L447*Orders_Table[[#This Row],[Quantity]]</f>
        <v>66.929999999999993</v>
      </c>
      <c r="N447" t="str">
        <f t="shared" si="12"/>
        <v>Liberica</v>
      </c>
      <c r="O447" t="str">
        <f t="shared" si="13"/>
        <v>Medium</v>
      </c>
      <c r="P447" t="str">
        <f>_xlfn.XLOOKUP(Orders_Table[[#This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IF(_xlfn.XLOOKUP(C448,customers!$A$1:$A$1001,customers!C447:C1447,,0)=0," ",_xlfn.XLOOKUP(C448,customers!$A$1:$A$1001,customers!C447:C1447,,0))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L448*Orders_Table[[#This Row],[Quantity]]</f>
        <v>8.73</v>
      </c>
      <c r="N448" t="str">
        <f t="shared" si="12"/>
        <v>Liberica</v>
      </c>
      <c r="O448" t="str">
        <f t="shared" si="13"/>
        <v>Medium</v>
      </c>
      <c r="P448" t="str">
        <f>_xlfn.XLOOKUP(Orders_Table[[#This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IF(_xlfn.XLOOKUP(C449,customers!$A$1:$A$1001,customers!C448:C1448,,0)=0," ",_xlfn.XLOOKUP(C449,customers!$A$1:$A$1001,customers!C448:C1448,,0))</f>
        <v xml:space="preserve">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L449*Orders_Table[[#This Row],[Quantity]]</f>
        <v>17.91</v>
      </c>
      <c r="N449" t="str">
        <f t="shared" si="12"/>
        <v>Robuster</v>
      </c>
      <c r="O449" t="str">
        <f t="shared" si="13"/>
        <v>Medium</v>
      </c>
      <c r="P449" t="str">
        <f>_xlfn.XLOOKUP(Orders_Table[[#This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IF(_xlfn.XLOOKUP(C450,customers!$A$1:$A$1001,customers!C449:C1449,,0)=0," ",_xlfn.XLOOKUP(C450,customers!$A$1:$A$1001,customers!C449:C1449,,0))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L450*Orders_Table[[#This Row],[Quantity]]</f>
        <v>7.169999999999999</v>
      </c>
      <c r="N450" t="str">
        <f t="shared" si="12"/>
        <v>Robuster</v>
      </c>
      <c r="O450" t="str">
        <f t="shared" si="13"/>
        <v>Light</v>
      </c>
      <c r="P450" t="str">
        <f>_xlfn.XLOOKUP(Orders_Table[[#This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IF(_xlfn.XLOOKUP(C451,customers!$A$1:$A$1001,customers!C450:C1450,,0)=0," ",_xlfn.XLOOKUP(C451,customers!$A$1:$A$1001,customers!C450:C1450,,0))</f>
        <v xml:space="preserve">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L451*Orders_Table[[#This Row],[Quantity]]</f>
        <v>5.3699999999999992</v>
      </c>
      <c r="N451" t="str">
        <f t="shared" ref="N451:N514" si="14">IF(I451="Rob","Robuster",IF(I451="Exc","Excelsa",IF(I451="Ara","Arabica",IF(I451="Lib","Liberica",""))))</f>
        <v>Robuster</v>
      </c>
      <c r="O451" t="str">
        <f t="shared" ref="O451:O514" si="15">IF(J451="M","Medium",IF(J451="D","Dark",IF(J451="L","Light","")))</f>
        <v>Dark</v>
      </c>
      <c r="P451" t="str">
        <f>_xlfn.XLOOKUP(Orders_Table[[#This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IF(_xlfn.XLOOKUP(C452,customers!$A$1:$A$1001,customers!C451:C1451,,0)=0," ",_xlfn.XLOOKUP(C452,customers!$A$1:$A$1001,customers!C451:C1451,,0))</f>
        <v xml:space="preserve">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L452*Orders_Table[[#This Row],[Quantity]]</f>
        <v>23.774999999999999</v>
      </c>
      <c r="N452" t="str">
        <f t="shared" si="14"/>
        <v>Liberica</v>
      </c>
      <c r="O452" t="str">
        <f t="shared" si="15"/>
        <v>Light</v>
      </c>
      <c r="P452" t="str">
        <f>_xlfn.XLOOKUP(Orders_Table[[#This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IF(_xlfn.XLOOKUP(C453,customers!$A$1:$A$1001,customers!C452:C1452,,0)=0," ",_xlfn.XLOOKUP(C453,customers!$A$1:$A$1001,customers!C452:C1452,,0))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L453*Orders_Table[[#This Row],[Quantity]]</f>
        <v>41.169999999999995</v>
      </c>
      <c r="N453" t="str">
        <f t="shared" si="14"/>
        <v>Robuster</v>
      </c>
      <c r="O453" t="str">
        <f t="shared" si="15"/>
        <v>Dark</v>
      </c>
      <c r="P453" t="str">
        <f>_xlfn.XLOOKUP(Orders_Table[[#This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IF(_xlfn.XLOOKUP(C454,customers!$A$1:$A$1001,customers!C453:C1453,,0)=0," ",_xlfn.XLOOKUP(C454,customers!$A$1:$A$1001,customers!C453:C1453,,0))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L454*Orders_Table[[#This Row],[Quantity]]</f>
        <v>11.654999999999999</v>
      </c>
      <c r="N454" t="str">
        <f t="shared" si="14"/>
        <v>Arabica</v>
      </c>
      <c r="O454" t="str">
        <f t="shared" si="15"/>
        <v>Light</v>
      </c>
      <c r="P454" t="str">
        <f>_xlfn.XLOOKUP(Orders_Table[[#This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IF(_xlfn.XLOOKUP(C455,customers!$A$1:$A$1001,customers!C454:C1454,,0)=0," ",_xlfn.XLOOKUP(C455,customers!$A$1:$A$1001,customers!C454:C1454,,0))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L455*Orders_Table[[#This Row],[Quantity]]</f>
        <v>38.04</v>
      </c>
      <c r="N455" t="str">
        <f t="shared" si="14"/>
        <v>Liberica</v>
      </c>
      <c r="O455" t="str">
        <f t="shared" si="15"/>
        <v>Light</v>
      </c>
      <c r="P455" t="str">
        <f>_xlfn.XLOOKUP(Orders_Table[[#This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IF(_xlfn.XLOOKUP(C456,customers!$A$1:$A$1001,customers!C455:C1455,,0)=0," ",_xlfn.XLOOKUP(C456,customers!$A$1:$A$1001,customers!C455:C1455,,0))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L456*Orders_Table[[#This Row],[Quantity]]</f>
        <v>82.339999999999989</v>
      </c>
      <c r="N456" t="str">
        <f t="shared" si="14"/>
        <v>Robuster</v>
      </c>
      <c r="O456" t="str">
        <f t="shared" si="15"/>
        <v>Dark</v>
      </c>
      <c r="P456" t="str">
        <f>_xlfn.XLOOKUP(Orders_Table[[#This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IF(_xlfn.XLOOKUP(C457,customers!$A$1:$A$1001,customers!C456:C1456,,0)=0," ",_xlfn.XLOOKUP(C457,customers!$A$1:$A$1001,customers!C456:C1456,,0))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L457*Orders_Table[[#This Row],[Quantity]]</f>
        <v>9.51</v>
      </c>
      <c r="N457" t="str">
        <f t="shared" si="14"/>
        <v>Liberica</v>
      </c>
      <c r="O457" t="str">
        <f t="shared" si="15"/>
        <v>Light</v>
      </c>
      <c r="P457" t="str">
        <f>_xlfn.XLOOKUP(Orders_Table[[#This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IF(_xlfn.XLOOKUP(C458,customers!$A$1:$A$1001,customers!C457:C1457,,0)=0," ",_xlfn.XLOOKUP(C458,customers!$A$1:$A$1001,customers!C457:C1457,,0))</f>
        <v xml:space="preserve">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L458*Orders_Table[[#This Row],[Quantity]]</f>
        <v>41.169999999999995</v>
      </c>
      <c r="N458" t="str">
        <f t="shared" si="14"/>
        <v>Robuster</v>
      </c>
      <c r="O458" t="str">
        <f t="shared" si="15"/>
        <v>Dark</v>
      </c>
      <c r="P458" t="str">
        <f>_xlfn.XLOOKUP(Orders_Table[[#This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IF(_xlfn.XLOOKUP(C459,customers!$A$1:$A$1001,customers!C458:C1458,,0)=0," ",_xlfn.XLOOKUP(C459,customers!$A$1:$A$1001,customers!C458:C1458,,0))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L459*Orders_Table[[#This Row],[Quantity]]</f>
        <v>47.55</v>
      </c>
      <c r="N459" t="str">
        <f t="shared" si="14"/>
        <v>Liberica</v>
      </c>
      <c r="O459" t="str">
        <f t="shared" si="15"/>
        <v>Light</v>
      </c>
      <c r="P459" t="str">
        <f>_xlfn.XLOOKUP(Orders_Table[[#This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IF(_xlfn.XLOOKUP(C460,customers!$A$1:$A$1001,customers!C459:C1459,,0)=0," ",_xlfn.XLOOKUP(C460,customers!$A$1:$A$1001,customers!C459:C1459,,0))</f>
        <v xml:space="preserve">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L460*Orders_Table[[#This Row],[Quantity]]</f>
        <v>45</v>
      </c>
      <c r="N460" t="str">
        <f t="shared" si="14"/>
        <v>Arabica</v>
      </c>
      <c r="O460" t="str">
        <f t="shared" si="15"/>
        <v>Medium</v>
      </c>
      <c r="P460" t="str">
        <f>_xlfn.XLOOKUP(Orders_Table[[#This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IF(_xlfn.XLOOKUP(C461,customers!$A$1:$A$1001,customers!C460:C1460,,0)=0," ",_xlfn.XLOOKUP(C461,customers!$A$1:$A$1001,customers!C460:C1460,,0))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L461*Orders_Table[[#This Row],[Quantity]]</f>
        <v>23.774999999999999</v>
      </c>
      <c r="N461" t="str">
        <f t="shared" si="14"/>
        <v>Liberica</v>
      </c>
      <c r="O461" t="str">
        <f t="shared" si="15"/>
        <v>Light</v>
      </c>
      <c r="P461" t="str">
        <f>_xlfn.XLOOKUP(Orders_Table[[#This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IF(_xlfn.XLOOKUP(C462,customers!$A$1:$A$1001,customers!C461:C1461,,0)=0," ",_xlfn.XLOOKUP(C462,customers!$A$1:$A$1001,customers!C461:C1461,,0))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L462*Orders_Table[[#This Row],[Quantity]]</f>
        <v>16.11</v>
      </c>
      <c r="N462" t="str">
        <f t="shared" si="14"/>
        <v>Robuster</v>
      </c>
      <c r="O462" t="str">
        <f t="shared" si="15"/>
        <v>Dark</v>
      </c>
      <c r="P462" t="str">
        <f>_xlfn.XLOOKUP(Orders_Table[[#This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IF(_xlfn.XLOOKUP(C463,customers!$A$1:$A$1001,customers!C462:C1462,,0)=0," ",_xlfn.XLOOKUP(C463,customers!$A$1:$A$1001,customers!C462:C1462,,0))</f>
        <v xml:space="preserve">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L463*Orders_Table[[#This Row],[Quantity]]</f>
        <v>10.739999999999998</v>
      </c>
      <c r="N463" t="str">
        <f t="shared" si="14"/>
        <v>Robuster</v>
      </c>
      <c r="O463" t="str">
        <f t="shared" si="15"/>
        <v>Dark</v>
      </c>
      <c r="P463" t="str">
        <f>_xlfn.XLOOKUP(Orders_Table[[#This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IF(_xlfn.XLOOKUP(C464,customers!$A$1:$A$1001,customers!C463:C1463,,0)=0," ",_xlfn.XLOOKUP(C464,customers!$A$1:$A$1001,customers!C463:C1463,,0))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L464*Orders_Table[[#This Row],[Quantity]]</f>
        <v>49.75</v>
      </c>
      <c r="N464" t="str">
        <f t="shared" si="14"/>
        <v>Arabica</v>
      </c>
      <c r="O464" t="str">
        <f t="shared" si="15"/>
        <v>Dark</v>
      </c>
      <c r="P464" t="str">
        <f>_xlfn.XLOOKUP(Orders_Table[[#This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IF(_xlfn.XLOOKUP(C465,customers!$A$1:$A$1001,customers!C464:C1464,,0)=0," ",_xlfn.XLOOKUP(C465,customers!$A$1:$A$1001,customers!C464:C1464,,0))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L465*Orders_Table[[#This Row],[Quantity]]</f>
        <v>27.5</v>
      </c>
      <c r="N465" t="str">
        <f t="shared" si="14"/>
        <v>Excelsa</v>
      </c>
      <c r="O465" t="str">
        <f t="shared" si="15"/>
        <v>Medium</v>
      </c>
      <c r="P465" t="str">
        <f>_xlfn.XLOOKUP(Orders_Table[[#This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IF(_xlfn.XLOOKUP(C466,customers!$A$1:$A$1001,customers!C465:C1465,,0)=0," ",_xlfn.XLOOKUP(C466,customers!$A$1:$A$1001,customers!C465:C1465,,0))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L466*Orders_Table[[#This Row],[Quantity]]</f>
        <v>119.13999999999999</v>
      </c>
      <c r="N466" t="str">
        <f t="shared" si="14"/>
        <v>Liberica</v>
      </c>
      <c r="O466" t="str">
        <f t="shared" si="15"/>
        <v>Dark</v>
      </c>
      <c r="P466" t="str">
        <f>_xlfn.XLOOKUP(Orders_Table[[#This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IF(_xlfn.XLOOKUP(C467,customers!$A$1:$A$1001,customers!C466:C1466,,0)=0," ",_xlfn.XLOOKUP(C467,customers!$A$1:$A$1001,customers!C466:C1466,,0))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L467*Orders_Table[[#This Row],[Quantity]]</f>
        <v>20.584999999999997</v>
      </c>
      <c r="N467" t="str">
        <f t="shared" si="14"/>
        <v>Robuster</v>
      </c>
      <c r="O467" t="str">
        <f t="shared" si="15"/>
        <v>Dark</v>
      </c>
      <c r="P467" t="str">
        <f>_xlfn.XLOOKUP(Orders_Table[[#This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IF(_xlfn.XLOOKUP(C468,customers!$A$1:$A$1001,customers!C467:C1467,,0)=0," ",_xlfn.XLOOKUP(C468,customers!$A$1:$A$1001,customers!C467:C1467,,0))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L468*Orders_Table[[#This Row],[Quantity]]</f>
        <v>8.9550000000000001</v>
      </c>
      <c r="N468" t="str">
        <f t="shared" si="14"/>
        <v>Arabica</v>
      </c>
      <c r="O468" t="str">
        <f t="shared" si="15"/>
        <v>Dark</v>
      </c>
      <c r="P468" t="str">
        <f>_xlfn.XLOOKUP(Orders_Table[[#This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IF(_xlfn.XLOOKUP(C469,customers!$A$1:$A$1001,customers!C468:C1468,,0)=0," ",_xlfn.XLOOKUP(C469,customers!$A$1:$A$1001,customers!C468:C1468,,0))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L469*Orders_Table[[#This Row],[Quantity]]</f>
        <v>5.97</v>
      </c>
      <c r="N469" t="str">
        <f t="shared" si="14"/>
        <v>Arabica</v>
      </c>
      <c r="O469" t="str">
        <f t="shared" si="15"/>
        <v>Dark</v>
      </c>
      <c r="P469" t="str">
        <f>_xlfn.XLOOKUP(Orders_Table[[#This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IF(_xlfn.XLOOKUP(C470,customers!$A$1:$A$1001,customers!C469:C1469,,0)=0," ",_xlfn.XLOOKUP(C470,customers!$A$1:$A$1001,customers!C469:C1469,,0))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L470*Orders_Table[[#This Row],[Quantity]]</f>
        <v>41.25</v>
      </c>
      <c r="N470" t="str">
        <f t="shared" si="14"/>
        <v>Excelsa</v>
      </c>
      <c r="O470" t="str">
        <f t="shared" si="15"/>
        <v>Medium</v>
      </c>
      <c r="P470" t="str">
        <f>_xlfn.XLOOKUP(Orders_Table[[#This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IF(_xlfn.XLOOKUP(C471,customers!$A$1:$A$1001,customers!C470:C1470,,0)=0," ",_xlfn.XLOOKUP(C471,customers!$A$1:$A$1001,customers!C470:C1470,,0))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L471*Orders_Table[[#This Row],[Quantity]]</f>
        <v>22.274999999999999</v>
      </c>
      <c r="N471" t="str">
        <f t="shared" si="14"/>
        <v>Excelsa</v>
      </c>
      <c r="O471" t="str">
        <f t="shared" si="15"/>
        <v>Light</v>
      </c>
      <c r="P471" t="str">
        <f>_xlfn.XLOOKUP(Orders_Table[[#This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IF(_xlfn.XLOOKUP(C472,customers!$A$1:$A$1001,customers!C471:C1471,,0)=0," ",_xlfn.XLOOKUP(C472,customers!$A$1:$A$1001,customers!C471:C1471,,0))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L472*Orders_Table[[#This Row],[Quantity]]</f>
        <v>6.75</v>
      </c>
      <c r="N472" t="str">
        <f t="shared" si="14"/>
        <v>Arabica</v>
      </c>
      <c r="O472" t="str">
        <f t="shared" si="15"/>
        <v>Medium</v>
      </c>
      <c r="P472" t="str">
        <f>_xlfn.XLOOKUP(Orders_Table[[#This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IF(_xlfn.XLOOKUP(C473,customers!$A$1:$A$1001,customers!C472:C1472,,0)=0," ",_xlfn.XLOOKUP(C473,customers!$A$1:$A$1001,customers!C472:C1472,,0))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L473*Orders_Table[[#This Row],[Quantity]]</f>
        <v>133.85999999999999</v>
      </c>
      <c r="N473" t="str">
        <f t="shared" si="14"/>
        <v>Liberica</v>
      </c>
      <c r="O473" t="str">
        <f t="shared" si="15"/>
        <v>Medium</v>
      </c>
      <c r="P473" t="str">
        <f>_xlfn.XLOOKUP(Orders_Table[[#This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IF(_xlfn.XLOOKUP(C474,customers!$A$1:$A$1001,customers!C473:C1473,,0)=0," ",_xlfn.XLOOKUP(C474,customers!$A$1:$A$1001,customers!C473:C1473,,0))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L474*Orders_Table[[#This Row],[Quantity]]</f>
        <v>5.97</v>
      </c>
      <c r="N474" t="str">
        <f t="shared" si="14"/>
        <v>Arabica</v>
      </c>
      <c r="O474" t="str">
        <f t="shared" si="15"/>
        <v>Dark</v>
      </c>
      <c r="P474" t="str">
        <f>_xlfn.XLOOKUP(Orders_Table[[#This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IF(_xlfn.XLOOKUP(C475,customers!$A$1:$A$1001,customers!C474:C1474,,0)=0," ",_xlfn.XLOOKUP(C475,customers!$A$1:$A$1001,customers!C474:C1474,,0))</f>
        <v xml:space="preserve">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L475*Orders_Table[[#This Row],[Quantity]]</f>
        <v>25.9</v>
      </c>
      <c r="N475" t="str">
        <f t="shared" si="14"/>
        <v>Arabica</v>
      </c>
      <c r="O475" t="str">
        <f t="shared" si="15"/>
        <v>Light</v>
      </c>
      <c r="P475" t="str">
        <f>_xlfn.XLOOKUP(Orders_Table[[#This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IF(_xlfn.XLOOKUP(C476,customers!$A$1:$A$1001,customers!C475:C1475,,0)=0," ",_xlfn.XLOOKUP(C476,customers!$A$1:$A$1001,customers!C475:C1475,,0))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L476*Orders_Table[[#This Row],[Quantity]]</f>
        <v>31.624999999999996</v>
      </c>
      <c r="N476" t="str">
        <f t="shared" si="14"/>
        <v>Excelsa</v>
      </c>
      <c r="O476" t="str">
        <f t="shared" si="15"/>
        <v>Medium</v>
      </c>
      <c r="P476" t="str">
        <f>_xlfn.XLOOKUP(Orders_Table[[#This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IF(_xlfn.XLOOKUP(C477,customers!$A$1:$A$1001,customers!C476:C1476,,0)=0," ",_xlfn.XLOOKUP(C477,customers!$A$1:$A$1001,customers!C476:C1476,,0))</f>
        <v xml:space="preserve">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L477*Orders_Table[[#This Row],[Quantity]]</f>
        <v>8.73</v>
      </c>
      <c r="N477" t="str">
        <f t="shared" si="14"/>
        <v>Liberica</v>
      </c>
      <c r="O477" t="str">
        <f t="shared" si="15"/>
        <v>Medium</v>
      </c>
      <c r="P477" t="str">
        <f>_xlfn.XLOOKUP(Orders_Table[[#This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IF(_xlfn.XLOOKUP(C478,customers!$A$1:$A$1001,customers!C477:C1477,,0)=0," ",_xlfn.XLOOKUP(C478,customers!$A$1:$A$1001,customers!C477:C1477,,0))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L478*Orders_Table[[#This Row],[Quantity]]</f>
        <v>26.73</v>
      </c>
      <c r="N478" t="str">
        <f t="shared" si="14"/>
        <v>Excelsa</v>
      </c>
      <c r="O478" t="str">
        <f t="shared" si="15"/>
        <v>Light</v>
      </c>
      <c r="P478" t="str">
        <f>_xlfn.XLOOKUP(Orders_Table[[#This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IF(_xlfn.XLOOKUP(C479,customers!$A$1:$A$1001,customers!C478:C1478,,0)=0," ",_xlfn.XLOOKUP(C479,customers!$A$1:$A$1001,customers!C478:C1478,,0))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L479*Orders_Table[[#This Row],[Quantity]]</f>
        <v>26.19</v>
      </c>
      <c r="N479" t="str">
        <f t="shared" si="14"/>
        <v>Liberica</v>
      </c>
      <c r="O479" t="str">
        <f t="shared" si="15"/>
        <v>Medium</v>
      </c>
      <c r="P479" t="str">
        <f>_xlfn.XLOOKUP(Orders_Table[[#This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IF(_xlfn.XLOOKUP(C480,customers!$A$1:$A$1001,customers!C479:C1479,,0)=0," ",_xlfn.XLOOKUP(C480,customers!$A$1:$A$1001,customers!C479:C1479,,0))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L480*Orders_Table[[#This Row],[Quantity]]</f>
        <v>53.699999999999996</v>
      </c>
      <c r="N480" t="str">
        <f t="shared" si="14"/>
        <v>Robuster</v>
      </c>
      <c r="O480" t="str">
        <f t="shared" si="15"/>
        <v>Dark</v>
      </c>
      <c r="P480" t="str">
        <f>_xlfn.XLOOKUP(Orders_Table[[#This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IF(_xlfn.XLOOKUP(C481,customers!$A$1:$A$1001,customers!C480:C1480,,0)=0," ",_xlfn.XLOOKUP(C481,customers!$A$1:$A$1001,customers!C480:C1480,,0))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L481*Orders_Table[[#This Row],[Quantity]]</f>
        <v>126.49999999999999</v>
      </c>
      <c r="N481" t="str">
        <f t="shared" si="14"/>
        <v>Excelsa</v>
      </c>
      <c r="O481" t="str">
        <f t="shared" si="15"/>
        <v>Medium</v>
      </c>
      <c r="P481" t="str">
        <f>_xlfn.XLOOKUP(Orders_Table[[#This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IF(_xlfn.XLOOKUP(C482,customers!$A$1:$A$1001,customers!C481:C1481,,0)=0," ",_xlfn.XLOOKUP(C482,customers!$A$1:$A$1001,customers!C481:C1481,,0))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L482*Orders_Table[[#This Row],[Quantity]]</f>
        <v>4.125</v>
      </c>
      <c r="N482" t="str">
        <f t="shared" si="14"/>
        <v>Excelsa</v>
      </c>
      <c r="O482" t="str">
        <f t="shared" si="15"/>
        <v>Medium</v>
      </c>
      <c r="P482" t="str">
        <f>_xlfn.XLOOKUP(Orders_Table[[#This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IF(_xlfn.XLOOKUP(C483,customers!$A$1:$A$1001,customers!C482:C1482,,0)=0," ",_xlfn.XLOOKUP(C483,customers!$A$1:$A$1001,customers!C482:C1482,,0))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L483*Orders_Table[[#This Row],[Quantity]]</f>
        <v>23.9</v>
      </c>
      <c r="N483" t="str">
        <f t="shared" si="14"/>
        <v>Robuster</v>
      </c>
      <c r="O483" t="str">
        <f t="shared" si="15"/>
        <v>Light</v>
      </c>
      <c r="P483" t="str">
        <f>_xlfn.XLOOKUP(Orders_Table[[#This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IF(_xlfn.XLOOKUP(C484,customers!$A$1:$A$1001,customers!C483:C1483,,0)=0," ",_xlfn.XLOOKUP(C484,customers!$A$1:$A$1001,customers!C483:C1483,,0))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L484*Orders_Table[[#This Row],[Quantity]]</f>
        <v>139.72499999999999</v>
      </c>
      <c r="N484" t="str">
        <f t="shared" si="14"/>
        <v>Excelsa</v>
      </c>
      <c r="O484" t="str">
        <f t="shared" si="15"/>
        <v>Dark</v>
      </c>
      <c r="P484" t="str">
        <f>_xlfn.XLOOKUP(Orders_Table[[#This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IF(_xlfn.XLOOKUP(C485,customers!$A$1:$A$1001,customers!C484:C1484,,0)=0," ",_xlfn.XLOOKUP(C485,customers!$A$1:$A$1001,customers!C484:C1484,,0))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L485*Orders_Table[[#This Row],[Quantity]]</f>
        <v>59.569999999999993</v>
      </c>
      <c r="N485" t="str">
        <f t="shared" si="14"/>
        <v>Liberica</v>
      </c>
      <c r="O485" t="str">
        <f t="shared" si="15"/>
        <v>Dark</v>
      </c>
      <c r="P485" t="str">
        <f>_xlfn.XLOOKUP(Orders_Table[[#This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IF(_xlfn.XLOOKUP(C486,customers!$A$1:$A$1001,customers!C485:C1485,,0)=0," ",_xlfn.XLOOKUP(C486,customers!$A$1:$A$1001,customers!C485:C1485,,0))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L486*Orders_Table[[#This Row],[Quantity]]</f>
        <v>57.06</v>
      </c>
      <c r="N486" t="str">
        <f t="shared" si="14"/>
        <v>Liberica</v>
      </c>
      <c r="O486" t="str">
        <f t="shared" si="15"/>
        <v>Light</v>
      </c>
      <c r="P486" t="str">
        <f>_xlfn.XLOOKUP(Orders_Table[[#This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IF(_xlfn.XLOOKUP(C487,customers!$A$1:$A$1001,customers!C486:C1486,,0)=0," ",_xlfn.XLOOKUP(C487,customers!$A$1:$A$1001,customers!C486:C1486,,0))</f>
        <v xml:space="preserve">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L487*Orders_Table[[#This Row],[Quantity]]</f>
        <v>21.509999999999998</v>
      </c>
      <c r="N487" t="str">
        <f t="shared" si="14"/>
        <v>Robuster</v>
      </c>
      <c r="O487" t="str">
        <f t="shared" si="15"/>
        <v>Light</v>
      </c>
      <c r="P487" t="str">
        <f>_xlfn.XLOOKUP(Orders_Table[[#This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IF(_xlfn.XLOOKUP(C488,customers!$A$1:$A$1001,customers!C487:C1487,,0)=0," ",_xlfn.XLOOKUP(C488,customers!$A$1:$A$1001,customers!C487:C1487,,0))</f>
        <v xml:space="preserve">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L488*Orders_Table[[#This Row],[Quantity]]</f>
        <v>52.38</v>
      </c>
      <c r="N488" t="str">
        <f t="shared" si="14"/>
        <v>Liberica</v>
      </c>
      <c r="O488" t="str">
        <f t="shared" si="15"/>
        <v>Medium</v>
      </c>
      <c r="P488" t="str">
        <f>_xlfn.XLOOKUP(Orders_Table[[#This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IF(_xlfn.XLOOKUP(C489,customers!$A$1:$A$1001,customers!C488:C1488,,0)=0," ",_xlfn.XLOOKUP(C489,customers!$A$1:$A$1001,customers!C488:C1488,,0))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L489*Orders_Table[[#This Row],[Quantity]]</f>
        <v>72.900000000000006</v>
      </c>
      <c r="N489" t="str">
        <f t="shared" si="14"/>
        <v>Excelsa</v>
      </c>
      <c r="O489" t="str">
        <f t="shared" si="15"/>
        <v>Dark</v>
      </c>
      <c r="P489" t="str">
        <f>_xlfn.XLOOKUP(Orders_Table[[#This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IF(_xlfn.XLOOKUP(C490,customers!$A$1:$A$1001,customers!C489:C1489,,0)=0," ",_xlfn.XLOOKUP(C490,customers!$A$1:$A$1001,customers!C489:C1489,,0))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L490*Orders_Table[[#This Row],[Quantity]]</f>
        <v>14.924999999999999</v>
      </c>
      <c r="N490" t="str">
        <f t="shared" si="14"/>
        <v>Robuster</v>
      </c>
      <c r="O490" t="str">
        <f t="shared" si="15"/>
        <v>Medium</v>
      </c>
      <c r="P490" t="str">
        <f>_xlfn.XLOOKUP(Orders_Table[[#This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IF(_xlfn.XLOOKUP(C491,customers!$A$1:$A$1001,customers!C490:C1490,,0)=0," ",_xlfn.XLOOKUP(C491,customers!$A$1:$A$1001,customers!C490:C1490,,0))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L491*Orders_Table[[#This Row],[Quantity]]</f>
        <v>95.1</v>
      </c>
      <c r="N491" t="str">
        <f t="shared" si="14"/>
        <v>Liberica</v>
      </c>
      <c r="O491" t="str">
        <f t="shared" si="15"/>
        <v>Light</v>
      </c>
      <c r="P491" t="str">
        <f>_xlfn.XLOOKUP(Orders_Table[[#This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IF(_xlfn.XLOOKUP(C492,customers!$A$1:$A$1001,customers!C491:C1491,,0)=0," ",_xlfn.XLOOKUP(C492,customers!$A$1:$A$1001,customers!C491:C1491,,0))</f>
        <v xml:space="preserve">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L492*Orders_Table[[#This Row],[Quantity]]</f>
        <v>15.54</v>
      </c>
      <c r="N492" t="str">
        <f t="shared" si="14"/>
        <v>Liberica</v>
      </c>
      <c r="O492" t="str">
        <f t="shared" si="15"/>
        <v>Dark</v>
      </c>
      <c r="P492" t="str">
        <f>_xlfn.XLOOKUP(Orders_Table[[#This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IF(_xlfn.XLOOKUP(C493,customers!$A$1:$A$1001,customers!C492:C1492,,0)=0," ",_xlfn.XLOOKUP(C493,customers!$A$1:$A$1001,customers!C492:C1492,,0))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L493*Orders_Table[[#This Row],[Quantity]]</f>
        <v>23.31</v>
      </c>
      <c r="N493" t="str">
        <f t="shared" si="14"/>
        <v>Liberica</v>
      </c>
      <c r="O493" t="str">
        <f t="shared" si="15"/>
        <v>Dark</v>
      </c>
      <c r="P493" t="str">
        <f>_xlfn.XLOOKUP(Orders_Table[[#This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IF(_xlfn.XLOOKUP(C494,customers!$A$1:$A$1001,customers!C493:C1493,,0)=0," ",_xlfn.XLOOKUP(C494,customers!$A$1:$A$1001,customers!C493:C1493,,0))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L494*Orders_Table[[#This Row],[Quantity]]</f>
        <v>4.125</v>
      </c>
      <c r="N494" t="str">
        <f t="shared" si="14"/>
        <v>Excelsa</v>
      </c>
      <c r="O494" t="str">
        <f t="shared" si="15"/>
        <v>Medium</v>
      </c>
      <c r="P494" t="str">
        <f>_xlfn.XLOOKUP(Orders_Table[[#This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IF(_xlfn.XLOOKUP(C495,customers!$A$1:$A$1001,customers!C494:C1494,,0)=0," ",_xlfn.XLOOKUP(C495,customers!$A$1:$A$1001,customers!C494:C1494,,0))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L495*Orders_Table[[#This Row],[Quantity]]</f>
        <v>35.82</v>
      </c>
      <c r="N495" t="str">
        <f t="shared" si="14"/>
        <v>Robuster</v>
      </c>
      <c r="O495" t="str">
        <f t="shared" si="15"/>
        <v>Medium</v>
      </c>
      <c r="P495" t="str">
        <f>_xlfn.XLOOKUP(Orders_Table[[#This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IF(_xlfn.XLOOKUP(C496,customers!$A$1:$A$1001,customers!C495:C1495,,0)=0," ",_xlfn.XLOOKUP(C496,customers!$A$1:$A$1001,customers!C495:C1495,,0))</f>
        <v xml:space="preserve">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L496*Orders_Table[[#This Row],[Quantity]]</f>
        <v>31.7</v>
      </c>
      <c r="N496" t="str">
        <f t="shared" si="14"/>
        <v>Liberica</v>
      </c>
      <c r="O496" t="str">
        <f t="shared" si="15"/>
        <v>Light</v>
      </c>
      <c r="P496" t="str">
        <f>_xlfn.XLOOKUP(Orders_Table[[#This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IF(_xlfn.XLOOKUP(C497,customers!$A$1:$A$1001,customers!C496:C1496,,0)=0," ",_xlfn.XLOOKUP(C497,customers!$A$1:$A$1001,customers!C496:C1496,,0))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L497*Orders_Table[[#This Row],[Quantity]]</f>
        <v>79.25</v>
      </c>
      <c r="N497" t="str">
        <f t="shared" si="14"/>
        <v>Liberica</v>
      </c>
      <c r="O497" t="str">
        <f t="shared" si="15"/>
        <v>Light</v>
      </c>
      <c r="P497" t="str">
        <f>_xlfn.XLOOKUP(Orders_Table[[#This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IF(_xlfn.XLOOKUP(C498,customers!$A$1:$A$1001,customers!C497:C1497,,0)=0," ",_xlfn.XLOOKUP(C498,customers!$A$1:$A$1001,customers!C497:C1497,,0))</f>
        <v xml:space="preserve">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L498*Orders_Table[[#This Row],[Quantity]]</f>
        <v>10.935</v>
      </c>
      <c r="N498" t="str">
        <f t="shared" si="14"/>
        <v>Excelsa</v>
      </c>
      <c r="O498" t="str">
        <f t="shared" si="15"/>
        <v>Dark</v>
      </c>
      <c r="P498" t="str">
        <f>_xlfn.XLOOKUP(Orders_Table[[#This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IF(_xlfn.XLOOKUP(C499,customers!$A$1:$A$1001,customers!C498:C1498,,0)=0," ",_xlfn.XLOOKUP(C499,customers!$A$1:$A$1001,customers!C498:C1498,,0))</f>
        <v xml:space="preserve">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L499*Orders_Table[[#This Row],[Quantity]]</f>
        <v>39.799999999999997</v>
      </c>
      <c r="N499" t="str">
        <f t="shared" si="14"/>
        <v>Arabica</v>
      </c>
      <c r="O499" t="str">
        <f t="shared" si="15"/>
        <v>Dark</v>
      </c>
      <c r="P499" t="str">
        <f>_xlfn.XLOOKUP(Orders_Table[[#This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IF(_xlfn.XLOOKUP(C500,customers!$A$1:$A$1001,customers!C499:C1499,,0)=0," ",_xlfn.XLOOKUP(C500,customers!$A$1:$A$1001,customers!C499:C1499,,0))</f>
        <v xml:space="preserve">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L500*Orders_Table[[#This Row],[Quantity]]</f>
        <v>49.75</v>
      </c>
      <c r="N500" t="str">
        <f t="shared" si="14"/>
        <v>Robuster</v>
      </c>
      <c r="O500" t="str">
        <f t="shared" si="15"/>
        <v>Medium</v>
      </c>
      <c r="P500" t="str">
        <f>_xlfn.XLOOKUP(Orders_Table[[#This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IF(_xlfn.XLOOKUP(C501,customers!$A$1:$A$1001,customers!C500:C1500,,0)=0," ",_xlfn.XLOOKUP(C501,customers!$A$1:$A$1001,customers!C500:C1500,,0))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L501*Orders_Table[[#This Row],[Quantity]]</f>
        <v>8.0549999999999997</v>
      </c>
      <c r="N501" t="str">
        <f t="shared" si="14"/>
        <v>Robuster</v>
      </c>
      <c r="O501" t="str">
        <f t="shared" si="15"/>
        <v>Dark</v>
      </c>
      <c r="P501" t="str">
        <f>_xlfn.XLOOKUP(Orders_Table[[#This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IF(_xlfn.XLOOKUP(C502,customers!$A$1:$A$1001,customers!C501:C1501,,0)=0," ",_xlfn.XLOOKUP(C502,customers!$A$1:$A$1001,customers!C501:C1501,,0))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L502*Orders_Table[[#This Row],[Quantity]]</f>
        <v>47.8</v>
      </c>
      <c r="N502" t="str">
        <f t="shared" si="14"/>
        <v>Robuster</v>
      </c>
      <c r="O502" t="str">
        <f t="shared" si="15"/>
        <v>Light</v>
      </c>
      <c r="P502" t="str">
        <f>_xlfn.XLOOKUP(Orders_Table[[#This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IF(_xlfn.XLOOKUP(C503,customers!$A$1:$A$1001,customers!C502:C1502,,0)=0," ",_xlfn.XLOOKUP(C503,customers!$A$1:$A$1001,customers!C502:C1502,,0))</f>
        <v xml:space="preserve">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L503*Orders_Table[[#This Row],[Quantity]]</f>
        <v>11.94</v>
      </c>
      <c r="N503" t="str">
        <f t="shared" si="14"/>
        <v>Robuster</v>
      </c>
      <c r="O503" t="str">
        <f t="shared" si="15"/>
        <v>Medium</v>
      </c>
      <c r="P503" t="str">
        <f>_xlfn.XLOOKUP(Orders_Table[[#This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IF(_xlfn.XLOOKUP(C504,customers!$A$1:$A$1001,customers!C503:C1503,,0)=0," ",_xlfn.XLOOKUP(C504,customers!$A$1:$A$1001,customers!C503:C1503,,0))</f>
        <v xml:space="preserve">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L504*Orders_Table[[#This Row],[Quantity]]</f>
        <v>16.5</v>
      </c>
      <c r="N504" t="str">
        <f t="shared" si="14"/>
        <v>Excelsa</v>
      </c>
      <c r="O504" t="str">
        <f t="shared" si="15"/>
        <v>Medium</v>
      </c>
      <c r="P504" t="str">
        <f>_xlfn.XLOOKUP(Orders_Table[[#This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IF(_xlfn.XLOOKUP(C505,customers!$A$1:$A$1001,customers!C504:C1504,,0)=0," ",_xlfn.XLOOKUP(C505,customers!$A$1:$A$1001,customers!C504:C1504,,0))</f>
        <v xml:space="preserve">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L505*Orders_Table[[#This Row],[Quantity]]</f>
        <v>51.8</v>
      </c>
      <c r="N505" t="str">
        <f t="shared" si="14"/>
        <v>Liberica</v>
      </c>
      <c r="O505" t="str">
        <f t="shared" si="15"/>
        <v>Dark</v>
      </c>
      <c r="P505" t="str">
        <f>_xlfn.XLOOKUP(Orders_Table[[#This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IF(_xlfn.XLOOKUP(C506,customers!$A$1:$A$1001,customers!C505:C1505,,0)=0," ",_xlfn.XLOOKUP(C506,customers!$A$1:$A$1001,customers!C505:C1505,,0))</f>
        <v xml:space="preserve">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L506*Orders_Table[[#This Row],[Quantity]]</f>
        <v>14.265000000000001</v>
      </c>
      <c r="N506" t="str">
        <f t="shared" si="14"/>
        <v>Liberica</v>
      </c>
      <c r="O506" t="str">
        <f t="shared" si="15"/>
        <v>Light</v>
      </c>
      <c r="P506" t="str">
        <f>_xlfn.XLOOKUP(Orders_Table[[#This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IF(_xlfn.XLOOKUP(C507,customers!$A$1:$A$1001,customers!C506:C1506,,0)=0," ",_xlfn.XLOOKUP(C507,customers!$A$1:$A$1001,customers!C506:C1506,,0))</f>
        <v xml:space="preserve">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L507*Orders_Table[[#This Row],[Quantity]]</f>
        <v>26.19</v>
      </c>
      <c r="N507" t="str">
        <f t="shared" si="14"/>
        <v>Liberica</v>
      </c>
      <c r="O507" t="str">
        <f t="shared" si="15"/>
        <v>Medium</v>
      </c>
      <c r="P507" t="str">
        <f>_xlfn.XLOOKUP(Orders_Table[[#This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IF(_xlfn.XLOOKUP(C508,customers!$A$1:$A$1001,customers!C507:C1507,,0)=0," ",_xlfn.XLOOKUP(C508,customers!$A$1:$A$1001,customers!C507:C1507,,0))</f>
        <v xml:space="preserve">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L508*Orders_Table[[#This Row],[Quantity]]</f>
        <v>25.9</v>
      </c>
      <c r="N508" t="str">
        <f t="shared" si="14"/>
        <v>Arabica</v>
      </c>
      <c r="O508" t="str">
        <f t="shared" si="15"/>
        <v>Light</v>
      </c>
      <c r="P508" t="str">
        <f>_xlfn.XLOOKUP(Orders_Table[[#This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IF(_xlfn.XLOOKUP(C509,customers!$A$1:$A$1001,customers!C508:C1508,,0)=0," ",_xlfn.XLOOKUP(C509,customers!$A$1:$A$1001,customers!C508:C1508,,0))</f>
        <v xml:space="preserve">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L509*Orders_Table[[#This Row],[Quantity]]</f>
        <v>89.35499999999999</v>
      </c>
      <c r="N509" t="str">
        <f t="shared" si="14"/>
        <v>Arabica</v>
      </c>
      <c r="O509" t="str">
        <f t="shared" si="15"/>
        <v>Light</v>
      </c>
      <c r="P509" t="str">
        <f>_xlfn.XLOOKUP(Orders_Table[[#This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IF(_xlfn.XLOOKUP(C510,customers!$A$1:$A$1001,customers!C509:C1509,,0)=0," ",_xlfn.XLOOKUP(C510,customers!$A$1:$A$1001,customers!C509:C1509,,0))</f>
        <v xml:space="preserve">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L510*Orders_Table[[#This Row],[Quantity]]</f>
        <v>46.62</v>
      </c>
      <c r="N510" t="str">
        <f t="shared" si="14"/>
        <v>Liberica</v>
      </c>
      <c r="O510" t="str">
        <f t="shared" si="15"/>
        <v>Dark</v>
      </c>
      <c r="P510" t="str">
        <f>_xlfn.XLOOKUP(Orders_Table[[#This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IF(_xlfn.XLOOKUP(C511,customers!$A$1:$A$1001,customers!C510:C1510,,0)=0," ",_xlfn.XLOOKUP(C511,customers!$A$1:$A$1001,customers!C510:C1510,,0))</f>
        <v xml:space="preserve">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L511*Orders_Table[[#This Row],[Quantity]]</f>
        <v>29.849999999999998</v>
      </c>
      <c r="N511" t="str">
        <f t="shared" si="14"/>
        <v>Arabica</v>
      </c>
      <c r="O511" t="str">
        <f t="shared" si="15"/>
        <v>Dark</v>
      </c>
      <c r="P511" t="str">
        <f>_xlfn.XLOOKUP(Orders_Table[[#This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IF(_xlfn.XLOOKUP(C512,customers!$A$1:$A$1001,customers!C511:C1511,,0)=0," ",_xlfn.XLOOKUP(C512,customers!$A$1:$A$1001,customers!C511:C1511,,0))</f>
        <v xml:space="preserve">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L512*Orders_Table[[#This Row],[Quantity]]</f>
        <v>10.754999999999999</v>
      </c>
      <c r="N512" t="str">
        <f t="shared" si="14"/>
        <v>Robuster</v>
      </c>
      <c r="O512" t="str">
        <f t="shared" si="15"/>
        <v>Light</v>
      </c>
      <c r="P512" t="str">
        <f>_xlfn.XLOOKUP(Orders_Table[[#This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IF(_xlfn.XLOOKUP(C513,customers!$A$1:$A$1001,customers!C512:C1512,,0)=0," ",_xlfn.XLOOKUP(C513,customers!$A$1:$A$1001,customers!C512:C1512,,0))</f>
        <v xml:space="preserve">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L513*Orders_Table[[#This Row],[Quantity]]</f>
        <v>13.5</v>
      </c>
      <c r="N513" t="str">
        <f t="shared" si="14"/>
        <v>Arabica</v>
      </c>
      <c r="O513" t="str">
        <f t="shared" si="15"/>
        <v>Medium</v>
      </c>
      <c r="P513" t="str">
        <f>_xlfn.XLOOKUP(Orders_Table[[#This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IF(_xlfn.XLOOKUP(C514,customers!$A$1:$A$1001,customers!C513:C1513,,0)=0," ",_xlfn.XLOOKUP(C514,customers!$A$1:$A$1001,customers!C513:C1513,,0))</f>
        <v xml:space="preserve">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L514*Orders_Table[[#This Row],[Quantity]]</f>
        <v>47.55</v>
      </c>
      <c r="N514" t="str">
        <f t="shared" si="14"/>
        <v>Liberica</v>
      </c>
      <c r="O514" t="str">
        <f t="shared" si="15"/>
        <v>Light</v>
      </c>
      <c r="P514" t="str">
        <f>_xlfn.XLOOKUP(Orders_Table[[#This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IF(_xlfn.XLOOKUP(C515,customers!$A$1:$A$1001,customers!C514:C1514,,0)=0," ",_xlfn.XLOOKUP(C515,customers!$A$1:$A$1001,customers!C514:C1514,,0))</f>
        <v xml:space="preserve">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L515*Orders_Table[[#This Row],[Quantity]]</f>
        <v>79.25</v>
      </c>
      <c r="N515" t="str">
        <f t="shared" ref="N515:N578" si="16">IF(I515="Rob","Robuster",IF(I515="Exc","Excelsa",IF(I515="Ara","Arabica",IF(I515="Lib","Liberica",""))))</f>
        <v>Liberica</v>
      </c>
      <c r="O515" t="str">
        <f t="shared" ref="O515:O578" si="17">IF(J515="M","Medium",IF(J515="D","Dark",IF(J515="L","Light","")))</f>
        <v>Light</v>
      </c>
      <c r="P515" t="str">
        <f>_xlfn.XLOOKUP(Orders_Table[[#This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IF(_xlfn.XLOOKUP(C516,customers!$A$1:$A$1001,customers!C515:C1515,,0)=0," ",_xlfn.XLOOKUP(C516,customers!$A$1:$A$1001,customers!C515:C1515,,0))</f>
        <v xml:space="preserve">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L516*Orders_Table[[#This Row],[Quantity]]</f>
        <v>26.19</v>
      </c>
      <c r="N516" t="str">
        <f t="shared" si="16"/>
        <v>Liberica</v>
      </c>
      <c r="O516" t="str">
        <f t="shared" si="17"/>
        <v>Medium</v>
      </c>
      <c r="P516" t="str">
        <f>_xlfn.XLOOKUP(Orders_Table[[#This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IF(_xlfn.XLOOKUP(C517,customers!$A$1:$A$1001,customers!C516:C1516,,0)=0," ",_xlfn.XLOOKUP(C517,customers!$A$1:$A$1001,customers!C516:C1516,,0))</f>
        <v xml:space="preserve">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L517*Orders_Table[[#This Row],[Quantity]]</f>
        <v>21.509999999999998</v>
      </c>
      <c r="N517" t="str">
        <f t="shared" si="16"/>
        <v>Robuster</v>
      </c>
      <c r="O517" t="str">
        <f t="shared" si="17"/>
        <v>Light</v>
      </c>
      <c r="P517" t="str">
        <f>_xlfn.XLOOKUP(Orders_Table[[#This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IF(_xlfn.XLOOKUP(C518,customers!$A$1:$A$1001,customers!C517:C1517,,0)=0," ",_xlfn.XLOOKUP(C518,customers!$A$1:$A$1001,customers!C517:C1517,,0))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L518*Orders_Table[[#This Row],[Quantity]]</f>
        <v>102.92499999999998</v>
      </c>
      <c r="N518" t="str">
        <f t="shared" si="16"/>
        <v>Robuster</v>
      </c>
      <c r="O518" t="str">
        <f t="shared" si="17"/>
        <v>Dark</v>
      </c>
      <c r="P518" t="str">
        <f>_xlfn.XLOOKUP(Orders_Table[[#This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IF(_xlfn.XLOOKUP(C519,customers!$A$1:$A$1001,customers!C518:C1518,,0)=0," ",_xlfn.XLOOKUP(C519,customers!$A$1:$A$1001,customers!C518:C1518,,0))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L519*Orders_Table[[#This Row],[Quantity]]</f>
        <v>7.77</v>
      </c>
      <c r="N519" t="str">
        <f t="shared" si="16"/>
        <v>Liberica</v>
      </c>
      <c r="O519" t="str">
        <f t="shared" si="17"/>
        <v>Dark</v>
      </c>
      <c r="P519" t="str">
        <f>_xlfn.XLOOKUP(Orders_Table[[#This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IF(_xlfn.XLOOKUP(C520,customers!$A$1:$A$1001,customers!C519:C1519,,0)=0," ",_xlfn.XLOOKUP(C520,customers!$A$1:$A$1001,customers!C519:C1519,,0))</f>
        <v xml:space="preserve">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L520*Orders_Table[[#This Row],[Quantity]]</f>
        <v>139.72499999999999</v>
      </c>
      <c r="N520" t="str">
        <f t="shared" si="16"/>
        <v>Excelsa</v>
      </c>
      <c r="O520" t="str">
        <f t="shared" si="17"/>
        <v>Dark</v>
      </c>
      <c r="P520" t="str">
        <f>_xlfn.XLOOKUP(Orders_Table[[#This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IF(_xlfn.XLOOKUP(C521,customers!$A$1:$A$1001,customers!C520:C1520,,0)=0," ",_xlfn.XLOOKUP(C521,customers!$A$1:$A$1001,customers!C520:C1520,,0))</f>
        <v xml:space="preserve">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L521*Orders_Table[[#This Row],[Quantity]]</f>
        <v>11.94</v>
      </c>
      <c r="N521" t="str">
        <f t="shared" si="16"/>
        <v>Arabica</v>
      </c>
      <c r="O521" t="str">
        <f t="shared" si="17"/>
        <v>Dark</v>
      </c>
      <c r="P521" t="str">
        <f>_xlfn.XLOOKUP(Orders_Table[[#This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IF(_xlfn.XLOOKUP(C522,customers!$A$1:$A$1001,customers!C521:C1521,,0)=0," ",_xlfn.XLOOKUP(C522,customers!$A$1:$A$1001,customers!C521:C1521,,0))</f>
        <v xml:space="preserve">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L522*Orders_Table[[#This Row],[Quantity]]</f>
        <v>3.8849999999999998</v>
      </c>
      <c r="N522" t="str">
        <f t="shared" si="16"/>
        <v>Liberica</v>
      </c>
      <c r="O522" t="str">
        <f t="shared" si="17"/>
        <v>Dark</v>
      </c>
      <c r="P522" t="str">
        <f>_xlfn.XLOOKUP(Orders_Table[[#This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IF(_xlfn.XLOOKUP(C523,customers!$A$1:$A$1001,customers!C522:C1522,,0)=0," ",_xlfn.XLOOKUP(C523,customers!$A$1:$A$1001,customers!C522:C1522,,0))</f>
        <v xml:space="preserve">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L523*Orders_Table[[#This Row],[Quantity]]</f>
        <v>39.799999999999997</v>
      </c>
      <c r="N523" t="str">
        <f t="shared" si="16"/>
        <v>Robuster</v>
      </c>
      <c r="O523" t="str">
        <f t="shared" si="17"/>
        <v>Medium</v>
      </c>
      <c r="P523" t="str">
        <f>_xlfn.XLOOKUP(Orders_Table[[#This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IF(_xlfn.XLOOKUP(C524,customers!$A$1:$A$1001,customers!C523:C1523,,0)=0," ",_xlfn.XLOOKUP(C524,customers!$A$1:$A$1001,customers!C523:C1523,,0))</f>
        <v xml:space="preserve">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L524*Orders_Table[[#This Row],[Quantity]]</f>
        <v>29.849999999999998</v>
      </c>
      <c r="N524" t="str">
        <f t="shared" si="16"/>
        <v>Robuster</v>
      </c>
      <c r="O524" t="str">
        <f t="shared" si="17"/>
        <v>Medium</v>
      </c>
      <c r="P524" t="str">
        <f>_xlfn.XLOOKUP(Orders_Table[[#This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IF(_xlfn.XLOOKUP(C525,customers!$A$1:$A$1001,customers!C524:C1524,,0)=0," ",_xlfn.XLOOKUP(C525,customers!$A$1:$A$1001,customers!C524:C1524,,0))</f>
        <v xml:space="preserve">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L525*Orders_Table[[#This Row],[Quantity]]</f>
        <v>29.784999999999997</v>
      </c>
      <c r="N525" t="str">
        <f t="shared" si="16"/>
        <v>Liberica</v>
      </c>
      <c r="O525" t="str">
        <f t="shared" si="17"/>
        <v>Dark</v>
      </c>
      <c r="P525" t="str">
        <f>_xlfn.XLOOKUP(Orders_Table[[#This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IF(_xlfn.XLOOKUP(C526,customers!$A$1:$A$1001,customers!C525:C1525,,0)=0," ",_xlfn.XLOOKUP(C526,customers!$A$1:$A$1001,customers!C525:C1525,,0))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L526*Orders_Table[[#This Row],[Quantity]]</f>
        <v>72.91</v>
      </c>
      <c r="N526" t="str">
        <f t="shared" si="16"/>
        <v>Liberica</v>
      </c>
      <c r="O526" t="str">
        <f t="shared" si="17"/>
        <v>Light</v>
      </c>
      <c r="P526" t="str">
        <f>_xlfn.XLOOKUP(Orders_Table[[#This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IF(_xlfn.XLOOKUP(C527,customers!$A$1:$A$1001,customers!C526:C1526,,0)=0," ",_xlfn.XLOOKUP(C527,customers!$A$1:$A$1001,customers!C526:C1526,,0))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L527*Orders_Table[[#This Row],[Quantity]]</f>
        <v>13.424999999999997</v>
      </c>
      <c r="N527" t="str">
        <f t="shared" si="16"/>
        <v>Robuster</v>
      </c>
      <c r="O527" t="str">
        <f t="shared" si="17"/>
        <v>Dark</v>
      </c>
      <c r="P527" t="str">
        <f>_xlfn.XLOOKUP(Orders_Table[[#This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IF(_xlfn.XLOOKUP(C528,customers!$A$1:$A$1001,customers!C527:C1527,,0)=0," ",_xlfn.XLOOKUP(C528,customers!$A$1:$A$1001,customers!C527:C1527,,0))</f>
        <v xml:space="preserve">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L528*Orders_Table[[#This Row],[Quantity]]</f>
        <v>126.49999999999999</v>
      </c>
      <c r="N528" t="str">
        <f t="shared" si="16"/>
        <v>Excelsa</v>
      </c>
      <c r="O528" t="str">
        <f t="shared" si="17"/>
        <v>Medium</v>
      </c>
      <c r="P528" t="str">
        <f>_xlfn.XLOOKUP(Orders_Table[[#This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IF(_xlfn.XLOOKUP(C529,customers!$A$1:$A$1001,customers!C528:C1528,,0)=0," ",_xlfn.XLOOKUP(C529,customers!$A$1:$A$1001,customers!C528:C1528,,0))</f>
        <v xml:space="preserve">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L529*Orders_Table[[#This Row],[Quantity]]</f>
        <v>41.25</v>
      </c>
      <c r="N529" t="str">
        <f t="shared" si="16"/>
        <v>Excelsa</v>
      </c>
      <c r="O529" t="str">
        <f t="shared" si="17"/>
        <v>Medium</v>
      </c>
      <c r="P529" t="str">
        <f>_xlfn.XLOOKUP(Orders_Table[[#This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IF(_xlfn.XLOOKUP(C530,customers!$A$1:$A$1001,customers!C529:C1529,,0)=0," ",_xlfn.XLOOKUP(C530,customers!$A$1:$A$1001,customers!C529:C1529,,0))</f>
        <v xml:space="preserve">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L530*Orders_Table[[#This Row],[Quantity]]</f>
        <v>53.46</v>
      </c>
      <c r="N530" t="str">
        <f t="shared" si="16"/>
        <v>Excelsa</v>
      </c>
      <c r="O530" t="str">
        <f t="shared" si="17"/>
        <v>Light</v>
      </c>
      <c r="P530" t="str">
        <f>_xlfn.XLOOKUP(Orders_Table[[#This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IF(_xlfn.XLOOKUP(C531,customers!$A$1:$A$1001,customers!C530:C1530,,0)=0," ",_xlfn.XLOOKUP(C531,customers!$A$1:$A$1001,customers!C530:C1530,,0))</f>
        <v xml:space="preserve">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L531*Orders_Table[[#This Row],[Quantity]]</f>
        <v>59.699999999999996</v>
      </c>
      <c r="N531" t="str">
        <f t="shared" si="16"/>
        <v>Robuster</v>
      </c>
      <c r="O531" t="str">
        <f t="shared" si="17"/>
        <v>Medium</v>
      </c>
      <c r="P531" t="str">
        <f>_xlfn.XLOOKUP(Orders_Table[[#This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IF(_xlfn.XLOOKUP(C532,customers!$A$1:$A$1001,customers!C531:C1531,,0)=0," ",_xlfn.XLOOKUP(C532,customers!$A$1:$A$1001,customers!C531:C1531,,0))</f>
        <v xml:space="preserve">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L532*Orders_Table[[#This Row],[Quantity]]</f>
        <v>59.699999999999996</v>
      </c>
      <c r="N532" t="str">
        <f t="shared" si="16"/>
        <v>Robuster</v>
      </c>
      <c r="O532" t="str">
        <f t="shared" si="17"/>
        <v>Medium</v>
      </c>
      <c r="P532" t="str">
        <f>_xlfn.XLOOKUP(Orders_Table[[#This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IF(_xlfn.XLOOKUP(C533,customers!$A$1:$A$1001,customers!C532:C1532,,0)=0," ",_xlfn.XLOOKUP(C533,customers!$A$1:$A$1001,customers!C532:C1532,,0))</f>
        <v xml:space="preserve">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L533*Orders_Table[[#This Row],[Quantity]]</f>
        <v>44.75</v>
      </c>
      <c r="N533" t="str">
        <f t="shared" si="16"/>
        <v>Robuster</v>
      </c>
      <c r="O533" t="str">
        <f t="shared" si="17"/>
        <v>Dark</v>
      </c>
      <c r="P533" t="str">
        <f>_xlfn.XLOOKUP(Orders_Table[[#This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IF(_xlfn.XLOOKUP(C534,customers!$A$1:$A$1001,customers!C533:C1533,,0)=0," ",_xlfn.XLOOKUP(C534,customers!$A$1:$A$1001,customers!C533:C1533,,0))</f>
        <v xml:space="preserve">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L534*Orders_Table[[#This Row],[Quantity]]</f>
        <v>16.5</v>
      </c>
      <c r="N534" t="str">
        <f t="shared" si="16"/>
        <v>Excelsa</v>
      </c>
      <c r="O534" t="str">
        <f t="shared" si="17"/>
        <v>Medium</v>
      </c>
      <c r="P534" t="str">
        <f>_xlfn.XLOOKUP(Orders_Table[[#This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IF(_xlfn.XLOOKUP(C535,customers!$A$1:$A$1001,customers!C534:C1534,,0)=0," ",_xlfn.XLOOKUP(C535,customers!$A$1:$A$1001,customers!C534:C1534,,0))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L535*Orders_Table[[#This Row],[Quantity]]</f>
        <v>21.479999999999997</v>
      </c>
      <c r="N535" t="str">
        <f t="shared" si="16"/>
        <v>Robuster</v>
      </c>
      <c r="O535" t="str">
        <f t="shared" si="17"/>
        <v>Dark</v>
      </c>
      <c r="P535" t="str">
        <f>_xlfn.XLOOKUP(Orders_Table[[#This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IF(_xlfn.XLOOKUP(C536,customers!$A$1:$A$1001,customers!C535:C1535,,0)=0," ",_xlfn.XLOOKUP(C536,customers!$A$1:$A$1001,customers!C535:C1535,,0))</f>
        <v xml:space="preserve">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L536*Orders_Table[[#This Row],[Quantity]]</f>
        <v>45.769999999999996</v>
      </c>
      <c r="N536" t="str">
        <f t="shared" si="16"/>
        <v>Robuster</v>
      </c>
      <c r="O536" t="str">
        <f t="shared" si="17"/>
        <v>Medium</v>
      </c>
      <c r="P536" t="str">
        <f>_xlfn.XLOOKUP(Orders_Table[[#This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IF(_xlfn.XLOOKUP(C537,customers!$A$1:$A$1001,customers!C536:C1536,,0)=0," ",_xlfn.XLOOKUP(C537,customers!$A$1:$A$1001,customers!C536:C1536,,0))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L537*Orders_Table[[#This Row],[Quantity]]</f>
        <v>9.51</v>
      </c>
      <c r="N537" t="str">
        <f t="shared" si="16"/>
        <v>Liberica</v>
      </c>
      <c r="O537" t="str">
        <f t="shared" si="17"/>
        <v>Light</v>
      </c>
      <c r="P537" t="str">
        <f>_xlfn.XLOOKUP(Orders_Table[[#This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IF(_xlfn.XLOOKUP(C538,customers!$A$1:$A$1001,customers!C537:C1537,,0)=0," ",_xlfn.XLOOKUP(C538,customers!$A$1:$A$1001,customers!C537:C1537,,0))</f>
        <v xml:space="preserve">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L538*Orders_Table[[#This Row],[Quantity]]</f>
        <v>8.0549999999999997</v>
      </c>
      <c r="N538" t="str">
        <f t="shared" si="16"/>
        <v>Robuster</v>
      </c>
      <c r="O538" t="str">
        <f t="shared" si="17"/>
        <v>Dark</v>
      </c>
      <c r="P538" t="str">
        <f>_xlfn.XLOOKUP(Orders_Table[[#This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IF(_xlfn.XLOOKUP(C539,customers!$A$1:$A$1001,customers!C538:C1538,,0)=0," ",_xlfn.XLOOKUP(C539,customers!$A$1:$A$1001,customers!C538:C1538,,0))</f>
        <v xml:space="preserve">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L539*Orders_Table[[#This Row],[Quantity]]</f>
        <v>111.78</v>
      </c>
      <c r="N539" t="str">
        <f t="shared" si="16"/>
        <v>Excelsa</v>
      </c>
      <c r="O539" t="str">
        <f t="shared" si="17"/>
        <v>Dark</v>
      </c>
      <c r="P539" t="str">
        <f>_xlfn.XLOOKUP(Orders_Table[[#This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IF(_xlfn.XLOOKUP(C540,customers!$A$1:$A$1001,customers!C539:C1539,,0)=0," ",_xlfn.XLOOKUP(C540,customers!$A$1:$A$1001,customers!C539:C1539,,0))</f>
        <v xml:space="preserve">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L540*Orders_Table[[#This Row],[Quantity]]</f>
        <v>10.739999999999998</v>
      </c>
      <c r="N540" t="str">
        <f t="shared" si="16"/>
        <v>Robuster</v>
      </c>
      <c r="O540" t="str">
        <f t="shared" si="17"/>
        <v>Dark</v>
      </c>
      <c r="P540" t="str">
        <f>_xlfn.XLOOKUP(Orders_Table[[#This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IF(_xlfn.XLOOKUP(C541,customers!$A$1:$A$1001,customers!C540:C1540,,0)=0," ",_xlfn.XLOOKUP(C541,customers!$A$1:$A$1001,customers!C540:C1540,,0))</f>
        <v xml:space="preserve">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L541*Orders_Table[[#This Row],[Quantity]]</f>
        <v>26.849999999999994</v>
      </c>
      <c r="N541" t="str">
        <f t="shared" si="16"/>
        <v>Robuster</v>
      </c>
      <c r="O541" t="str">
        <f t="shared" si="17"/>
        <v>Dark</v>
      </c>
      <c r="P541" t="str">
        <f>_xlfn.XLOOKUP(Orders_Table[[#This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IF(_xlfn.XLOOKUP(C542,customers!$A$1:$A$1001,customers!C541:C1541,,0)=0," ",_xlfn.XLOOKUP(C542,customers!$A$1:$A$1001,customers!C541:C1541,,0))</f>
        <v xml:space="preserve">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L542*Orders_Table[[#This Row],[Quantity]]</f>
        <v>63.4</v>
      </c>
      <c r="N542" t="str">
        <f t="shared" si="16"/>
        <v>Liberica</v>
      </c>
      <c r="O542" t="str">
        <f t="shared" si="17"/>
        <v>Light</v>
      </c>
      <c r="P542" t="str">
        <f>_xlfn.XLOOKUP(Orders_Table[[#This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IF(_xlfn.XLOOKUP(C543,customers!$A$1:$A$1001,customers!C542:C1542,,0)=0," ",_xlfn.XLOOKUP(C543,customers!$A$1:$A$1001,customers!C542:C1542,,0))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L543*Orders_Table[[#This Row],[Quantity]]</f>
        <v>22.884999999999998</v>
      </c>
      <c r="N543" t="str">
        <f t="shared" si="16"/>
        <v>Arabica</v>
      </c>
      <c r="O543" t="str">
        <f t="shared" si="17"/>
        <v>Dark</v>
      </c>
      <c r="P543" t="str">
        <f>_xlfn.XLOOKUP(Orders_Table[[#This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IF(_xlfn.XLOOKUP(C544,customers!$A$1:$A$1001,customers!C543:C1543,,0)=0," ",_xlfn.XLOOKUP(C544,customers!$A$1:$A$1001,customers!C543:C1543,,0))</f>
        <v xml:space="preserve">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L544*Orders_Table[[#This Row],[Quantity]]</f>
        <v>103.49999999999999</v>
      </c>
      <c r="N544" t="str">
        <f t="shared" si="16"/>
        <v>Arabica</v>
      </c>
      <c r="O544" t="str">
        <f t="shared" si="17"/>
        <v>Medium</v>
      </c>
      <c r="P544" t="str">
        <f>_xlfn.XLOOKUP(Orders_Table[[#This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IF(_xlfn.XLOOKUP(C545,customers!$A$1:$A$1001,customers!C544:C1544,,0)=0," ",_xlfn.XLOOKUP(C545,customers!$A$1:$A$1001,customers!C544:C1544,,0))</f>
        <v xml:space="preserve">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L545*Orders_Table[[#This Row],[Quantity]]</f>
        <v>54.969999999999992</v>
      </c>
      <c r="N545" t="str">
        <f t="shared" si="16"/>
        <v>Robuster</v>
      </c>
      <c r="O545" t="str">
        <f t="shared" si="17"/>
        <v>Light</v>
      </c>
      <c r="P545" t="str">
        <f>_xlfn.XLOOKUP(Orders_Table[[#This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IF(_xlfn.XLOOKUP(C546,customers!$A$1:$A$1001,customers!C545:C1545,,0)=0," ",_xlfn.XLOOKUP(C546,customers!$A$1:$A$1001,customers!C545:C1545,,0))</f>
        <v xml:space="preserve">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L546*Orders_Table[[#This Row],[Quantity]]</f>
        <v>15.54</v>
      </c>
      <c r="N546" t="str">
        <f t="shared" si="16"/>
        <v>Arabica</v>
      </c>
      <c r="O546" t="str">
        <f t="shared" si="17"/>
        <v>Light</v>
      </c>
      <c r="P546" t="str">
        <f>_xlfn.XLOOKUP(Orders_Table[[#This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IF(_xlfn.XLOOKUP(C547,customers!$A$1:$A$1001,customers!C546:C1546,,0)=0," ",_xlfn.XLOOKUP(C547,customers!$A$1:$A$1001,customers!C546:C1546,,0))</f>
        <v xml:space="preserve">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L547*Orders_Table[[#This Row],[Quantity]]</f>
        <v>15.54</v>
      </c>
      <c r="N547" t="str">
        <f t="shared" si="16"/>
        <v>Liberica</v>
      </c>
      <c r="O547" t="str">
        <f t="shared" si="17"/>
        <v>Dark</v>
      </c>
      <c r="P547" t="str">
        <f>_xlfn.XLOOKUP(Orders_Table[[#This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IF(_xlfn.XLOOKUP(C548,customers!$A$1:$A$1001,customers!C547:C1547,,0)=0," ",_xlfn.XLOOKUP(C548,customers!$A$1:$A$1001,customers!C547:C1547,,0))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L548*Orders_Table[[#This Row],[Quantity]]</f>
        <v>83.835000000000008</v>
      </c>
      <c r="N548" t="str">
        <f t="shared" si="16"/>
        <v>Excelsa</v>
      </c>
      <c r="O548" t="str">
        <f t="shared" si="17"/>
        <v>Dark</v>
      </c>
      <c r="P548" t="str">
        <f>_xlfn.XLOOKUP(Orders_Table[[#This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IF(_xlfn.XLOOKUP(C549,customers!$A$1:$A$1001,customers!C548:C1548,,0)=0," ",_xlfn.XLOOKUP(C549,customers!$A$1:$A$1001,customers!C548:C1548,,0))</f>
        <v xml:space="preserve">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L549*Orders_Table[[#This Row],[Quantity]]</f>
        <v>10.754999999999999</v>
      </c>
      <c r="N549" t="str">
        <f t="shared" si="16"/>
        <v>Robuster</v>
      </c>
      <c r="O549" t="str">
        <f t="shared" si="17"/>
        <v>Light</v>
      </c>
      <c r="P549" t="str">
        <f>_xlfn.XLOOKUP(Orders_Table[[#This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IF(_xlfn.XLOOKUP(C550,customers!$A$1:$A$1001,customers!C549:C1549,,0)=0," ",_xlfn.XLOOKUP(C550,customers!$A$1:$A$1001,customers!C549:C1549,,0))</f>
        <v xml:space="preserve">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L550*Orders_Table[[#This Row],[Quantity]]</f>
        <v>13.365</v>
      </c>
      <c r="N550" t="str">
        <f t="shared" si="16"/>
        <v>Excelsa</v>
      </c>
      <c r="O550" t="str">
        <f t="shared" si="17"/>
        <v>Light</v>
      </c>
      <c r="P550" t="str">
        <f>_xlfn.XLOOKUP(Orders_Table[[#This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IF(_xlfn.XLOOKUP(C551,customers!$A$1:$A$1001,customers!C550:C1550,,0)=0," ",_xlfn.XLOOKUP(C551,customers!$A$1:$A$1001,customers!C550:C1550,,0))</f>
        <v xml:space="preserve">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L551*Orders_Table[[#This Row],[Quantity]]</f>
        <v>17.82</v>
      </c>
      <c r="N551" t="str">
        <f t="shared" si="16"/>
        <v>Excelsa</v>
      </c>
      <c r="O551" t="str">
        <f t="shared" si="17"/>
        <v>Light</v>
      </c>
      <c r="P551" t="str">
        <f>_xlfn.XLOOKUP(Orders_Table[[#This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IF(_xlfn.XLOOKUP(C552,customers!$A$1:$A$1001,customers!C551:C1551,,0)=0," ",_xlfn.XLOOKUP(C552,customers!$A$1:$A$1001,customers!C551:C1551,,0))</f>
        <v xml:space="preserve">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L552*Orders_Table[[#This Row],[Quantity]]</f>
        <v>23.31</v>
      </c>
      <c r="N552" t="str">
        <f t="shared" si="16"/>
        <v>Liberica</v>
      </c>
      <c r="O552" t="str">
        <f t="shared" si="17"/>
        <v>Dark</v>
      </c>
      <c r="P552" t="str">
        <f>_xlfn.XLOOKUP(Orders_Table[[#This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IF(_xlfn.XLOOKUP(C553,customers!$A$1:$A$1001,customers!C552:C1552,,0)=0," ",_xlfn.XLOOKUP(C553,customers!$A$1:$A$1001,customers!C552:C1552,,0))</f>
        <v xml:space="preserve">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L553*Orders_Table[[#This Row],[Quantity]]</f>
        <v>7.29</v>
      </c>
      <c r="N553" t="str">
        <f t="shared" si="16"/>
        <v>Excelsa</v>
      </c>
      <c r="O553" t="str">
        <f t="shared" si="17"/>
        <v>Dark</v>
      </c>
      <c r="P553" t="str">
        <f>_xlfn.XLOOKUP(Orders_Table[[#This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IF(_xlfn.XLOOKUP(C554,customers!$A$1:$A$1001,customers!C553:C1553,,0)=0," ",_xlfn.XLOOKUP(C554,customers!$A$1:$A$1001,customers!C553:C1553,,0))</f>
        <v xml:space="preserve">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L554*Orders_Table[[#This Row],[Quantity]]</f>
        <v>17.82</v>
      </c>
      <c r="N554" t="str">
        <f t="shared" si="16"/>
        <v>Excelsa</v>
      </c>
      <c r="O554" t="str">
        <f t="shared" si="17"/>
        <v>Light</v>
      </c>
      <c r="P554" t="str">
        <f>_xlfn.XLOOKUP(Orders_Table[[#This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IF(_xlfn.XLOOKUP(C555,customers!$A$1:$A$1001,customers!C554:C1554,,0)=0," ",_xlfn.XLOOKUP(C555,customers!$A$1:$A$1001,customers!C554:C1554,,0))</f>
        <v xml:space="preserve">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L555*Orders_Table[[#This Row],[Quantity]]</f>
        <v>68.75</v>
      </c>
      <c r="N555" t="str">
        <f t="shared" si="16"/>
        <v>Excelsa</v>
      </c>
      <c r="O555" t="str">
        <f t="shared" si="17"/>
        <v>Medium</v>
      </c>
      <c r="P555" t="str">
        <f>_xlfn.XLOOKUP(Orders_Table[[#This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IF(_xlfn.XLOOKUP(C556,customers!$A$1:$A$1001,customers!C555:C1555,,0)=0," ",_xlfn.XLOOKUP(C556,customers!$A$1:$A$1001,customers!C555:C1555,,0))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L556*Orders_Table[[#This Row],[Quantity]]</f>
        <v>54.969999999999992</v>
      </c>
      <c r="N556" t="str">
        <f t="shared" si="16"/>
        <v>Robuster</v>
      </c>
      <c r="O556" t="str">
        <f t="shared" si="17"/>
        <v>Light</v>
      </c>
      <c r="P556" t="str">
        <f>_xlfn.XLOOKUP(Orders_Table[[#This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IF(_xlfn.XLOOKUP(C557,customers!$A$1:$A$1001,customers!C556:C1556,,0)=0," ",_xlfn.XLOOKUP(C557,customers!$A$1:$A$1001,customers!C556:C1556,,0))</f>
        <v xml:space="preserve">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L557*Orders_Table[[#This Row],[Quantity]]</f>
        <v>82.5</v>
      </c>
      <c r="N557" t="str">
        <f t="shared" si="16"/>
        <v>Excelsa</v>
      </c>
      <c r="O557" t="str">
        <f t="shared" si="17"/>
        <v>Medium</v>
      </c>
      <c r="P557" t="str">
        <f>_xlfn.XLOOKUP(Orders_Table[[#This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IF(_xlfn.XLOOKUP(C558,customers!$A$1:$A$1001,customers!C557:C1557,,0)=0," ",_xlfn.XLOOKUP(C558,customers!$A$1:$A$1001,customers!C557:C1557,,0))</f>
        <v xml:space="preserve">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L558*Orders_Table[[#This Row],[Quantity]]</f>
        <v>8.73</v>
      </c>
      <c r="N558" t="str">
        <f t="shared" si="16"/>
        <v>Liberica</v>
      </c>
      <c r="O558" t="str">
        <f t="shared" si="17"/>
        <v>Medium</v>
      </c>
      <c r="P558" t="str">
        <f>_xlfn.XLOOKUP(Orders_Table[[#This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IF(_xlfn.XLOOKUP(C559,customers!$A$1:$A$1001,customers!C558:C1558,,0)=0," ",_xlfn.XLOOKUP(C559,customers!$A$1:$A$1001,customers!C558:C1558,,0))</f>
        <v xml:space="preserve">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L559*Orders_Table[[#This Row],[Quantity]]</f>
        <v>59.4</v>
      </c>
      <c r="N559" t="str">
        <f t="shared" si="16"/>
        <v>Excelsa</v>
      </c>
      <c r="O559" t="str">
        <f t="shared" si="17"/>
        <v>Light</v>
      </c>
      <c r="P559" t="str">
        <f>_xlfn.XLOOKUP(Orders_Table[[#This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IF(_xlfn.XLOOKUP(C560,customers!$A$1:$A$1001,customers!C559:C1559,,0)=0," ",_xlfn.XLOOKUP(C560,customers!$A$1:$A$1001,customers!C559:C1559,,0))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L560*Orders_Table[[#This Row],[Quantity]]</f>
        <v>15.54</v>
      </c>
      <c r="N560" t="str">
        <f t="shared" si="16"/>
        <v>Liberica</v>
      </c>
      <c r="O560" t="str">
        <f t="shared" si="17"/>
        <v>Dark</v>
      </c>
      <c r="P560" t="str">
        <f>_xlfn.XLOOKUP(Orders_Table[[#This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IF(_xlfn.XLOOKUP(C561,customers!$A$1:$A$1001,customers!C560:C1560,,0)=0," ",_xlfn.XLOOKUP(C561,customers!$A$1:$A$1001,customers!C560:C1560,,0))</f>
        <v xml:space="preserve">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L561*Orders_Table[[#This Row],[Quantity]]</f>
        <v>38.849999999999994</v>
      </c>
      <c r="N561" t="str">
        <f t="shared" si="16"/>
        <v>Arabica</v>
      </c>
      <c r="O561" t="str">
        <f t="shared" si="17"/>
        <v>Light</v>
      </c>
      <c r="P561" t="str">
        <f>_xlfn.XLOOKUP(Orders_Table[[#This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IF(_xlfn.XLOOKUP(C562,customers!$A$1:$A$1001,customers!C561:C1561,,0)=0," ",_xlfn.XLOOKUP(C562,customers!$A$1:$A$1001,customers!C561:C1561,,0))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L562*Orders_Table[[#This Row],[Quantity]]</f>
        <v>189.74999999999997</v>
      </c>
      <c r="N562" t="str">
        <f t="shared" si="16"/>
        <v>Excelsa</v>
      </c>
      <c r="O562" t="str">
        <f t="shared" si="17"/>
        <v>Medium</v>
      </c>
      <c r="P562" t="str">
        <f>_xlfn.XLOOKUP(Orders_Table[[#This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IF(_xlfn.XLOOKUP(C563,customers!$A$1:$A$1001,customers!C562:C1562,,0)=0," ",_xlfn.XLOOKUP(C563,customers!$A$1:$A$1001,customers!C562:C1562,,0))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L563*Orders_Table[[#This Row],[Quantity]]</f>
        <v>17.91</v>
      </c>
      <c r="N563" t="str">
        <f t="shared" si="16"/>
        <v>Arabica</v>
      </c>
      <c r="O563" t="str">
        <f t="shared" si="17"/>
        <v>Dark</v>
      </c>
      <c r="P563" t="str">
        <f>_xlfn.XLOOKUP(Orders_Table[[#This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IF(_xlfn.XLOOKUP(C564,customers!$A$1:$A$1001,customers!C563:C1563,,0)=0," ",_xlfn.XLOOKUP(C564,customers!$A$1:$A$1001,customers!C563:C1563,,0))</f>
        <v xml:space="preserve">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L564*Orders_Table[[#This Row],[Quantity]]</f>
        <v>28.53</v>
      </c>
      <c r="N564" t="str">
        <f t="shared" si="16"/>
        <v>Liberica</v>
      </c>
      <c r="O564" t="str">
        <f t="shared" si="17"/>
        <v>Light</v>
      </c>
      <c r="P564" t="str">
        <f>_xlfn.XLOOKUP(Orders_Table[[#This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IF(_xlfn.XLOOKUP(C565,customers!$A$1:$A$1001,customers!C564:C1564,,0)=0," ",_xlfn.XLOOKUP(C565,customers!$A$1:$A$1001,customers!C564:C1564,,0))</f>
        <v xml:space="preserve">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L565*Orders_Table[[#This Row],[Quantity]]</f>
        <v>82.5</v>
      </c>
      <c r="N565" t="str">
        <f t="shared" si="16"/>
        <v>Excelsa</v>
      </c>
      <c r="O565" t="str">
        <f t="shared" si="17"/>
        <v>Medium</v>
      </c>
      <c r="P565" t="str">
        <f>_xlfn.XLOOKUP(Orders_Table[[#This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IF(_xlfn.XLOOKUP(C566,customers!$A$1:$A$1001,customers!C565:C1565,,0)=0," ",_xlfn.XLOOKUP(C566,customers!$A$1:$A$1001,customers!C565:C1565,,0))</f>
        <v xml:space="preserve">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L566*Orders_Table[[#This Row],[Quantity]]</f>
        <v>14.339999999999998</v>
      </c>
      <c r="N566" t="str">
        <f t="shared" si="16"/>
        <v>Robuster</v>
      </c>
      <c r="O566" t="str">
        <f t="shared" si="17"/>
        <v>Light</v>
      </c>
      <c r="P566" t="str">
        <f>_xlfn.XLOOKUP(Orders_Table[[#This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IF(_xlfn.XLOOKUP(C567,customers!$A$1:$A$1001,customers!C566:C1566,,0)=0," ",_xlfn.XLOOKUP(C567,customers!$A$1:$A$1001,customers!C566:C1566,,0))</f>
        <v xml:space="preserve">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L567*Orders_Table[[#This Row],[Quantity]]</f>
        <v>82.339999999999989</v>
      </c>
      <c r="N567" t="str">
        <f t="shared" si="16"/>
        <v>Robuster</v>
      </c>
      <c r="O567" t="str">
        <f t="shared" si="17"/>
        <v>Dark</v>
      </c>
      <c r="P567" t="str">
        <f>_xlfn.XLOOKUP(Orders_Table[[#This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IF(_xlfn.XLOOKUP(C568,customers!$A$1:$A$1001,customers!C567:C1567,,0)=0," ",_xlfn.XLOOKUP(C568,customers!$A$1:$A$1001,customers!C567:C1567,,0))</f>
        <v xml:space="preserve">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L568*Orders_Table[[#This Row],[Quantity]]</f>
        <v>20.25</v>
      </c>
      <c r="N568" t="str">
        <f t="shared" si="16"/>
        <v>Arabica</v>
      </c>
      <c r="O568" t="str">
        <f t="shared" si="17"/>
        <v>Medium</v>
      </c>
      <c r="P568" t="str">
        <f>_xlfn.XLOOKUP(Orders_Table[[#This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IF(_xlfn.XLOOKUP(C569,customers!$A$1:$A$1001,customers!C568:C1568,,0)=0," ",_xlfn.XLOOKUP(C569,customers!$A$1:$A$1001,customers!C568:C1568,,0))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L569*Orders_Table[[#This Row],[Quantity]]</f>
        <v>164.90999999999997</v>
      </c>
      <c r="N569" t="str">
        <f t="shared" si="16"/>
        <v>Robuster</v>
      </c>
      <c r="O569" t="str">
        <f t="shared" si="17"/>
        <v>Light</v>
      </c>
      <c r="P569" t="str">
        <f>_xlfn.XLOOKUP(Orders_Table[[#This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IF(_xlfn.XLOOKUP(C570,customers!$A$1:$A$1001,customers!C569:C1569,,0)=0," ",_xlfn.XLOOKUP(C570,customers!$A$1:$A$1001,customers!C569:C1569,,0))</f>
        <v xml:space="preserve">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L570*Orders_Table[[#This Row],[Quantity]]</f>
        <v>19.02</v>
      </c>
      <c r="N570" t="str">
        <f t="shared" si="16"/>
        <v>Liberica</v>
      </c>
      <c r="O570" t="str">
        <f t="shared" si="17"/>
        <v>Light</v>
      </c>
      <c r="P570" t="str">
        <f>_xlfn.XLOOKUP(Orders_Table[[#This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IF(_xlfn.XLOOKUP(C571,customers!$A$1:$A$1001,customers!C570:C1570,,0)=0," ",_xlfn.XLOOKUP(C571,customers!$A$1:$A$1001,customers!C570:C1570,,0))</f>
        <v xml:space="preserve">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L571*Orders_Table[[#This Row],[Quantity]]</f>
        <v>137.31</v>
      </c>
      <c r="N571" t="str">
        <f t="shared" si="16"/>
        <v>Arabica</v>
      </c>
      <c r="O571" t="str">
        <f t="shared" si="17"/>
        <v>Dark</v>
      </c>
      <c r="P571" t="str">
        <f>_xlfn.XLOOKUP(Orders_Table[[#This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IF(_xlfn.XLOOKUP(C572,customers!$A$1:$A$1001,customers!C571:C1571,,0)=0," ",_xlfn.XLOOKUP(C572,customers!$A$1:$A$1001,customers!C571:C1571,,0))</f>
        <v xml:space="preserve">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L572*Orders_Table[[#This Row],[Quantity]]</f>
        <v>27</v>
      </c>
      <c r="N572" t="str">
        <f t="shared" si="16"/>
        <v>Arabica</v>
      </c>
      <c r="O572" t="str">
        <f t="shared" si="17"/>
        <v>Medium</v>
      </c>
      <c r="P572" t="str">
        <f>_xlfn.XLOOKUP(Orders_Table[[#This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IF(_xlfn.XLOOKUP(C573,customers!$A$1:$A$1001,customers!C572:C1572,,0)=0," ",_xlfn.XLOOKUP(C573,customers!$A$1:$A$1001,customers!C572:C1572,,0))</f>
        <v xml:space="preserve">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L573*Orders_Table[[#This Row],[Quantity]]</f>
        <v>35.64</v>
      </c>
      <c r="N573" t="str">
        <f t="shared" si="16"/>
        <v>Excelsa</v>
      </c>
      <c r="O573" t="str">
        <f t="shared" si="17"/>
        <v>Light</v>
      </c>
      <c r="P573" t="str">
        <f>_xlfn.XLOOKUP(Orders_Table[[#This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IF(_xlfn.XLOOKUP(C574,customers!$A$1:$A$1001,customers!C573:C1573,,0)=0," ",_xlfn.XLOOKUP(C574,customers!$A$1:$A$1001,customers!C573:C1573,,0))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L574*Orders_Table[[#This Row],[Quantity]]</f>
        <v>5.97</v>
      </c>
      <c r="N574" t="str">
        <f t="shared" si="16"/>
        <v>Arabica</v>
      </c>
      <c r="O574" t="str">
        <f t="shared" si="17"/>
        <v>Dark</v>
      </c>
      <c r="P574" t="str">
        <f>_xlfn.XLOOKUP(Orders_Table[[#This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IF(_xlfn.XLOOKUP(C575,customers!$A$1:$A$1001,customers!C574:C1574,,0)=0," ",_xlfn.XLOOKUP(C575,customers!$A$1:$A$1001,customers!C574:C1574,,0))</f>
        <v xml:space="preserve">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L575*Orders_Table[[#This Row],[Quantity]]</f>
        <v>67.5</v>
      </c>
      <c r="N575" t="str">
        <f t="shared" si="16"/>
        <v>Arabica</v>
      </c>
      <c r="O575" t="str">
        <f t="shared" si="17"/>
        <v>Medium</v>
      </c>
      <c r="P575" t="str">
        <f>_xlfn.XLOOKUP(Orders_Table[[#This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IF(_xlfn.XLOOKUP(C576,customers!$A$1:$A$1001,customers!C575:C1575,,0)=0," ",_xlfn.XLOOKUP(C576,customers!$A$1:$A$1001,customers!C575:C1575,,0))</f>
        <v xml:space="preserve">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L576*Orders_Table[[#This Row],[Quantity]]</f>
        <v>21.509999999999998</v>
      </c>
      <c r="N576" t="str">
        <f t="shared" si="16"/>
        <v>Robuster</v>
      </c>
      <c r="O576" t="str">
        <f t="shared" si="17"/>
        <v>Light</v>
      </c>
      <c r="P576" t="str">
        <f>_xlfn.XLOOKUP(Orders_Table[[#This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IF(_xlfn.XLOOKUP(C577,customers!$A$1:$A$1001,customers!C576:C1576,,0)=0," ",_xlfn.XLOOKUP(C577,customers!$A$1:$A$1001,customers!C576:C1576,,0))</f>
        <v xml:space="preserve">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L577*Orders_Table[[#This Row],[Quantity]]</f>
        <v>66.929999999999993</v>
      </c>
      <c r="N577" t="str">
        <f t="shared" si="16"/>
        <v>Liberica</v>
      </c>
      <c r="O577" t="str">
        <f t="shared" si="17"/>
        <v>Medium</v>
      </c>
      <c r="P577" t="str">
        <f>_xlfn.XLOOKUP(Orders_Table[[#This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IF(_xlfn.XLOOKUP(C578,customers!$A$1:$A$1001,customers!C577:C1577,,0)=0," ",_xlfn.XLOOKUP(C578,customers!$A$1:$A$1001,customers!C577:C1577,,0))</f>
        <v xml:space="preserve">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L578*Orders_Table[[#This Row],[Quantity]]</f>
        <v>17.91</v>
      </c>
      <c r="N578" t="str">
        <f t="shared" si="16"/>
        <v>Arabica</v>
      </c>
      <c r="O578" t="str">
        <f t="shared" si="17"/>
        <v>Dark</v>
      </c>
      <c r="P578" t="str">
        <f>_xlfn.XLOOKUP(Orders_Table[[#This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IF(_xlfn.XLOOKUP(C579,customers!$A$1:$A$1001,customers!C578:C1578,,0)=0," ",_xlfn.XLOOKUP(C579,customers!$A$1:$A$1001,customers!C578:C1578,,0))</f>
        <v xml:space="preserve">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L579*Orders_Table[[#This Row],[Quantity]]</f>
        <v>58.2</v>
      </c>
      <c r="N579" t="str">
        <f t="shared" ref="N579:N642" si="18">IF(I579="Rob","Robuster",IF(I579="Exc","Excelsa",IF(I579="Ara","Arabica",IF(I579="Lib","Liberica",""))))</f>
        <v>Liberica</v>
      </c>
      <c r="O579" t="str">
        <f t="shared" ref="O579:O642" si="19">IF(J579="M","Medium",IF(J579="D","Dark",IF(J579="L","Light","")))</f>
        <v>Medium</v>
      </c>
      <c r="P579" t="str">
        <f>_xlfn.XLOOKUP(Orders_Table[[#This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IF(_xlfn.XLOOKUP(C580,customers!$A$1:$A$1001,customers!C579:C1579,,0)=0," ",_xlfn.XLOOKUP(C580,customers!$A$1:$A$1001,customers!C579:C1579,,0))</f>
        <v xml:space="preserve">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L580*Orders_Table[[#This Row],[Quantity]]</f>
        <v>13.365</v>
      </c>
      <c r="N580" t="str">
        <f t="shared" si="18"/>
        <v>Excelsa</v>
      </c>
      <c r="O580" t="str">
        <f t="shared" si="19"/>
        <v>Light</v>
      </c>
      <c r="P580" t="str">
        <f>_xlfn.XLOOKUP(Orders_Table[[#This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IF(_xlfn.XLOOKUP(C581,customers!$A$1:$A$1001,customers!C580:C1580,,0)=0," ",_xlfn.XLOOKUP(C581,customers!$A$1:$A$1001,customers!C580:C1580,,0))</f>
        <v xml:space="preserve">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L581*Orders_Table[[#This Row],[Quantity]]</f>
        <v>33.75</v>
      </c>
      <c r="N581" t="str">
        <f t="shared" si="18"/>
        <v>Arabica</v>
      </c>
      <c r="O581" t="str">
        <f t="shared" si="19"/>
        <v>Medium</v>
      </c>
      <c r="P581" t="str">
        <f>_xlfn.XLOOKUP(Orders_Table[[#This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IF(_xlfn.XLOOKUP(C582,customers!$A$1:$A$1001,customers!C581:C1581,,0)=0," ",_xlfn.XLOOKUP(C582,customers!$A$1:$A$1001,customers!C581:C1581,,0))</f>
        <v xml:space="preserve">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L582*Orders_Table[[#This Row],[Quantity]]</f>
        <v>44.55</v>
      </c>
      <c r="N582" t="str">
        <f t="shared" si="18"/>
        <v>Excelsa</v>
      </c>
      <c r="O582" t="str">
        <f t="shared" si="19"/>
        <v>Light</v>
      </c>
      <c r="P582" t="str">
        <f>_xlfn.XLOOKUP(Orders_Table[[#This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IF(_xlfn.XLOOKUP(C583,customers!$A$1:$A$1001,customers!C582:C1582,,0)=0," ",_xlfn.XLOOKUP(C583,customers!$A$1:$A$1001,customers!C582:C1582,,0))</f>
        <v xml:space="preserve">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L583*Orders_Table[[#This Row],[Quantity]]</f>
        <v>44.55</v>
      </c>
      <c r="N583" t="str">
        <f t="shared" si="18"/>
        <v>Excelsa</v>
      </c>
      <c r="O583" t="str">
        <f t="shared" si="19"/>
        <v>Light</v>
      </c>
      <c r="P583" t="str">
        <f>_xlfn.XLOOKUP(Orders_Table[[#This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IF(_xlfn.XLOOKUP(C584,customers!$A$1:$A$1001,customers!C583:C1583,,0)=0," ",_xlfn.XLOOKUP(C584,customers!$A$1:$A$1001,customers!C583:C1583,,0))</f>
        <v xml:space="preserve">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L584*Orders_Table[[#This Row],[Quantity]]</f>
        <v>60.75</v>
      </c>
      <c r="N584" t="str">
        <f t="shared" si="18"/>
        <v>Excelsa</v>
      </c>
      <c r="O584" t="str">
        <f t="shared" si="19"/>
        <v>Dark</v>
      </c>
      <c r="P584" t="str">
        <f>_xlfn.XLOOKUP(Orders_Table[[#This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IF(_xlfn.XLOOKUP(C585,customers!$A$1:$A$1001,customers!C584:C1584,,0)=0," ",_xlfn.XLOOKUP(C585,customers!$A$1:$A$1001,customers!C584:C1584,,0))</f>
        <v xml:space="preserve">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L585*Orders_Table[[#This Row],[Quantity]]</f>
        <v>3.5849999999999995</v>
      </c>
      <c r="N585" t="str">
        <f t="shared" si="18"/>
        <v>Robuster</v>
      </c>
      <c r="O585" t="str">
        <f t="shared" si="19"/>
        <v>Light</v>
      </c>
      <c r="P585" t="str">
        <f>_xlfn.XLOOKUP(Orders_Table[[#This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IF(_xlfn.XLOOKUP(C586,customers!$A$1:$A$1001,customers!C585:C1585,,0)=0," ",_xlfn.XLOOKUP(C586,customers!$A$1:$A$1001,customers!C585:C1585,,0))</f>
        <v xml:space="preserve">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L586*Orders_Table[[#This Row],[Quantity]]</f>
        <v>21.509999999999998</v>
      </c>
      <c r="N586" t="str">
        <f t="shared" si="18"/>
        <v>Robuster</v>
      </c>
      <c r="O586" t="str">
        <f t="shared" si="19"/>
        <v>Light</v>
      </c>
      <c r="P586" t="str">
        <f>_xlfn.XLOOKUP(Orders_Table[[#This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IF(_xlfn.XLOOKUP(C587,customers!$A$1:$A$1001,customers!C586:C1586,,0)=0," ",_xlfn.XLOOKUP(C587,customers!$A$1:$A$1001,customers!C586:C1586,,0))</f>
        <v xml:space="preserve">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L587*Orders_Table[[#This Row],[Quantity]]</f>
        <v>16.5</v>
      </c>
      <c r="N587" t="str">
        <f t="shared" si="18"/>
        <v>Excelsa</v>
      </c>
      <c r="O587" t="str">
        <f t="shared" si="19"/>
        <v>Medium</v>
      </c>
      <c r="P587" t="str">
        <f>_xlfn.XLOOKUP(Orders_Table[[#This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IF(_xlfn.XLOOKUP(C588,customers!$A$1:$A$1001,customers!C587:C1587,,0)=0," ",_xlfn.XLOOKUP(C588,customers!$A$1:$A$1001,customers!C587:C1587,,0))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L588*Orders_Table[[#This Row],[Quantity]]</f>
        <v>82.454999999999984</v>
      </c>
      <c r="N588" t="str">
        <f t="shared" si="18"/>
        <v>Robuster</v>
      </c>
      <c r="O588" t="str">
        <f t="shared" si="19"/>
        <v>Light</v>
      </c>
      <c r="P588" t="str">
        <f>_xlfn.XLOOKUP(Orders_Table[[#This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IF(_xlfn.XLOOKUP(C589,customers!$A$1:$A$1001,customers!C588:C1588,,0)=0," ",_xlfn.XLOOKUP(C589,customers!$A$1:$A$1001,customers!C588:C1588,,0))</f>
        <v xml:space="preserve">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L589*Orders_Table[[#This Row],[Quantity]]</f>
        <v>7.77</v>
      </c>
      <c r="N589" t="str">
        <f t="shared" si="18"/>
        <v>Liberica</v>
      </c>
      <c r="O589" t="str">
        <f t="shared" si="19"/>
        <v>Dark</v>
      </c>
      <c r="P589" t="str">
        <f>_xlfn.XLOOKUP(Orders_Table[[#This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IF(_xlfn.XLOOKUP(C590,customers!$A$1:$A$1001,customers!C589:C1589,,0)=0," ",_xlfn.XLOOKUP(C590,customers!$A$1:$A$1001,customers!C589:C1589,,0))</f>
        <v xml:space="preserve">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L590*Orders_Table[[#This Row],[Quantity]]</f>
        <v>11.94</v>
      </c>
      <c r="N590" t="str">
        <f t="shared" si="18"/>
        <v>Robuster</v>
      </c>
      <c r="O590" t="str">
        <f t="shared" si="19"/>
        <v>Medium</v>
      </c>
      <c r="P590" t="str">
        <f>_xlfn.XLOOKUP(Orders_Table[[#This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IF(_xlfn.XLOOKUP(C591,customers!$A$1:$A$1001,customers!C590:C1590,,0)=0," ",_xlfn.XLOOKUP(C591,customers!$A$1:$A$1001,customers!C590:C1590,,0))</f>
        <v xml:space="preserve">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L591*Orders_Table[[#This Row],[Quantity]]</f>
        <v>204.92999999999995</v>
      </c>
      <c r="N591" t="str">
        <f t="shared" si="18"/>
        <v>Excelsa</v>
      </c>
      <c r="O591" t="str">
        <f t="shared" si="19"/>
        <v>Light</v>
      </c>
      <c r="P591" t="str">
        <f>_xlfn.XLOOKUP(Orders_Table[[#This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IF(_xlfn.XLOOKUP(C592,customers!$A$1:$A$1001,customers!C591:C1591,,0)=0," ",_xlfn.XLOOKUP(C592,customers!$A$1:$A$1001,customers!C591:C1591,,0))</f>
        <v xml:space="preserve">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L592*Orders_Table[[#This Row],[Quantity]]</f>
        <v>63.249999999999993</v>
      </c>
      <c r="N592" t="str">
        <f t="shared" si="18"/>
        <v>Excelsa</v>
      </c>
      <c r="O592" t="str">
        <f t="shared" si="19"/>
        <v>Medium</v>
      </c>
      <c r="P592" t="str">
        <f>_xlfn.XLOOKUP(Orders_Table[[#This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IF(_xlfn.XLOOKUP(C593,customers!$A$1:$A$1001,customers!C592:C1592,,0)=0," ",_xlfn.XLOOKUP(C593,customers!$A$1:$A$1001,customers!C592:C1592,,0))</f>
        <v xml:space="preserve">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L593*Orders_Table[[#This Row],[Quantity]]</f>
        <v>8.0549999999999997</v>
      </c>
      <c r="N593" t="str">
        <f t="shared" si="18"/>
        <v>Robuster</v>
      </c>
      <c r="O593" t="str">
        <f t="shared" si="19"/>
        <v>Dark</v>
      </c>
      <c r="P593" t="str">
        <f>_xlfn.XLOOKUP(Orders_Table[[#This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IF(_xlfn.XLOOKUP(C594,customers!$A$1:$A$1001,customers!C593:C1593,,0)=0," ",_xlfn.XLOOKUP(C594,customers!$A$1:$A$1001,customers!C593:C1593,,0))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L594*Orders_Table[[#This Row],[Quantity]]</f>
        <v>51.749999999999993</v>
      </c>
      <c r="N594" t="str">
        <f t="shared" si="18"/>
        <v>Arabica</v>
      </c>
      <c r="O594" t="str">
        <f t="shared" si="19"/>
        <v>Medium</v>
      </c>
      <c r="P594" t="str">
        <f>_xlfn.XLOOKUP(Orders_Table[[#This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IF(_xlfn.XLOOKUP(C595,customers!$A$1:$A$1001,customers!C594:C1594,,0)=0," ",_xlfn.XLOOKUP(C595,customers!$A$1:$A$1001,customers!C594:C1594,,0))</f>
        <v xml:space="preserve">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L595*Orders_Table[[#This Row],[Quantity]]</f>
        <v>27.945</v>
      </c>
      <c r="N595" t="str">
        <f t="shared" si="18"/>
        <v>Excelsa</v>
      </c>
      <c r="O595" t="str">
        <f t="shared" si="19"/>
        <v>Dark</v>
      </c>
      <c r="P595" t="str">
        <f>_xlfn.XLOOKUP(Orders_Table[[#This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IF(_xlfn.XLOOKUP(C596,customers!$A$1:$A$1001,customers!C595:C1595,,0)=0," ",_xlfn.XLOOKUP(C596,customers!$A$1:$A$1001,customers!C595:C1595,,0))</f>
        <v xml:space="preserve">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L596*Orders_Table[[#This Row],[Quantity]]</f>
        <v>59.569999999999993</v>
      </c>
      <c r="N596" t="str">
        <f t="shared" si="18"/>
        <v>Arabica</v>
      </c>
      <c r="O596" t="str">
        <f t="shared" si="19"/>
        <v>Light</v>
      </c>
      <c r="P596" t="str">
        <f>_xlfn.XLOOKUP(Orders_Table[[#This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IF(_xlfn.XLOOKUP(C597,customers!$A$1:$A$1001,customers!C596:C1596,,0)=0," ",_xlfn.XLOOKUP(C597,customers!$A$1:$A$1001,customers!C596:C1596,,0))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L597*Orders_Table[[#This Row],[Quantity]]</f>
        <v>14.85</v>
      </c>
      <c r="N597" t="str">
        <f t="shared" si="18"/>
        <v>Excelsa</v>
      </c>
      <c r="O597" t="str">
        <f t="shared" si="19"/>
        <v>Light</v>
      </c>
      <c r="P597" t="str">
        <f>_xlfn.XLOOKUP(Orders_Table[[#This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IF(_xlfn.XLOOKUP(C598,customers!$A$1:$A$1001,customers!C597:C1597,,0)=0," ",_xlfn.XLOOKUP(C598,customers!$A$1:$A$1001,customers!C597:C1597,,0))</f>
        <v xml:space="preserve">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L598*Orders_Table[[#This Row],[Quantity]]</f>
        <v>33.75</v>
      </c>
      <c r="N598" t="str">
        <f t="shared" si="18"/>
        <v>Arabica</v>
      </c>
      <c r="O598" t="str">
        <f t="shared" si="19"/>
        <v>Medium</v>
      </c>
      <c r="P598" t="str">
        <f>_xlfn.XLOOKUP(Orders_Table[[#This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IF(_xlfn.XLOOKUP(C599,customers!$A$1:$A$1001,customers!C598:C1598,,0)=0," ",_xlfn.XLOOKUP(C599,customers!$A$1:$A$1001,customers!C598:C1598,,0))</f>
        <v xml:space="preserve">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L599*Orders_Table[[#This Row],[Quantity]]</f>
        <v>145.82</v>
      </c>
      <c r="N599" t="str">
        <f t="shared" si="18"/>
        <v>Liberica</v>
      </c>
      <c r="O599" t="str">
        <f t="shared" si="19"/>
        <v>Light</v>
      </c>
      <c r="P599" t="str">
        <f>_xlfn.XLOOKUP(Orders_Table[[#This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IF(_xlfn.XLOOKUP(C600,customers!$A$1:$A$1001,customers!C599:C1599,,0)=0," ",_xlfn.XLOOKUP(C600,customers!$A$1:$A$1001,customers!C599:C1599,,0))</f>
        <v xml:space="preserve">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L600*Orders_Table[[#This Row],[Quantity]]</f>
        <v>11.94</v>
      </c>
      <c r="N600" t="str">
        <f t="shared" si="18"/>
        <v>Robuster</v>
      </c>
      <c r="O600" t="str">
        <f t="shared" si="19"/>
        <v>Medium</v>
      </c>
      <c r="P600" t="str">
        <f>_xlfn.XLOOKUP(Orders_Table[[#This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IF(_xlfn.XLOOKUP(C601,customers!$A$1:$A$1001,customers!C600:C1600,,0)=0," ",_xlfn.XLOOKUP(C601,customers!$A$1:$A$1001,customers!C600:C1600,,0))</f>
        <v xml:space="preserve">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L601*Orders_Table[[#This Row],[Quantity]]</f>
        <v>11.94</v>
      </c>
      <c r="N601" t="str">
        <f t="shared" si="18"/>
        <v>Arabica</v>
      </c>
      <c r="O601" t="str">
        <f t="shared" si="19"/>
        <v>Dark</v>
      </c>
      <c r="P601" t="str">
        <f>_xlfn.XLOOKUP(Orders_Table[[#This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IF(_xlfn.XLOOKUP(C602,customers!$A$1:$A$1001,customers!C601:C1601,,0)=0," ",_xlfn.XLOOKUP(C602,customers!$A$1:$A$1001,customers!C601:C1601,,0))</f>
        <v xml:space="preserve">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L602*Orders_Table[[#This Row],[Quantity]]</f>
        <v>7.77</v>
      </c>
      <c r="N602" t="str">
        <f t="shared" si="18"/>
        <v>Liberica</v>
      </c>
      <c r="O602" t="str">
        <f t="shared" si="19"/>
        <v>Dark</v>
      </c>
      <c r="P602" t="str">
        <f>_xlfn.XLOOKUP(Orders_Table[[#This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IF(_xlfn.XLOOKUP(C603,customers!$A$1:$A$1001,customers!C602:C1602,,0)=0," ",_xlfn.XLOOKUP(C603,customers!$A$1:$A$1001,customers!C602:C1602,,0))</f>
        <v xml:space="preserve">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L603*Orders_Table[[#This Row],[Quantity]]</f>
        <v>109.93999999999998</v>
      </c>
      <c r="N603" t="str">
        <f t="shared" si="18"/>
        <v>Robuster</v>
      </c>
      <c r="O603" t="str">
        <f t="shared" si="19"/>
        <v>Light</v>
      </c>
      <c r="P603" t="str">
        <f>_xlfn.XLOOKUP(Orders_Table[[#This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IF(_xlfn.XLOOKUP(C604,customers!$A$1:$A$1001,customers!C603:C1603,,0)=0," ",_xlfn.XLOOKUP(C604,customers!$A$1:$A$1001,customers!C603:C1603,,0))</f>
        <v xml:space="preserve">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L604*Orders_Table[[#This Row],[Quantity]]</f>
        <v>22.274999999999999</v>
      </c>
      <c r="N604" t="str">
        <f t="shared" si="18"/>
        <v>Excelsa</v>
      </c>
      <c r="O604" t="str">
        <f t="shared" si="19"/>
        <v>Light</v>
      </c>
      <c r="P604" t="str">
        <f>_xlfn.XLOOKUP(Orders_Table[[#This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IF(_xlfn.XLOOKUP(C605,customers!$A$1:$A$1001,customers!C604:C1604,,0)=0," ",_xlfn.XLOOKUP(C605,customers!$A$1:$A$1001,customers!C604:C1604,,0))</f>
        <v xml:space="preserve">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L605*Orders_Table[[#This Row],[Quantity]]</f>
        <v>8.9550000000000001</v>
      </c>
      <c r="N605" t="str">
        <f t="shared" si="18"/>
        <v>Robuster</v>
      </c>
      <c r="O605" t="str">
        <f t="shared" si="19"/>
        <v>Medium</v>
      </c>
      <c r="P605" t="str">
        <f>_xlfn.XLOOKUP(Orders_Table[[#This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IF(_xlfn.XLOOKUP(C606,customers!$A$1:$A$1001,customers!C605:C1605,,0)=0," ",_xlfn.XLOOKUP(C606,customers!$A$1:$A$1001,customers!C605:C1605,,0))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L606*Orders_Table[[#This Row],[Quantity]]</f>
        <v>119.13999999999999</v>
      </c>
      <c r="N606" t="str">
        <f t="shared" si="18"/>
        <v>Liberica</v>
      </c>
      <c r="O606" t="str">
        <f t="shared" si="19"/>
        <v>Dark</v>
      </c>
      <c r="P606" t="str">
        <f>_xlfn.XLOOKUP(Orders_Table[[#This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IF(_xlfn.XLOOKUP(C607,customers!$A$1:$A$1001,customers!C606:C1606,,0)=0," ",_xlfn.XLOOKUP(C607,customers!$A$1:$A$1001,customers!C606:C1606,,0))</f>
        <v xml:space="preserve">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L607*Orders_Table[[#This Row],[Quantity]]</f>
        <v>148.92499999999998</v>
      </c>
      <c r="N607" t="str">
        <f t="shared" si="18"/>
        <v>Arabica</v>
      </c>
      <c r="O607" t="str">
        <f t="shared" si="19"/>
        <v>Light</v>
      </c>
      <c r="P607" t="str">
        <f>_xlfn.XLOOKUP(Orders_Table[[#This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IF(_xlfn.XLOOKUP(C608,customers!$A$1:$A$1001,customers!C607:C1607,,0)=0," ",_xlfn.XLOOKUP(C608,customers!$A$1:$A$1001,customers!C607:C1607,,0))</f>
        <v xml:space="preserve">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L608*Orders_Table[[#This Row],[Quantity]]</f>
        <v>109.36499999999999</v>
      </c>
      <c r="N608" t="str">
        <f t="shared" si="18"/>
        <v>Liberica</v>
      </c>
      <c r="O608" t="str">
        <f t="shared" si="19"/>
        <v>Light</v>
      </c>
      <c r="P608" t="str">
        <f>_xlfn.XLOOKUP(Orders_Table[[#This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IF(_xlfn.XLOOKUP(C609,customers!$A$1:$A$1001,customers!C608:C1608,,0)=0," ",_xlfn.XLOOKUP(C609,customers!$A$1:$A$1001,customers!C608:C1608,,0))</f>
        <v xml:space="preserve">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L609*Orders_Table[[#This Row],[Quantity]]</f>
        <v>3.645</v>
      </c>
      <c r="N609" t="str">
        <f t="shared" si="18"/>
        <v>Excelsa</v>
      </c>
      <c r="O609" t="str">
        <f t="shared" si="19"/>
        <v>Dark</v>
      </c>
      <c r="P609" t="str">
        <f>_xlfn.XLOOKUP(Orders_Table[[#This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IF(_xlfn.XLOOKUP(C610,customers!$A$1:$A$1001,customers!C609:C1609,,0)=0," ",_xlfn.XLOOKUP(C610,customers!$A$1:$A$1001,customers!C609:C1609,,0))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L610*Orders_Table[[#This Row],[Quantity]]</f>
        <v>55.89</v>
      </c>
      <c r="N610" t="str">
        <f t="shared" si="18"/>
        <v>Excelsa</v>
      </c>
      <c r="O610" t="str">
        <f t="shared" si="19"/>
        <v>Dark</v>
      </c>
      <c r="P610" t="str">
        <f>_xlfn.XLOOKUP(Orders_Table[[#This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IF(_xlfn.XLOOKUP(C611,customers!$A$1:$A$1001,customers!C610:C1610,,0)=0," ",_xlfn.XLOOKUP(C611,customers!$A$1:$A$1001,customers!C610:C1610,,0))</f>
        <v xml:space="preserve">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L611*Orders_Table[[#This Row],[Quantity]]</f>
        <v>26.19</v>
      </c>
      <c r="N611" t="str">
        <f t="shared" si="18"/>
        <v>Liberica</v>
      </c>
      <c r="O611" t="str">
        <f t="shared" si="19"/>
        <v>Medium</v>
      </c>
      <c r="P611" t="str">
        <f>_xlfn.XLOOKUP(Orders_Table[[#This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IF(_xlfn.XLOOKUP(C612,customers!$A$1:$A$1001,customers!C611:C1611,,0)=0," ",_xlfn.XLOOKUP(C612,customers!$A$1:$A$1001,customers!C611:C1611,,0))</f>
        <v xml:space="preserve">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L612*Orders_Table[[#This Row],[Quantity]]</f>
        <v>39.799999999999997</v>
      </c>
      <c r="N612" t="str">
        <f t="shared" si="18"/>
        <v>Robuster</v>
      </c>
      <c r="O612" t="str">
        <f t="shared" si="19"/>
        <v>Medium</v>
      </c>
      <c r="P612" t="str">
        <f>_xlfn.XLOOKUP(Orders_Table[[#This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IF(_xlfn.XLOOKUP(C613,customers!$A$1:$A$1001,customers!C612:C1612,,0)=0," ",_xlfn.XLOOKUP(C613,customers!$A$1:$A$1001,customers!C612:C1612,,0))</f>
        <v xml:space="preserve">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L613*Orders_Table[[#This Row],[Quantity]]</f>
        <v>68.309999999999988</v>
      </c>
      <c r="N613" t="str">
        <f t="shared" si="18"/>
        <v>Excelsa</v>
      </c>
      <c r="O613" t="str">
        <f t="shared" si="19"/>
        <v>Light</v>
      </c>
      <c r="P613" t="str">
        <f>_xlfn.XLOOKUP(Orders_Table[[#This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IF(_xlfn.XLOOKUP(C614,customers!$A$1:$A$1001,customers!C613:C1613,,0)=0," ",_xlfn.XLOOKUP(C614,customers!$A$1:$A$1001,customers!C613:C1613,,0))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L614*Orders_Table[[#This Row],[Quantity]]</f>
        <v>13.5</v>
      </c>
      <c r="N614" t="str">
        <f t="shared" si="18"/>
        <v>Arabica</v>
      </c>
      <c r="O614" t="str">
        <f t="shared" si="19"/>
        <v>Medium</v>
      </c>
      <c r="P614" t="str">
        <f>_xlfn.XLOOKUP(Orders_Table[[#This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IF(_xlfn.XLOOKUP(C615,customers!$A$1:$A$1001,customers!C614:C1614,,0)=0," ",_xlfn.XLOOKUP(C615,customers!$A$1:$A$1001,customers!C614:C1614,,0))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L615*Orders_Table[[#This Row],[Quantity]]</f>
        <v>5.97</v>
      </c>
      <c r="N615" t="str">
        <f t="shared" si="18"/>
        <v>Robuster</v>
      </c>
      <c r="O615" t="str">
        <f t="shared" si="19"/>
        <v>Medium</v>
      </c>
      <c r="P615" t="str">
        <f>_xlfn.XLOOKUP(Orders_Table[[#This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IF(_xlfn.XLOOKUP(C616,customers!$A$1:$A$1001,customers!C615:C1615,,0)=0," ",_xlfn.XLOOKUP(C616,customers!$A$1:$A$1001,customers!C615:C1615,,0))</f>
        <v xml:space="preserve">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L616*Orders_Table[[#This Row],[Quantity]]</f>
        <v>29.849999999999998</v>
      </c>
      <c r="N616" t="str">
        <f t="shared" si="18"/>
        <v>Robuster</v>
      </c>
      <c r="O616" t="str">
        <f t="shared" si="19"/>
        <v>Medium</v>
      </c>
      <c r="P616" t="str">
        <f>_xlfn.XLOOKUP(Orders_Table[[#This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IF(_xlfn.XLOOKUP(C617,customers!$A$1:$A$1001,customers!C616:C1616,,0)=0," ",_xlfn.XLOOKUP(C617,customers!$A$1:$A$1001,customers!C616:C1616,,0))</f>
        <v xml:space="preserve">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L617*Orders_Table[[#This Row],[Quantity]]</f>
        <v>72.91</v>
      </c>
      <c r="N617" t="str">
        <f t="shared" si="18"/>
        <v>Liberica</v>
      </c>
      <c r="O617" t="str">
        <f t="shared" si="19"/>
        <v>Light</v>
      </c>
      <c r="P617" t="str">
        <f>_xlfn.XLOOKUP(Orders_Table[[#This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IF(_xlfn.XLOOKUP(C618,customers!$A$1:$A$1001,customers!C617:C1617,,0)=0," ",_xlfn.XLOOKUP(C618,customers!$A$1:$A$1001,customers!C617:C1617,,0))</f>
        <v xml:space="preserve">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L618*Orders_Table[[#This Row],[Quantity]]</f>
        <v>126.49999999999999</v>
      </c>
      <c r="N618" t="str">
        <f t="shared" si="18"/>
        <v>Excelsa</v>
      </c>
      <c r="O618" t="str">
        <f t="shared" si="19"/>
        <v>Medium</v>
      </c>
      <c r="P618" t="str">
        <f>_xlfn.XLOOKUP(Orders_Table[[#This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IF(_xlfn.XLOOKUP(C619,customers!$A$1:$A$1001,customers!C618:C1618,,0)=0," ",_xlfn.XLOOKUP(C619,customers!$A$1:$A$1001,customers!C618:C1618,,0))</f>
        <v xml:space="preserve">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L619*Orders_Table[[#This Row],[Quantity]]</f>
        <v>33.464999999999996</v>
      </c>
      <c r="N619" t="str">
        <f t="shared" si="18"/>
        <v>Liberica</v>
      </c>
      <c r="O619" t="str">
        <f t="shared" si="19"/>
        <v>Medium</v>
      </c>
      <c r="P619" t="str">
        <f>_xlfn.XLOOKUP(Orders_Table[[#This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IF(_xlfn.XLOOKUP(C620,customers!$A$1:$A$1001,customers!C619:C1619,,0)=0," ",_xlfn.XLOOKUP(C620,customers!$A$1:$A$1001,customers!C619:C1619,,0))</f>
        <v xml:space="preserve">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L620*Orders_Table[[#This Row],[Quantity]]</f>
        <v>72.900000000000006</v>
      </c>
      <c r="N620" t="str">
        <f t="shared" si="18"/>
        <v>Excelsa</v>
      </c>
      <c r="O620" t="str">
        <f t="shared" si="19"/>
        <v>Dark</v>
      </c>
      <c r="P620" t="str">
        <f>_xlfn.XLOOKUP(Orders_Table[[#This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IF(_xlfn.XLOOKUP(C621,customers!$A$1:$A$1001,customers!C620:C1620,,0)=0," ",_xlfn.XLOOKUP(C621,customers!$A$1:$A$1001,customers!C620:C1620,,0))</f>
        <v xml:space="preserve">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L621*Orders_Table[[#This Row],[Quantity]]</f>
        <v>15.54</v>
      </c>
      <c r="N621" t="str">
        <f t="shared" si="18"/>
        <v>Liberica</v>
      </c>
      <c r="O621" t="str">
        <f t="shared" si="19"/>
        <v>Dark</v>
      </c>
      <c r="P621" t="str">
        <f>_xlfn.XLOOKUP(Orders_Table[[#This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IF(_xlfn.XLOOKUP(C622,customers!$A$1:$A$1001,customers!C621:C1621,,0)=0," ",_xlfn.XLOOKUP(C622,customers!$A$1:$A$1001,customers!C621:C1621,,0))</f>
        <v xml:space="preserve">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L622*Orders_Table[[#This Row],[Quantity]]</f>
        <v>20.25</v>
      </c>
      <c r="N622" t="str">
        <f t="shared" si="18"/>
        <v>Arabica</v>
      </c>
      <c r="O622" t="str">
        <f t="shared" si="19"/>
        <v>Medium</v>
      </c>
      <c r="P622" t="str">
        <f>_xlfn.XLOOKUP(Orders_Table[[#This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IF(_xlfn.XLOOKUP(C623,customers!$A$1:$A$1001,customers!C622:C1622,,0)=0," ",_xlfn.XLOOKUP(C623,customers!$A$1:$A$1001,customers!C622:C1622,,0))</f>
        <v xml:space="preserve">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L623*Orders_Table[[#This Row],[Quantity]]</f>
        <v>77.699999999999989</v>
      </c>
      <c r="N623" t="str">
        <f t="shared" si="18"/>
        <v>Arabica</v>
      </c>
      <c r="O623" t="str">
        <f t="shared" si="19"/>
        <v>Light</v>
      </c>
      <c r="P623" t="str">
        <f>_xlfn.XLOOKUP(Orders_Table[[#This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IF(_xlfn.XLOOKUP(C624,customers!$A$1:$A$1001,customers!C623:C1623,,0)=0," ",_xlfn.XLOOKUP(C624,customers!$A$1:$A$1001,customers!C623:C1623,,0))</f>
        <v xml:space="preserve">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L624*Orders_Table[[#This Row],[Quantity]]</f>
        <v>133.85999999999999</v>
      </c>
      <c r="N624" t="str">
        <f t="shared" si="18"/>
        <v>Liberica</v>
      </c>
      <c r="O624" t="str">
        <f t="shared" si="19"/>
        <v>Medium</v>
      </c>
      <c r="P624" t="str">
        <f>_xlfn.XLOOKUP(Orders_Table[[#This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IF(_xlfn.XLOOKUP(C625,customers!$A$1:$A$1001,customers!C624:C1624,,0)=0," ",_xlfn.XLOOKUP(C625,customers!$A$1:$A$1001,customers!C624:C1624,,0))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L625*Orders_Table[[#This Row],[Quantity]]</f>
        <v>12.15</v>
      </c>
      <c r="N625" t="str">
        <f t="shared" si="18"/>
        <v>Excelsa</v>
      </c>
      <c r="O625" t="str">
        <f t="shared" si="19"/>
        <v>Dark</v>
      </c>
      <c r="P625" t="str">
        <f>_xlfn.XLOOKUP(Orders_Table[[#This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IF(_xlfn.XLOOKUP(C626,customers!$A$1:$A$1001,customers!C625:C1625,,0)=0," ",_xlfn.XLOOKUP(C626,customers!$A$1:$A$1001,customers!C625:C1625,,0))</f>
        <v xml:space="preserve">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L626*Orders_Table[[#This Row],[Quantity]]</f>
        <v>63.249999999999993</v>
      </c>
      <c r="N626" t="str">
        <f t="shared" si="18"/>
        <v>Excelsa</v>
      </c>
      <c r="O626" t="str">
        <f t="shared" si="19"/>
        <v>Medium</v>
      </c>
      <c r="P626" t="str">
        <f>_xlfn.XLOOKUP(Orders_Table[[#This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IF(_xlfn.XLOOKUP(C627,customers!$A$1:$A$1001,customers!C626:C1626,,0)=0," ",_xlfn.XLOOKUP(C627,customers!$A$1:$A$1001,customers!C626:C1626,,0))</f>
        <v xml:space="preserve">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L627*Orders_Table[[#This Row],[Quantity]]</f>
        <v>35.849999999999994</v>
      </c>
      <c r="N627" t="str">
        <f t="shared" si="18"/>
        <v>Robuster</v>
      </c>
      <c r="O627" t="str">
        <f t="shared" si="19"/>
        <v>Light</v>
      </c>
      <c r="P627" t="str">
        <f>_xlfn.XLOOKUP(Orders_Table[[#This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IF(_xlfn.XLOOKUP(C628,customers!$A$1:$A$1001,customers!C627:C1627,,0)=0," ",_xlfn.XLOOKUP(C628,customers!$A$1:$A$1001,customers!C627:C1627,,0))</f>
        <v xml:space="preserve">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L628*Orders_Table[[#This Row],[Quantity]]</f>
        <v>77.624999999999986</v>
      </c>
      <c r="N628" t="str">
        <f t="shared" si="18"/>
        <v>Arabica</v>
      </c>
      <c r="O628" t="str">
        <f t="shared" si="19"/>
        <v>Medium</v>
      </c>
      <c r="P628" t="str">
        <f>_xlfn.XLOOKUP(Orders_Table[[#This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IF(_xlfn.XLOOKUP(C629,customers!$A$1:$A$1001,customers!C628:C1628,,0)=0," ",_xlfn.XLOOKUP(C629,customers!$A$1:$A$1001,customers!C628:C1628,,0))</f>
        <v xml:space="preserve">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L629*Orders_Table[[#This Row],[Quantity]]</f>
        <v>63.249999999999993</v>
      </c>
      <c r="N629" t="str">
        <f t="shared" si="18"/>
        <v>Excelsa</v>
      </c>
      <c r="O629" t="str">
        <f t="shared" si="19"/>
        <v>Medium</v>
      </c>
      <c r="P629" t="str">
        <f>_xlfn.XLOOKUP(Orders_Table[[#This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IF(_xlfn.XLOOKUP(C630,customers!$A$1:$A$1001,customers!C629:C1629,,0)=0," ",_xlfn.XLOOKUP(C630,customers!$A$1:$A$1001,customers!C629:C1629,,0))</f>
        <v xml:space="preserve">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L630*Orders_Table[[#This Row],[Quantity]]</f>
        <v>26.73</v>
      </c>
      <c r="N630" t="str">
        <f t="shared" si="18"/>
        <v>Excelsa</v>
      </c>
      <c r="O630" t="str">
        <f t="shared" si="19"/>
        <v>Light</v>
      </c>
      <c r="P630" t="str">
        <f>_xlfn.XLOOKUP(Orders_Table[[#This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IF(_xlfn.XLOOKUP(C631,customers!$A$1:$A$1001,customers!C630:C1630,,0)=0," ",_xlfn.XLOOKUP(C631,customers!$A$1:$A$1001,customers!C630:C1630,,0))</f>
        <v xml:space="preserve">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L631*Orders_Table[[#This Row],[Quantity]]</f>
        <v>31.08</v>
      </c>
      <c r="N631" t="str">
        <f t="shared" si="18"/>
        <v>Liberica</v>
      </c>
      <c r="O631" t="str">
        <f t="shared" si="19"/>
        <v>Dark</v>
      </c>
      <c r="P631" t="str">
        <f>_xlfn.XLOOKUP(Orders_Table[[#This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IF(_xlfn.XLOOKUP(C632,customers!$A$1:$A$1001,customers!C631:C1631,,0)=0," ",_xlfn.XLOOKUP(C632,customers!$A$1:$A$1001,customers!C631:C1631,,0))</f>
        <v xml:space="preserve">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L632*Orders_Table[[#This Row],[Quantity]]</f>
        <v>2.9849999999999999</v>
      </c>
      <c r="N632" t="str">
        <f t="shared" si="18"/>
        <v>Arabica</v>
      </c>
      <c r="O632" t="str">
        <f t="shared" si="19"/>
        <v>Dark</v>
      </c>
      <c r="P632" t="str">
        <f>_xlfn.XLOOKUP(Orders_Table[[#This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IF(_xlfn.XLOOKUP(C633,customers!$A$1:$A$1001,customers!C632:C1632,,0)=0," ",_xlfn.XLOOKUP(C633,customers!$A$1:$A$1001,customers!C632:C1632,,0))</f>
        <v xml:space="preserve">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L633*Orders_Table[[#This Row],[Quantity]]</f>
        <v>102.92499999999998</v>
      </c>
      <c r="N633" t="str">
        <f t="shared" si="18"/>
        <v>Robuster</v>
      </c>
      <c r="O633" t="str">
        <f t="shared" si="19"/>
        <v>Dark</v>
      </c>
      <c r="P633" t="str">
        <f>_xlfn.XLOOKUP(Orders_Table[[#This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IF(_xlfn.XLOOKUP(C634,customers!$A$1:$A$1001,customers!C633:C1633,,0)=0," ",_xlfn.XLOOKUP(C634,customers!$A$1:$A$1001,customers!C633:C1633,,0))</f>
        <v xml:space="preserve">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L634*Orders_Table[[#This Row],[Quantity]]</f>
        <v>35.64</v>
      </c>
      <c r="N634" t="str">
        <f t="shared" si="18"/>
        <v>Excelsa</v>
      </c>
      <c r="O634" t="str">
        <f t="shared" si="19"/>
        <v>Light</v>
      </c>
      <c r="P634" t="str">
        <f>_xlfn.XLOOKUP(Orders_Table[[#This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IF(_xlfn.XLOOKUP(C635,customers!$A$1:$A$1001,customers!C634:C1634,,0)=0," ",_xlfn.XLOOKUP(C635,customers!$A$1:$A$1001,customers!C634:C1634,,0))</f>
        <v xml:space="preserve">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L635*Orders_Table[[#This Row],[Quantity]]</f>
        <v>47.8</v>
      </c>
      <c r="N635" t="str">
        <f t="shared" si="18"/>
        <v>Robuster</v>
      </c>
      <c r="O635" t="str">
        <f t="shared" si="19"/>
        <v>Light</v>
      </c>
      <c r="P635" t="str">
        <f>_xlfn.XLOOKUP(Orders_Table[[#This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IF(_xlfn.XLOOKUP(C636,customers!$A$1:$A$1001,customers!C635:C1635,,0)=0," ",_xlfn.XLOOKUP(C636,customers!$A$1:$A$1001,customers!C635:C1635,,0))</f>
        <v xml:space="preserve">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L636*Orders_Table[[#This Row],[Quantity]]</f>
        <v>43.650000000000006</v>
      </c>
      <c r="N636" t="str">
        <f t="shared" si="18"/>
        <v>Liberica</v>
      </c>
      <c r="O636" t="str">
        <f t="shared" si="19"/>
        <v>Medium</v>
      </c>
      <c r="P636" t="str">
        <f>_xlfn.XLOOKUP(Orders_Table[[#This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IF(_xlfn.XLOOKUP(C637,customers!$A$1:$A$1001,customers!C636:C1636,,0)=0," ",_xlfn.XLOOKUP(C637,customers!$A$1:$A$1001,customers!C636:C1636,,0))</f>
        <v xml:space="preserve">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L637*Orders_Table[[#This Row],[Quantity]]</f>
        <v>35.64</v>
      </c>
      <c r="N637" t="str">
        <f t="shared" si="18"/>
        <v>Excelsa</v>
      </c>
      <c r="O637" t="str">
        <f t="shared" si="19"/>
        <v>Light</v>
      </c>
      <c r="P637" t="str">
        <f>_xlfn.XLOOKUP(Orders_Table[[#This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IF(_xlfn.XLOOKUP(C638,customers!$A$1:$A$1001,customers!C637:C1637,,0)=0," ",_xlfn.XLOOKUP(C638,customers!$A$1:$A$1001,customers!C637:C1637,,0))</f>
        <v xml:space="preserve">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L638*Orders_Table[[#This Row],[Quantity]]</f>
        <v>95.1</v>
      </c>
      <c r="N638" t="str">
        <f t="shared" si="18"/>
        <v>Liberica</v>
      </c>
      <c r="O638" t="str">
        <f t="shared" si="19"/>
        <v>Light</v>
      </c>
      <c r="P638" t="str">
        <f>_xlfn.XLOOKUP(Orders_Table[[#This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IF(_xlfn.XLOOKUP(C639,customers!$A$1:$A$1001,customers!C638:C1638,,0)=0," ",_xlfn.XLOOKUP(C639,customers!$A$1:$A$1001,customers!C638:C1638,,0))</f>
        <v xml:space="preserve">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L639*Orders_Table[[#This Row],[Quantity]]</f>
        <v>31.624999999999996</v>
      </c>
      <c r="N639" t="str">
        <f t="shared" si="18"/>
        <v>Excelsa</v>
      </c>
      <c r="O639" t="str">
        <f t="shared" si="19"/>
        <v>Medium</v>
      </c>
      <c r="P639" t="str">
        <f>_xlfn.XLOOKUP(Orders_Table[[#This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IF(_xlfn.XLOOKUP(C640,customers!$A$1:$A$1001,customers!C639:C1639,,0)=0," ",_xlfn.XLOOKUP(C640,customers!$A$1:$A$1001,customers!C639:C1639,,0))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L640*Orders_Table[[#This Row],[Quantity]]</f>
        <v>77.624999999999986</v>
      </c>
      <c r="N640" t="str">
        <f t="shared" si="18"/>
        <v>Arabica</v>
      </c>
      <c r="O640" t="str">
        <f t="shared" si="19"/>
        <v>Medium</v>
      </c>
      <c r="P640" t="str">
        <f>_xlfn.XLOOKUP(Orders_Table[[#This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IF(_xlfn.XLOOKUP(C641,customers!$A$1:$A$1001,customers!C640:C1640,,0)=0," ",_xlfn.XLOOKUP(C641,customers!$A$1:$A$1001,customers!C640:C1640,,0))</f>
        <v xml:space="preserve">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L641*Orders_Table[[#This Row],[Quantity]]</f>
        <v>3.8849999999999998</v>
      </c>
      <c r="N641" t="str">
        <f t="shared" si="18"/>
        <v>Liberica</v>
      </c>
      <c r="O641" t="str">
        <f t="shared" si="19"/>
        <v>Dark</v>
      </c>
      <c r="P641" t="str">
        <f>_xlfn.XLOOKUP(Orders_Table[[#This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IF(_xlfn.XLOOKUP(C642,customers!$A$1:$A$1001,customers!C641:C1641,,0)=0," ",_xlfn.XLOOKUP(C642,customers!$A$1:$A$1001,customers!C641:C1641,,0))</f>
        <v xml:space="preserve">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L642*Orders_Table[[#This Row],[Quantity]]</f>
        <v>137.42499999999998</v>
      </c>
      <c r="N642" t="str">
        <f t="shared" si="18"/>
        <v>Robuster</v>
      </c>
      <c r="O642" t="str">
        <f t="shared" si="19"/>
        <v>Light</v>
      </c>
      <c r="P642" t="str">
        <f>_xlfn.XLOOKUP(Orders_Table[[#This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IF(_xlfn.XLOOKUP(C643,customers!$A$1:$A$1001,customers!C642:C1642,,0)=0," ",_xlfn.XLOOKUP(C643,customers!$A$1:$A$1001,customers!C642:C1642,,0))</f>
        <v xml:space="preserve">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L643*Orders_Table[[#This Row],[Quantity]]</f>
        <v>35.849999999999994</v>
      </c>
      <c r="N643" t="str">
        <f t="shared" ref="N643:N706" si="20">IF(I643="Rob","Robuster",IF(I643="Exc","Excelsa",IF(I643="Ara","Arabica",IF(I643="Lib","Liberica",""))))</f>
        <v>Robuster</v>
      </c>
      <c r="O643" t="str">
        <f t="shared" ref="O643:O706" si="21">IF(J643="M","Medium",IF(J643="D","Dark",IF(J643="L","Light","")))</f>
        <v>Light</v>
      </c>
      <c r="P643" t="str">
        <f>_xlfn.XLOOKUP(Orders_Table[[#This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IF(_xlfn.XLOOKUP(C644,customers!$A$1:$A$1001,customers!C643:C1643,,0)=0," ",_xlfn.XLOOKUP(C644,customers!$A$1:$A$1001,customers!C643:C1643,,0))</f>
        <v xml:space="preserve">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L644*Orders_Table[[#This Row],[Quantity]]</f>
        <v>8.25</v>
      </c>
      <c r="N644" t="str">
        <f t="shared" si="20"/>
        <v>Excelsa</v>
      </c>
      <c r="O644" t="str">
        <f t="shared" si="21"/>
        <v>Medium</v>
      </c>
      <c r="P644" t="str">
        <f>_xlfn.XLOOKUP(Orders_Table[[#This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IF(_xlfn.XLOOKUP(C645,customers!$A$1:$A$1001,customers!C644:C1644,,0)=0," ",_xlfn.XLOOKUP(C645,customers!$A$1:$A$1001,customers!C644:C1644,,0))</f>
        <v xml:space="preserve">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L645*Orders_Table[[#This Row],[Quantity]]</f>
        <v>102.46499999999997</v>
      </c>
      <c r="N645" t="str">
        <f t="shared" si="20"/>
        <v>Excelsa</v>
      </c>
      <c r="O645" t="str">
        <f t="shared" si="21"/>
        <v>Light</v>
      </c>
      <c r="P645" t="str">
        <f>_xlfn.XLOOKUP(Orders_Table[[#This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IF(_xlfn.XLOOKUP(C646,customers!$A$1:$A$1001,customers!C645:C1645,,0)=0," ",_xlfn.XLOOKUP(C646,customers!$A$1:$A$1001,customers!C645:C1645,,0))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L646*Orders_Table[[#This Row],[Quantity]]</f>
        <v>41.169999999999995</v>
      </c>
      <c r="N646" t="str">
        <f t="shared" si="20"/>
        <v>Robuster</v>
      </c>
      <c r="O646" t="str">
        <f t="shared" si="21"/>
        <v>Dark</v>
      </c>
      <c r="P646" t="str">
        <f>_xlfn.XLOOKUP(Orders_Table[[#This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IF(_xlfn.XLOOKUP(C647,customers!$A$1:$A$1001,customers!C646:C1646,,0)=0," ",_xlfn.XLOOKUP(C647,customers!$A$1:$A$1001,customers!C646:C1646,,0))</f>
        <v xml:space="preserve">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L647*Orders_Table[[#This Row],[Quantity]]</f>
        <v>68.655000000000001</v>
      </c>
      <c r="N647" t="str">
        <f t="shared" si="20"/>
        <v>Arabica</v>
      </c>
      <c r="O647" t="str">
        <f t="shared" si="21"/>
        <v>Dark</v>
      </c>
      <c r="P647" t="str">
        <f>_xlfn.XLOOKUP(Orders_Table[[#This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IF(_xlfn.XLOOKUP(C648,customers!$A$1:$A$1001,customers!C647:C1647,,0)=0," ",_xlfn.XLOOKUP(C648,customers!$A$1:$A$1001,customers!C647:C1647,,0))</f>
        <v xml:space="preserve">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L648*Orders_Table[[#This Row],[Quantity]]</f>
        <v>9.9499999999999993</v>
      </c>
      <c r="N648" t="str">
        <f t="shared" si="20"/>
        <v>Arabica</v>
      </c>
      <c r="O648" t="str">
        <f t="shared" si="21"/>
        <v>Dark</v>
      </c>
      <c r="P648" t="str">
        <f>_xlfn.XLOOKUP(Orders_Table[[#This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IF(_xlfn.XLOOKUP(C649,customers!$A$1:$A$1001,customers!C648:C1648,,0)=0," ",_xlfn.XLOOKUP(C649,customers!$A$1:$A$1001,customers!C648:C1648,,0))</f>
        <v xml:space="preserve">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L649*Orders_Table[[#This Row],[Quantity]]</f>
        <v>28.53</v>
      </c>
      <c r="N649" t="str">
        <f t="shared" si="20"/>
        <v>Liberica</v>
      </c>
      <c r="O649" t="str">
        <f t="shared" si="21"/>
        <v>Light</v>
      </c>
      <c r="P649" t="str">
        <f>_xlfn.XLOOKUP(Orders_Table[[#This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IF(_xlfn.XLOOKUP(C650,customers!$A$1:$A$1001,customers!C649:C1649,,0)=0," ",_xlfn.XLOOKUP(C650,customers!$A$1:$A$1001,customers!C649:C1649,,0))</f>
        <v xml:space="preserve">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L650*Orders_Table[[#This Row],[Quantity]]</f>
        <v>16.11</v>
      </c>
      <c r="N650" t="str">
        <f t="shared" si="20"/>
        <v>Robuster</v>
      </c>
      <c r="O650" t="str">
        <f t="shared" si="21"/>
        <v>Dark</v>
      </c>
      <c r="P650" t="str">
        <f>_xlfn.XLOOKUP(Orders_Table[[#This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IF(_xlfn.XLOOKUP(C651,customers!$A$1:$A$1001,customers!C650:C1650,,0)=0," ",_xlfn.XLOOKUP(C651,customers!$A$1:$A$1001,customers!C650:C1650,,0))</f>
        <v xml:space="preserve">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L651*Orders_Table[[#This Row],[Quantity]]</f>
        <v>95.1</v>
      </c>
      <c r="N651" t="str">
        <f t="shared" si="20"/>
        <v>Liberica</v>
      </c>
      <c r="O651" t="str">
        <f t="shared" si="21"/>
        <v>Light</v>
      </c>
      <c r="P651" t="str">
        <f>_xlfn.XLOOKUP(Orders_Table[[#This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IF(_xlfn.XLOOKUP(C652,customers!$A$1:$A$1001,customers!C651:C1651,,0)=0," ",_xlfn.XLOOKUP(C652,customers!$A$1:$A$1001,customers!C651:C1651,,0))</f>
        <v xml:space="preserve">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L652*Orders_Table[[#This Row],[Quantity]]</f>
        <v>5.3699999999999992</v>
      </c>
      <c r="N652" t="str">
        <f t="shared" si="20"/>
        <v>Robuster</v>
      </c>
      <c r="O652" t="str">
        <f t="shared" si="21"/>
        <v>Dark</v>
      </c>
      <c r="P652" t="str">
        <f>_xlfn.XLOOKUP(Orders_Table[[#This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IF(_xlfn.XLOOKUP(C653,customers!$A$1:$A$1001,customers!C652:C1652,,0)=0," ",_xlfn.XLOOKUP(C653,customers!$A$1:$A$1001,customers!C652:C1652,,0))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L653*Orders_Table[[#This Row],[Quantity]]</f>
        <v>47.8</v>
      </c>
      <c r="N653" t="str">
        <f t="shared" si="20"/>
        <v>Robuster</v>
      </c>
      <c r="O653" t="str">
        <f t="shared" si="21"/>
        <v>Light</v>
      </c>
      <c r="P653" t="str">
        <f>_xlfn.XLOOKUP(Orders_Table[[#This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IF(_xlfn.XLOOKUP(C654,customers!$A$1:$A$1001,customers!C653:C1653,,0)=0," ",_xlfn.XLOOKUP(C654,customers!$A$1:$A$1001,customers!C653:C1653,,0))</f>
        <v xml:space="preserve">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L654*Orders_Table[[#This Row],[Quantity]]</f>
        <v>63.4</v>
      </c>
      <c r="N654" t="str">
        <f t="shared" si="20"/>
        <v>Liberica</v>
      </c>
      <c r="O654" t="str">
        <f t="shared" si="21"/>
        <v>Light</v>
      </c>
      <c r="P654" t="str">
        <f>_xlfn.XLOOKUP(Orders_Table[[#This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IF(_xlfn.XLOOKUP(C655,customers!$A$1:$A$1001,customers!C654:C1654,,0)=0," ",_xlfn.XLOOKUP(C655,customers!$A$1:$A$1001,customers!C654:C1654,,0))</f>
        <v xml:space="preserve">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L655*Orders_Table[[#This Row],[Quantity]]</f>
        <v>103.49999999999999</v>
      </c>
      <c r="N655" t="str">
        <f t="shared" si="20"/>
        <v>Arabica</v>
      </c>
      <c r="O655" t="str">
        <f t="shared" si="21"/>
        <v>Medium</v>
      </c>
      <c r="P655" t="str">
        <f>_xlfn.XLOOKUP(Orders_Table[[#This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IF(_xlfn.XLOOKUP(C656,customers!$A$1:$A$1001,customers!C655:C1655,,0)=0," ",_xlfn.XLOOKUP(C656,customers!$A$1:$A$1001,customers!C655:C1655,,0))</f>
        <v xml:space="preserve">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L656*Orders_Table[[#This Row],[Quantity]]</f>
        <v>68.655000000000001</v>
      </c>
      <c r="N656" t="str">
        <f t="shared" si="20"/>
        <v>Arabica</v>
      </c>
      <c r="O656" t="str">
        <f t="shared" si="21"/>
        <v>Dark</v>
      </c>
      <c r="P656" t="str">
        <f>_xlfn.XLOOKUP(Orders_Table[[#This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IF(_xlfn.XLOOKUP(C657,customers!$A$1:$A$1001,customers!C656:C1656,,0)=0," ",_xlfn.XLOOKUP(C657,customers!$A$1:$A$1001,customers!C656:C1656,,0))</f>
        <v xml:space="preserve">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L657*Orders_Table[[#This Row],[Quantity]]</f>
        <v>45.769999999999996</v>
      </c>
      <c r="N657" t="str">
        <f t="shared" si="20"/>
        <v>Robuster</v>
      </c>
      <c r="O657" t="str">
        <f t="shared" si="21"/>
        <v>Medium</v>
      </c>
      <c r="P657" t="str">
        <f>_xlfn.XLOOKUP(Orders_Table[[#This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IF(_xlfn.XLOOKUP(C658,customers!$A$1:$A$1001,customers!C657:C1657,,0)=0," ",_xlfn.XLOOKUP(C658,customers!$A$1:$A$1001,customers!C657:C1657,,0))</f>
        <v xml:space="preserve">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L658*Orders_Table[[#This Row],[Quantity]]</f>
        <v>51.8</v>
      </c>
      <c r="N658" t="str">
        <f t="shared" si="20"/>
        <v>Liberica</v>
      </c>
      <c r="O658" t="str">
        <f t="shared" si="21"/>
        <v>Dark</v>
      </c>
      <c r="P658" t="str">
        <f>_xlfn.XLOOKUP(Orders_Table[[#This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IF(_xlfn.XLOOKUP(C659,customers!$A$1:$A$1001,customers!C658:C1658,,0)=0," ",_xlfn.XLOOKUP(C659,customers!$A$1:$A$1001,customers!C658:C1658,,0))</f>
        <v xml:space="preserve">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L659*Orders_Table[[#This Row],[Quantity]]</f>
        <v>13.5</v>
      </c>
      <c r="N659" t="str">
        <f t="shared" si="20"/>
        <v>Arabica</v>
      </c>
      <c r="O659" t="str">
        <f t="shared" si="21"/>
        <v>Medium</v>
      </c>
      <c r="P659" t="str">
        <f>_xlfn.XLOOKUP(Orders_Table[[#This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IF(_xlfn.XLOOKUP(C660,customers!$A$1:$A$1001,customers!C659:C1659,,0)=0," ",_xlfn.XLOOKUP(C660,customers!$A$1:$A$1001,customers!C659:C1659,,0))</f>
        <v xml:space="preserve">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L660*Orders_Table[[#This Row],[Quantity]]</f>
        <v>24.75</v>
      </c>
      <c r="N660" t="str">
        <f t="shared" si="20"/>
        <v>Excelsa</v>
      </c>
      <c r="O660" t="str">
        <f t="shared" si="21"/>
        <v>Medium</v>
      </c>
      <c r="P660" t="str">
        <f>_xlfn.XLOOKUP(Orders_Table[[#This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IF(_xlfn.XLOOKUP(C661,customers!$A$1:$A$1001,customers!C660:C1660,,0)=0," ",_xlfn.XLOOKUP(C661,customers!$A$1:$A$1001,customers!C660:C1660,,0))</f>
        <v xml:space="preserve">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L661*Orders_Table[[#This Row],[Quantity]]</f>
        <v>45.769999999999996</v>
      </c>
      <c r="N661" t="str">
        <f t="shared" si="20"/>
        <v>Arabica</v>
      </c>
      <c r="O661" t="str">
        <f t="shared" si="21"/>
        <v>Dark</v>
      </c>
      <c r="P661" t="str">
        <f>_xlfn.XLOOKUP(Orders_Table[[#This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IF(_xlfn.XLOOKUP(C662,customers!$A$1:$A$1001,customers!C661:C1661,,0)=0," ",_xlfn.XLOOKUP(C662,customers!$A$1:$A$1001,customers!C661:C1661,,0))</f>
        <v xml:space="preserve">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L662*Orders_Table[[#This Row],[Quantity]]</f>
        <v>53.46</v>
      </c>
      <c r="N662" t="str">
        <f t="shared" si="20"/>
        <v>Excelsa</v>
      </c>
      <c r="O662" t="str">
        <f t="shared" si="21"/>
        <v>Light</v>
      </c>
      <c r="P662" t="str">
        <f>_xlfn.XLOOKUP(Orders_Table[[#This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IF(_xlfn.XLOOKUP(C663,customers!$A$1:$A$1001,customers!C662:C1662,,0)=0," ",_xlfn.XLOOKUP(C663,customers!$A$1:$A$1001,customers!C662:C1662,,0))</f>
        <v xml:space="preserve">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L663*Orders_Table[[#This Row],[Quantity]]</f>
        <v>20.25</v>
      </c>
      <c r="N663" t="str">
        <f t="shared" si="20"/>
        <v>Arabica</v>
      </c>
      <c r="O663" t="str">
        <f t="shared" si="21"/>
        <v>Medium</v>
      </c>
      <c r="P663" t="str">
        <f>_xlfn.XLOOKUP(Orders_Table[[#This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IF(_xlfn.XLOOKUP(C664,customers!$A$1:$A$1001,customers!C663:C1663,,0)=0," ",_xlfn.XLOOKUP(C664,customers!$A$1:$A$1001,customers!C663:C1663,,0))</f>
        <v xml:space="preserve">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L664*Orders_Table[[#This Row],[Quantity]]</f>
        <v>148.92499999999998</v>
      </c>
      <c r="N664" t="str">
        <f t="shared" si="20"/>
        <v>Liberica</v>
      </c>
      <c r="O664" t="str">
        <f t="shared" si="21"/>
        <v>Dark</v>
      </c>
      <c r="P664" t="str">
        <f>_xlfn.XLOOKUP(Orders_Table[[#This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IF(_xlfn.XLOOKUP(C665,customers!$A$1:$A$1001,customers!C664:C1664,,0)=0," ",_xlfn.XLOOKUP(C665,customers!$A$1:$A$1001,customers!C664:C1664,,0))</f>
        <v xml:space="preserve">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L665*Orders_Table[[#This Row],[Quantity]]</f>
        <v>67.5</v>
      </c>
      <c r="N665" t="str">
        <f t="shared" si="20"/>
        <v>Arabica</v>
      </c>
      <c r="O665" t="str">
        <f t="shared" si="21"/>
        <v>Medium</v>
      </c>
      <c r="P665" t="str">
        <f>_xlfn.XLOOKUP(Orders_Table[[#This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IF(_xlfn.XLOOKUP(C666,customers!$A$1:$A$1001,customers!C665:C1665,,0)=0," ",_xlfn.XLOOKUP(C666,customers!$A$1:$A$1001,customers!C665:C1665,,0))</f>
        <v xml:space="preserve">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L666*Orders_Table[[#This Row],[Quantity]]</f>
        <v>72.900000000000006</v>
      </c>
      <c r="N666" t="str">
        <f t="shared" si="20"/>
        <v>Excelsa</v>
      </c>
      <c r="O666" t="str">
        <f t="shared" si="21"/>
        <v>Dark</v>
      </c>
      <c r="P666" t="str">
        <f>_xlfn.XLOOKUP(Orders_Table[[#This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IF(_xlfn.XLOOKUP(C667,customers!$A$1:$A$1001,customers!C666:C1666,,0)=0," ",_xlfn.XLOOKUP(C667,customers!$A$1:$A$1001,customers!C666:C1666,,0))</f>
        <v xml:space="preserve">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L667*Orders_Table[[#This Row],[Quantity]]</f>
        <v>7.77</v>
      </c>
      <c r="N667" t="str">
        <f t="shared" si="20"/>
        <v>Liberica</v>
      </c>
      <c r="O667" t="str">
        <f t="shared" si="21"/>
        <v>Dark</v>
      </c>
      <c r="P667" t="str">
        <f>_xlfn.XLOOKUP(Orders_Table[[#This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IF(_xlfn.XLOOKUP(C668,customers!$A$1:$A$1001,customers!C667:C1667,,0)=0," ",_xlfn.XLOOKUP(C668,customers!$A$1:$A$1001,customers!C667:C1667,,0))</f>
        <v xml:space="preserve">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L668*Orders_Table[[#This Row],[Quantity]]</f>
        <v>91.539999999999992</v>
      </c>
      <c r="N668" t="str">
        <f t="shared" si="20"/>
        <v>Arabica</v>
      </c>
      <c r="O668" t="str">
        <f t="shared" si="21"/>
        <v>Dark</v>
      </c>
      <c r="P668" t="str">
        <f>_xlfn.XLOOKUP(Orders_Table[[#This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IF(_xlfn.XLOOKUP(C669,customers!$A$1:$A$1001,customers!C668:C1668,,0)=0," ",_xlfn.XLOOKUP(C669,customers!$A$1:$A$1001,customers!C668:C1668,,0))</f>
        <v xml:space="preserve">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L669*Orders_Table[[#This Row],[Quantity]]</f>
        <v>59.699999999999996</v>
      </c>
      <c r="N669" t="str">
        <f t="shared" si="20"/>
        <v>Arabica</v>
      </c>
      <c r="O669" t="str">
        <f t="shared" si="21"/>
        <v>Dark</v>
      </c>
      <c r="P669" t="str">
        <f>_xlfn.XLOOKUP(Orders_Table[[#This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IF(_xlfn.XLOOKUP(C670,customers!$A$1:$A$1001,customers!C669:C1669,,0)=0," ",_xlfn.XLOOKUP(C670,customers!$A$1:$A$1001,customers!C669:C1669,,0))</f>
        <v xml:space="preserve">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L670*Orders_Table[[#This Row],[Quantity]]</f>
        <v>137.42499999999998</v>
      </c>
      <c r="N670" t="str">
        <f t="shared" si="20"/>
        <v>Robuster</v>
      </c>
      <c r="O670" t="str">
        <f t="shared" si="21"/>
        <v>Light</v>
      </c>
      <c r="P670" t="str">
        <f>_xlfn.XLOOKUP(Orders_Table[[#This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IF(_xlfn.XLOOKUP(C671,customers!$A$1:$A$1001,customers!C670:C1670,,0)=0," ",_xlfn.XLOOKUP(C671,customers!$A$1:$A$1001,customers!C670:C1670,,0))</f>
        <v xml:space="preserve">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L671*Orders_Table[[#This Row],[Quantity]]</f>
        <v>66.929999999999993</v>
      </c>
      <c r="N671" t="str">
        <f t="shared" si="20"/>
        <v>Liberica</v>
      </c>
      <c r="O671" t="str">
        <f t="shared" si="21"/>
        <v>Medium</v>
      </c>
      <c r="P671" t="str">
        <f>_xlfn.XLOOKUP(Orders_Table[[#This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IF(_xlfn.XLOOKUP(C672,customers!$A$1:$A$1001,customers!C671:C1671,,0)=0," ",_xlfn.XLOOKUP(C672,customers!$A$1:$A$1001,customers!C671:C1671,,0))</f>
        <v xml:space="preserve">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L672*Orders_Table[[#This Row],[Quantity]]</f>
        <v>13.095000000000001</v>
      </c>
      <c r="N672" t="str">
        <f t="shared" si="20"/>
        <v>Liberica</v>
      </c>
      <c r="O672" t="str">
        <f t="shared" si="21"/>
        <v>Medium</v>
      </c>
      <c r="P672" t="str">
        <f>_xlfn.XLOOKUP(Orders_Table[[#This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IF(_xlfn.XLOOKUP(C673,customers!$A$1:$A$1001,customers!C672:C1672,,0)=0," ",_xlfn.XLOOKUP(C673,customers!$A$1:$A$1001,customers!C672:C1672,,0))</f>
        <v xml:space="preserve">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L673*Orders_Table[[#This Row],[Quantity]]</f>
        <v>59.75</v>
      </c>
      <c r="N673" t="str">
        <f t="shared" si="20"/>
        <v>Robuster</v>
      </c>
      <c r="O673" t="str">
        <f t="shared" si="21"/>
        <v>Light</v>
      </c>
      <c r="P673" t="str">
        <f>_xlfn.XLOOKUP(Orders_Table[[#This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IF(_xlfn.XLOOKUP(C674,customers!$A$1:$A$1001,customers!C673:C1673,,0)=0," ",_xlfn.XLOOKUP(C674,customers!$A$1:$A$1001,customers!C673:C1673,,0))</f>
        <v xml:space="preserve">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L674*Orders_Table[[#This Row],[Quantity]]</f>
        <v>43.650000000000006</v>
      </c>
      <c r="N674" t="str">
        <f t="shared" si="20"/>
        <v>Liberica</v>
      </c>
      <c r="O674" t="str">
        <f t="shared" si="21"/>
        <v>Medium</v>
      </c>
      <c r="P674" t="str">
        <f>_xlfn.XLOOKUP(Orders_Table[[#This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IF(_xlfn.XLOOKUP(C675,customers!$A$1:$A$1001,customers!C674:C1674,,0)=0," ",_xlfn.XLOOKUP(C675,customers!$A$1:$A$1001,customers!C674:C1674,,0))</f>
        <v xml:space="preserve">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L675*Orders_Table[[#This Row],[Quantity]]</f>
        <v>82.5</v>
      </c>
      <c r="N675" t="str">
        <f t="shared" si="20"/>
        <v>Excelsa</v>
      </c>
      <c r="O675" t="str">
        <f t="shared" si="21"/>
        <v>Medium</v>
      </c>
      <c r="P675" t="str">
        <f>_xlfn.XLOOKUP(Orders_Table[[#This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IF(_xlfn.XLOOKUP(C676,customers!$A$1:$A$1001,customers!C675:C1675,,0)=0," ",_xlfn.XLOOKUP(C676,customers!$A$1:$A$1001,customers!C675:C1675,,0))</f>
        <v xml:space="preserve">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L676*Orders_Table[[#This Row],[Quantity]]</f>
        <v>178.70999999999998</v>
      </c>
      <c r="N676" t="str">
        <f t="shared" si="20"/>
        <v>Arabica</v>
      </c>
      <c r="O676" t="str">
        <f t="shared" si="21"/>
        <v>Light</v>
      </c>
      <c r="P676" t="str">
        <f>_xlfn.XLOOKUP(Orders_Table[[#This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IF(_xlfn.XLOOKUP(C677,customers!$A$1:$A$1001,customers!C676:C1676,,0)=0," ",_xlfn.XLOOKUP(C677,customers!$A$1:$A$1001,customers!C676:C1676,,0))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L677*Orders_Table[[#This Row],[Quantity]]</f>
        <v>119.13999999999999</v>
      </c>
      <c r="N677" t="str">
        <f t="shared" si="20"/>
        <v>Liberica</v>
      </c>
      <c r="O677" t="str">
        <f t="shared" si="21"/>
        <v>Dark</v>
      </c>
      <c r="P677" t="str">
        <f>_xlfn.XLOOKUP(Orders_Table[[#This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IF(_xlfn.XLOOKUP(C678,customers!$A$1:$A$1001,customers!C677:C1677,,0)=0," ",_xlfn.XLOOKUP(C678,customers!$A$1:$A$1001,customers!C677:C1677,,0))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L678*Orders_Table[[#This Row],[Quantity]]</f>
        <v>47.55</v>
      </c>
      <c r="N678" t="str">
        <f t="shared" si="20"/>
        <v>Liberica</v>
      </c>
      <c r="O678" t="str">
        <f t="shared" si="21"/>
        <v>Light</v>
      </c>
      <c r="P678" t="str">
        <f>_xlfn.XLOOKUP(Orders_Table[[#This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IF(_xlfn.XLOOKUP(C679,customers!$A$1:$A$1001,customers!C678:C1678,,0)=0," ",_xlfn.XLOOKUP(C679,customers!$A$1:$A$1001,customers!C678:C1678,,0))</f>
        <v xml:space="preserve">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L679*Orders_Table[[#This Row],[Quantity]]</f>
        <v>43.650000000000006</v>
      </c>
      <c r="N679" t="str">
        <f t="shared" si="20"/>
        <v>Liberica</v>
      </c>
      <c r="O679" t="str">
        <f t="shared" si="21"/>
        <v>Medium</v>
      </c>
      <c r="P679" t="str">
        <f>_xlfn.XLOOKUP(Orders_Table[[#This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IF(_xlfn.XLOOKUP(C680,customers!$A$1:$A$1001,customers!C679:C1679,,0)=0," ",_xlfn.XLOOKUP(C680,customers!$A$1:$A$1001,customers!C679:C1679,,0))</f>
        <v xml:space="preserve">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L680*Orders_Table[[#This Row],[Quantity]]</f>
        <v>178.70999999999998</v>
      </c>
      <c r="N680" t="str">
        <f t="shared" si="20"/>
        <v>Arabica</v>
      </c>
      <c r="O680" t="str">
        <f t="shared" si="21"/>
        <v>Light</v>
      </c>
      <c r="P680" t="str">
        <f>_xlfn.XLOOKUP(Orders_Table[[#This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IF(_xlfn.XLOOKUP(C681,customers!$A$1:$A$1001,customers!C680:C1680,,0)=0," ",_xlfn.XLOOKUP(C681,customers!$A$1:$A$1001,customers!C680:C1680,,0))</f>
        <v xml:space="preserve">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L681*Orders_Table[[#This Row],[Quantity]]</f>
        <v>27.484999999999996</v>
      </c>
      <c r="N681" t="str">
        <f t="shared" si="20"/>
        <v>Robuster</v>
      </c>
      <c r="O681" t="str">
        <f t="shared" si="21"/>
        <v>Light</v>
      </c>
      <c r="P681" t="str">
        <f>_xlfn.XLOOKUP(Orders_Table[[#This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IF(_xlfn.XLOOKUP(C682,customers!$A$1:$A$1001,customers!C681:C1681,,0)=0," ",_xlfn.XLOOKUP(C682,customers!$A$1:$A$1001,customers!C681:C1681,,0))</f>
        <v xml:space="preserve">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L682*Orders_Table[[#This Row],[Quantity]]</f>
        <v>56.25</v>
      </c>
      <c r="N682" t="str">
        <f t="shared" si="20"/>
        <v>Arabica</v>
      </c>
      <c r="O682" t="str">
        <f t="shared" si="21"/>
        <v>Medium</v>
      </c>
      <c r="P682" t="str">
        <f>_xlfn.XLOOKUP(Orders_Table[[#This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IF(_xlfn.XLOOKUP(C683,customers!$A$1:$A$1001,customers!C682:C1682,,0)=0," ",_xlfn.XLOOKUP(C683,customers!$A$1:$A$1001,customers!C682:C1682,,0))</f>
        <v xml:space="preserve">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L683*Orders_Table[[#This Row],[Quantity]]</f>
        <v>9.51</v>
      </c>
      <c r="N683" t="str">
        <f t="shared" si="20"/>
        <v>Liberica</v>
      </c>
      <c r="O683" t="str">
        <f t="shared" si="21"/>
        <v>Light</v>
      </c>
      <c r="P683" t="str">
        <f>_xlfn.XLOOKUP(Orders_Table[[#This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IF(_xlfn.XLOOKUP(C684,customers!$A$1:$A$1001,customers!C683:C1683,,0)=0," ",_xlfn.XLOOKUP(C684,customers!$A$1:$A$1001,customers!C683:C1683,,0))</f>
        <v xml:space="preserve">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L684*Orders_Table[[#This Row],[Quantity]]</f>
        <v>8.25</v>
      </c>
      <c r="N684" t="str">
        <f t="shared" si="20"/>
        <v>Excelsa</v>
      </c>
      <c r="O684" t="str">
        <f t="shared" si="21"/>
        <v>Medium</v>
      </c>
      <c r="P684" t="str">
        <f>_xlfn.XLOOKUP(Orders_Table[[#This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IF(_xlfn.XLOOKUP(C685,customers!$A$1:$A$1001,customers!C684:C1684,,0)=0," ",_xlfn.XLOOKUP(C685,customers!$A$1:$A$1001,customers!C684:C1684,,0))</f>
        <v xml:space="preserve">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L685*Orders_Table[[#This Row],[Quantity]]</f>
        <v>46.62</v>
      </c>
      <c r="N685" t="str">
        <f t="shared" si="20"/>
        <v>Liberica</v>
      </c>
      <c r="O685" t="str">
        <f t="shared" si="21"/>
        <v>Dark</v>
      </c>
      <c r="P685" t="str">
        <f>_xlfn.XLOOKUP(Orders_Table[[#This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IF(_xlfn.XLOOKUP(C686,customers!$A$1:$A$1001,customers!C685:C1685,,0)=0," ",_xlfn.XLOOKUP(C686,customers!$A$1:$A$1001,customers!C685:C1685,,0))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L686*Orders_Table[[#This Row],[Quantity]]</f>
        <v>71.699999999999989</v>
      </c>
      <c r="N686" t="str">
        <f t="shared" si="20"/>
        <v>Robuster</v>
      </c>
      <c r="O686" t="str">
        <f t="shared" si="21"/>
        <v>Light</v>
      </c>
      <c r="P686" t="str">
        <f>_xlfn.XLOOKUP(Orders_Table[[#This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IF(_xlfn.XLOOKUP(C687,customers!$A$1:$A$1001,customers!C686:C1686,,0)=0," ",_xlfn.XLOOKUP(C687,customers!$A$1:$A$1001,customers!C686:C1686,,0))</f>
        <v xml:space="preserve">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L687*Orders_Table[[#This Row],[Quantity]]</f>
        <v>72.91</v>
      </c>
      <c r="N687" t="str">
        <f t="shared" si="20"/>
        <v>Liberica</v>
      </c>
      <c r="O687" t="str">
        <f t="shared" si="21"/>
        <v>Light</v>
      </c>
      <c r="P687" t="str">
        <f>_xlfn.XLOOKUP(Orders_Table[[#This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IF(_xlfn.XLOOKUP(C688,customers!$A$1:$A$1001,customers!C687:C1687,,0)=0," ",_xlfn.XLOOKUP(C688,customers!$A$1:$A$1001,customers!C687:C1687,,0))</f>
        <v xml:space="preserve">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L688*Orders_Table[[#This Row],[Quantity]]</f>
        <v>8.0549999999999997</v>
      </c>
      <c r="N688" t="str">
        <f t="shared" si="20"/>
        <v>Robuster</v>
      </c>
      <c r="O688" t="str">
        <f t="shared" si="21"/>
        <v>Dark</v>
      </c>
      <c r="P688" t="str">
        <f>_xlfn.XLOOKUP(Orders_Table[[#This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IF(_xlfn.XLOOKUP(C689,customers!$A$1:$A$1001,customers!C688:C1688,,0)=0," ",_xlfn.XLOOKUP(C689,customers!$A$1:$A$1001,customers!C688:C1688,,0))</f>
        <v xml:space="preserve">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L689*Orders_Table[[#This Row],[Quantity]]</f>
        <v>16.5</v>
      </c>
      <c r="N689" t="str">
        <f t="shared" si="20"/>
        <v>Excelsa</v>
      </c>
      <c r="O689" t="str">
        <f t="shared" si="21"/>
        <v>Medium</v>
      </c>
      <c r="P689" t="str">
        <f>_xlfn.XLOOKUP(Orders_Table[[#This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IF(_xlfn.XLOOKUP(C690,customers!$A$1:$A$1001,customers!C689:C1689,,0)=0," ",_xlfn.XLOOKUP(C690,customers!$A$1:$A$1001,customers!C689:C1689,,0))</f>
        <v xml:space="preserve">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L690*Orders_Table[[#This Row],[Quantity]]</f>
        <v>64.75</v>
      </c>
      <c r="N690" t="str">
        <f t="shared" si="20"/>
        <v>Arabica</v>
      </c>
      <c r="O690" t="str">
        <f t="shared" si="21"/>
        <v>Light</v>
      </c>
      <c r="P690" t="str">
        <f>_xlfn.XLOOKUP(Orders_Table[[#This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IF(_xlfn.XLOOKUP(C691,customers!$A$1:$A$1001,customers!C690:C1690,,0)=0," ",_xlfn.XLOOKUP(C691,customers!$A$1:$A$1001,customers!C690:C1690,,0))</f>
        <v xml:space="preserve">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L691*Orders_Table[[#This Row],[Quantity]]</f>
        <v>33.75</v>
      </c>
      <c r="N691" t="str">
        <f t="shared" si="20"/>
        <v>Arabica</v>
      </c>
      <c r="O691" t="str">
        <f t="shared" si="21"/>
        <v>Medium</v>
      </c>
      <c r="P691" t="str">
        <f>_xlfn.XLOOKUP(Orders_Table[[#This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IF(_xlfn.XLOOKUP(C692,customers!$A$1:$A$1001,customers!C691:C1691,,0)=0," ",_xlfn.XLOOKUP(C692,customers!$A$1:$A$1001,customers!C691:C1691,,0))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L692*Orders_Table[[#This Row],[Quantity]]</f>
        <v>178.70999999999998</v>
      </c>
      <c r="N692" t="str">
        <f t="shared" si="20"/>
        <v>Liberica</v>
      </c>
      <c r="O692" t="str">
        <f t="shared" si="21"/>
        <v>Dark</v>
      </c>
      <c r="P692" t="str">
        <f>_xlfn.XLOOKUP(Orders_Table[[#This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IF(_xlfn.XLOOKUP(C693,customers!$A$1:$A$1001,customers!C692:C1692,,0)=0," ",_xlfn.XLOOKUP(C693,customers!$A$1:$A$1001,customers!C692:C1692,,0))</f>
        <v xml:space="preserve">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L693*Orders_Table[[#This Row],[Quantity]]</f>
        <v>22.5</v>
      </c>
      <c r="N693" t="str">
        <f t="shared" si="20"/>
        <v>Arabica</v>
      </c>
      <c r="O693" t="str">
        <f t="shared" si="21"/>
        <v>Medium</v>
      </c>
      <c r="P693" t="str">
        <f>_xlfn.XLOOKUP(Orders_Table[[#This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IF(_xlfn.XLOOKUP(C694,customers!$A$1:$A$1001,customers!C693:C1693,,0)=0," ",_xlfn.XLOOKUP(C694,customers!$A$1:$A$1001,customers!C693:C1693,,0))</f>
        <v xml:space="preserve">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L694*Orders_Table[[#This Row],[Quantity]]</f>
        <v>12.95</v>
      </c>
      <c r="N694" t="str">
        <f t="shared" si="20"/>
        <v>Liberica</v>
      </c>
      <c r="O694" t="str">
        <f t="shared" si="21"/>
        <v>Dark</v>
      </c>
      <c r="P694" t="str">
        <f>_xlfn.XLOOKUP(Orders_Table[[#This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IF(_xlfn.XLOOKUP(C695,customers!$A$1:$A$1001,customers!C694:C1694,,0)=0," ",_xlfn.XLOOKUP(C695,customers!$A$1:$A$1001,customers!C694:C1694,,0))</f>
        <v xml:space="preserve">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L695*Orders_Table[[#This Row],[Quantity]]</f>
        <v>51.749999999999993</v>
      </c>
      <c r="N695" t="str">
        <f t="shared" si="20"/>
        <v>Arabica</v>
      </c>
      <c r="O695" t="str">
        <f t="shared" si="21"/>
        <v>Medium</v>
      </c>
      <c r="P695" t="str">
        <f>_xlfn.XLOOKUP(Orders_Table[[#This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IF(_xlfn.XLOOKUP(C696,customers!$A$1:$A$1001,customers!C695:C1695,,0)=0," ",_xlfn.XLOOKUP(C696,customers!$A$1:$A$1001,customers!C695:C1695,,0))</f>
        <v xml:space="preserve">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L696*Orders_Table[[#This Row],[Quantity]]</f>
        <v>36.450000000000003</v>
      </c>
      <c r="N696" t="str">
        <f t="shared" si="20"/>
        <v>Excelsa</v>
      </c>
      <c r="O696" t="str">
        <f t="shared" si="21"/>
        <v>Dark</v>
      </c>
      <c r="P696" t="str">
        <f>_xlfn.XLOOKUP(Orders_Table[[#This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IF(_xlfn.XLOOKUP(C697,customers!$A$1:$A$1001,customers!C696:C1696,,0)=0," ",_xlfn.XLOOKUP(C697,customers!$A$1:$A$1001,customers!C696:C1696,,0))</f>
        <v xml:space="preserve">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L697*Orders_Table[[#This Row],[Quantity]]</f>
        <v>182.27499999999998</v>
      </c>
      <c r="N697" t="str">
        <f t="shared" si="20"/>
        <v>Liberica</v>
      </c>
      <c r="O697" t="str">
        <f t="shared" si="21"/>
        <v>Light</v>
      </c>
      <c r="P697" t="str">
        <f>_xlfn.XLOOKUP(Orders_Table[[#This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IF(_xlfn.XLOOKUP(C698,customers!$A$1:$A$1001,customers!C697:C1697,,0)=0," ",_xlfn.XLOOKUP(C698,customers!$A$1:$A$1001,customers!C697:C1697,,0))</f>
        <v xml:space="preserve">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L698*Orders_Table[[#This Row],[Quantity]]</f>
        <v>31.08</v>
      </c>
      <c r="N698" t="str">
        <f t="shared" si="20"/>
        <v>Liberica</v>
      </c>
      <c r="O698" t="str">
        <f t="shared" si="21"/>
        <v>Dark</v>
      </c>
      <c r="P698" t="str">
        <f>_xlfn.XLOOKUP(Orders_Table[[#This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IF(_xlfn.XLOOKUP(C699,customers!$A$1:$A$1001,customers!C698:C1698,,0)=0," ",_xlfn.XLOOKUP(C699,customers!$A$1:$A$1001,customers!C698:C1698,,0))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L699*Orders_Table[[#This Row],[Quantity]]</f>
        <v>20.25</v>
      </c>
      <c r="N699" t="str">
        <f t="shared" si="20"/>
        <v>Arabica</v>
      </c>
      <c r="O699" t="str">
        <f t="shared" si="21"/>
        <v>Medium</v>
      </c>
      <c r="P699" t="str">
        <f>_xlfn.XLOOKUP(Orders_Table[[#This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IF(_xlfn.XLOOKUP(C700,customers!$A$1:$A$1001,customers!C699:C1699,,0)=0," ",_xlfn.XLOOKUP(C700,customers!$A$1:$A$1001,customers!C699:C1699,,0))</f>
        <v xml:space="preserve">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L700*Orders_Table[[#This Row],[Quantity]]</f>
        <v>25.9</v>
      </c>
      <c r="N700" t="str">
        <f t="shared" si="20"/>
        <v>Liberica</v>
      </c>
      <c r="O700" t="str">
        <f t="shared" si="21"/>
        <v>Dark</v>
      </c>
      <c r="P700" t="str">
        <f>_xlfn.XLOOKUP(Orders_Table[[#This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IF(_xlfn.XLOOKUP(C701,customers!$A$1:$A$1001,customers!C700:C1700,,0)=0," ",_xlfn.XLOOKUP(C701,customers!$A$1:$A$1001,customers!C700:C1700,,0))</f>
        <v xml:space="preserve">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L701*Orders_Table[[#This Row],[Quantity]]</f>
        <v>23.88</v>
      </c>
      <c r="N701" t="str">
        <f t="shared" si="20"/>
        <v>Arabica</v>
      </c>
      <c r="O701" t="str">
        <f t="shared" si="21"/>
        <v>Dark</v>
      </c>
      <c r="P701" t="str">
        <f>_xlfn.XLOOKUP(Orders_Table[[#This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IF(_xlfn.XLOOKUP(C702,customers!$A$1:$A$1001,customers!C701:C1701,,0)=0," ",_xlfn.XLOOKUP(C702,customers!$A$1:$A$1001,customers!C701:C1701,,0))</f>
        <v xml:space="preserve">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L702*Orders_Table[[#This Row],[Quantity]]</f>
        <v>19.02</v>
      </c>
      <c r="N702" t="str">
        <f t="shared" si="20"/>
        <v>Liberica</v>
      </c>
      <c r="O702" t="str">
        <f t="shared" si="21"/>
        <v>Light</v>
      </c>
      <c r="P702" t="str">
        <f>_xlfn.XLOOKUP(Orders_Table[[#This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IF(_xlfn.XLOOKUP(C703,customers!$A$1:$A$1001,customers!C702:C1702,,0)=0," ",_xlfn.XLOOKUP(C703,customers!$A$1:$A$1001,customers!C702:C1702,,0))</f>
        <v xml:space="preserve">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L703*Orders_Table[[#This Row],[Quantity]]</f>
        <v>29.849999999999998</v>
      </c>
      <c r="N703" t="str">
        <f t="shared" si="20"/>
        <v>Arabica</v>
      </c>
      <c r="O703" t="str">
        <f t="shared" si="21"/>
        <v>Dark</v>
      </c>
      <c r="P703" t="str">
        <f>_xlfn.XLOOKUP(Orders_Table[[#This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IF(_xlfn.XLOOKUP(C704,customers!$A$1:$A$1001,customers!C703:C1703,,0)=0," ",_xlfn.XLOOKUP(C704,customers!$A$1:$A$1001,customers!C703:C1703,,0))</f>
        <v xml:space="preserve">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L704*Orders_Table[[#This Row],[Quantity]]</f>
        <v>7.77</v>
      </c>
      <c r="N704" t="str">
        <f t="shared" si="20"/>
        <v>Arabica</v>
      </c>
      <c r="O704" t="str">
        <f t="shared" si="21"/>
        <v>Light</v>
      </c>
      <c r="P704" t="str">
        <f>_xlfn.XLOOKUP(Orders_Table[[#This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IF(_xlfn.XLOOKUP(C705,customers!$A$1:$A$1001,customers!C704:C1704,,0)=0," ",_xlfn.XLOOKUP(C705,customers!$A$1:$A$1001,customers!C704:C1704,,0))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L705*Orders_Table[[#This Row],[Quantity]]</f>
        <v>119.13999999999999</v>
      </c>
      <c r="N705" t="str">
        <f t="shared" si="20"/>
        <v>Liberica</v>
      </c>
      <c r="O705" t="str">
        <f t="shared" si="21"/>
        <v>Dark</v>
      </c>
      <c r="P705" t="str">
        <f>_xlfn.XLOOKUP(Orders_Table[[#This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IF(_xlfn.XLOOKUP(C706,customers!$A$1:$A$1001,customers!C705:C1705,,0)=0," ",_xlfn.XLOOKUP(C706,customers!$A$1:$A$1001,customers!C705:C1705,,0))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L706*Orders_Table[[#This Row],[Quantity]]</f>
        <v>21.87</v>
      </c>
      <c r="N706" t="str">
        <f t="shared" si="20"/>
        <v>Excelsa</v>
      </c>
      <c r="O706" t="str">
        <f t="shared" si="21"/>
        <v>Dark</v>
      </c>
      <c r="P706" t="str">
        <f>_xlfn.XLOOKUP(Orders_Table[[#This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IF(_xlfn.XLOOKUP(C707,customers!$A$1:$A$1001,customers!C706:C1706,,0)=0," ",_xlfn.XLOOKUP(C707,customers!$A$1:$A$1001,customers!C706:C1706,,0))</f>
        <v xml:space="preserve">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L707*Orders_Table[[#This Row],[Quantity]]</f>
        <v>17.82</v>
      </c>
      <c r="N707" t="str">
        <f t="shared" ref="N707:N770" si="22">IF(I707="Rob","Robuster",IF(I707="Exc","Excelsa",IF(I707="Ara","Arabica",IF(I707="Lib","Liberica",""))))</f>
        <v>Excelsa</v>
      </c>
      <c r="O707" t="str">
        <f t="shared" ref="O707:O770" si="23">IF(J707="M","Medium",IF(J707="D","Dark",IF(J707="L","Light","")))</f>
        <v>Light</v>
      </c>
      <c r="P707" t="str">
        <f>_xlfn.XLOOKUP(Orders_Table[[#This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IF(_xlfn.XLOOKUP(C708,customers!$A$1:$A$1001,customers!C707:C1707,,0)=0," ",_xlfn.XLOOKUP(C708,customers!$A$1:$A$1001,customers!C707:C1707,,0))</f>
        <v xml:space="preserve">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L708*Orders_Table[[#This Row],[Quantity]]</f>
        <v>12.375</v>
      </c>
      <c r="N708" t="str">
        <f t="shared" si="22"/>
        <v>Excelsa</v>
      </c>
      <c r="O708" t="str">
        <f t="shared" si="23"/>
        <v>Medium</v>
      </c>
      <c r="P708" t="str">
        <f>_xlfn.XLOOKUP(Orders_Table[[#This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IF(_xlfn.XLOOKUP(C709,customers!$A$1:$A$1001,customers!C708:C1708,,0)=0," ",_xlfn.XLOOKUP(C709,customers!$A$1:$A$1001,customers!C708:C1708,,0))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L709*Orders_Table[[#This Row],[Quantity]]</f>
        <v>25.9</v>
      </c>
      <c r="N709" t="str">
        <f t="shared" si="22"/>
        <v>Liberica</v>
      </c>
      <c r="O709" t="str">
        <f t="shared" si="23"/>
        <v>Dark</v>
      </c>
      <c r="P709" t="str">
        <f>_xlfn.XLOOKUP(Orders_Table[[#This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IF(_xlfn.XLOOKUP(C710,customers!$A$1:$A$1001,customers!C709:C1709,,0)=0," ",_xlfn.XLOOKUP(C710,customers!$A$1:$A$1001,customers!C709:C1709,,0))</f>
        <v xml:space="preserve">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L710*Orders_Table[[#This Row],[Quantity]]</f>
        <v>13.5</v>
      </c>
      <c r="N710" t="str">
        <f t="shared" si="22"/>
        <v>Arabica</v>
      </c>
      <c r="O710" t="str">
        <f t="shared" si="23"/>
        <v>Medium</v>
      </c>
      <c r="P710" t="str">
        <f>_xlfn.XLOOKUP(Orders_Table[[#This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IF(_xlfn.XLOOKUP(C711,customers!$A$1:$A$1001,customers!C710:C1710,,0)=0," ",_xlfn.XLOOKUP(C711,customers!$A$1:$A$1001,customers!C710:C1710,,0))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L711*Orders_Table[[#This Row],[Quantity]]</f>
        <v>17.82</v>
      </c>
      <c r="N711" t="str">
        <f t="shared" si="22"/>
        <v>Excelsa</v>
      </c>
      <c r="O711" t="str">
        <f t="shared" si="23"/>
        <v>Light</v>
      </c>
      <c r="P711" t="str">
        <f>_xlfn.XLOOKUP(Orders_Table[[#This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IF(_xlfn.XLOOKUP(C712,customers!$A$1:$A$1001,customers!C711:C1711,,0)=0," ",_xlfn.XLOOKUP(C712,customers!$A$1:$A$1001,customers!C711:C1711,,0))</f>
        <v xml:space="preserve">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L712*Orders_Table[[#This Row],[Quantity]]</f>
        <v>24.75</v>
      </c>
      <c r="N712" t="str">
        <f t="shared" si="22"/>
        <v>Excelsa</v>
      </c>
      <c r="O712" t="str">
        <f t="shared" si="23"/>
        <v>Medium</v>
      </c>
      <c r="P712" t="str">
        <f>_xlfn.XLOOKUP(Orders_Table[[#This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IF(_xlfn.XLOOKUP(C713,customers!$A$1:$A$1001,customers!C712:C1712,,0)=0," ",_xlfn.XLOOKUP(C713,customers!$A$1:$A$1001,customers!C712:C1712,,0))</f>
        <v xml:space="preserve">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L713*Orders_Table[[#This Row],[Quantity]]</f>
        <v>17.91</v>
      </c>
      <c r="N713" t="str">
        <f t="shared" si="22"/>
        <v>Robuster</v>
      </c>
      <c r="O713" t="str">
        <f t="shared" si="23"/>
        <v>Medium</v>
      </c>
      <c r="P713" t="str">
        <f>_xlfn.XLOOKUP(Orders_Table[[#This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IF(_xlfn.XLOOKUP(C714,customers!$A$1:$A$1001,customers!C713:C1713,,0)=0," ",_xlfn.XLOOKUP(C714,customers!$A$1:$A$1001,customers!C713:C1713,,0))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L714*Orders_Table[[#This Row],[Quantity]]</f>
        <v>16.5</v>
      </c>
      <c r="N714" t="str">
        <f t="shared" si="22"/>
        <v>Excelsa</v>
      </c>
      <c r="O714" t="str">
        <f t="shared" si="23"/>
        <v>Medium</v>
      </c>
      <c r="P714" t="str">
        <f>_xlfn.XLOOKUP(Orders_Table[[#This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IF(_xlfn.XLOOKUP(C715,customers!$A$1:$A$1001,customers!C714:C1714,,0)=0," ",_xlfn.XLOOKUP(C715,customers!$A$1:$A$1001,customers!C714:C1714,,0))</f>
        <v xml:space="preserve">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L715*Orders_Table[[#This Row],[Quantity]]</f>
        <v>2.9849999999999999</v>
      </c>
      <c r="N715" t="str">
        <f t="shared" si="22"/>
        <v>Robuster</v>
      </c>
      <c r="O715" t="str">
        <f t="shared" si="23"/>
        <v>Medium</v>
      </c>
      <c r="P715" t="str">
        <f>_xlfn.XLOOKUP(Orders_Table[[#This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IF(_xlfn.XLOOKUP(C716,customers!$A$1:$A$1001,customers!C715:C1715,,0)=0," ",_xlfn.XLOOKUP(C716,customers!$A$1:$A$1001,customers!C715:C1715,,0))</f>
        <v xml:space="preserve">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L716*Orders_Table[[#This Row],[Quantity]]</f>
        <v>14.58</v>
      </c>
      <c r="N716" t="str">
        <f t="shared" si="22"/>
        <v>Excelsa</v>
      </c>
      <c r="O716" t="str">
        <f t="shared" si="23"/>
        <v>Dark</v>
      </c>
      <c r="P716" t="str">
        <f>_xlfn.XLOOKUP(Orders_Table[[#This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IF(_xlfn.XLOOKUP(C717,customers!$A$1:$A$1001,customers!C716:C1716,,0)=0," ",_xlfn.XLOOKUP(C717,customers!$A$1:$A$1001,customers!C716:C1716,,0))</f>
        <v xml:space="preserve">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L717*Orders_Table[[#This Row],[Quantity]]</f>
        <v>89.1</v>
      </c>
      <c r="N717" t="str">
        <f t="shared" si="22"/>
        <v>Excelsa</v>
      </c>
      <c r="O717" t="str">
        <f t="shared" si="23"/>
        <v>Light</v>
      </c>
      <c r="P717" t="str">
        <f>_xlfn.XLOOKUP(Orders_Table[[#This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IF(_xlfn.XLOOKUP(C718,customers!$A$1:$A$1001,customers!C717:C1717,,0)=0," ",_xlfn.XLOOKUP(C718,customers!$A$1:$A$1001,customers!C717:C1717,,0))</f>
        <v xml:space="preserve">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L718*Orders_Table[[#This Row],[Quantity]]</f>
        <v>35.849999999999994</v>
      </c>
      <c r="N718" t="str">
        <f t="shared" si="22"/>
        <v>Robuster</v>
      </c>
      <c r="O718" t="str">
        <f t="shared" si="23"/>
        <v>Light</v>
      </c>
      <c r="P718" t="str">
        <f>_xlfn.XLOOKUP(Orders_Table[[#This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IF(_xlfn.XLOOKUP(C719,customers!$A$1:$A$1001,customers!C718:C1718,,0)=0," ",_xlfn.XLOOKUP(C719,customers!$A$1:$A$1001,customers!C718:C1718,,0))</f>
        <v xml:space="preserve">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L719*Orders_Table[[#This Row],[Quantity]]</f>
        <v>68.655000000000001</v>
      </c>
      <c r="N719" t="str">
        <f t="shared" si="22"/>
        <v>Arabica</v>
      </c>
      <c r="O719" t="str">
        <f t="shared" si="23"/>
        <v>Dark</v>
      </c>
      <c r="P719" t="str">
        <f>_xlfn.XLOOKUP(Orders_Table[[#This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IF(_xlfn.XLOOKUP(C720,customers!$A$1:$A$1001,customers!C719:C1719,,0)=0," ",_xlfn.XLOOKUP(C720,customers!$A$1:$A$1001,customers!C719:C1719,,0))</f>
        <v xml:space="preserve">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L720*Orders_Table[[#This Row],[Quantity]]</f>
        <v>38.849999999999994</v>
      </c>
      <c r="N720" t="str">
        <f t="shared" si="22"/>
        <v>Liberica</v>
      </c>
      <c r="O720" t="str">
        <f t="shared" si="23"/>
        <v>Dark</v>
      </c>
      <c r="P720" t="str">
        <f>_xlfn.XLOOKUP(Orders_Table[[#This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IF(_xlfn.XLOOKUP(C721,customers!$A$1:$A$1001,customers!C720:C1720,,0)=0," ",_xlfn.XLOOKUP(C721,customers!$A$1:$A$1001,customers!C720:C1720,,0))</f>
        <v xml:space="preserve">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L721*Orders_Table[[#This Row],[Quantity]]</f>
        <v>79.25</v>
      </c>
      <c r="N721" t="str">
        <f t="shared" si="22"/>
        <v>Liberica</v>
      </c>
      <c r="O721" t="str">
        <f t="shared" si="23"/>
        <v>Light</v>
      </c>
      <c r="P721" t="str">
        <f>_xlfn.XLOOKUP(Orders_Table[[#This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IF(_xlfn.XLOOKUP(C722,customers!$A$1:$A$1001,customers!C721:C1721,,0)=0," ",_xlfn.XLOOKUP(C722,customers!$A$1:$A$1001,customers!C721:C1721,,0))</f>
        <v xml:space="preserve">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L722*Orders_Table[[#This Row],[Quantity]]</f>
        <v>36.450000000000003</v>
      </c>
      <c r="N722" t="str">
        <f t="shared" si="22"/>
        <v>Excelsa</v>
      </c>
      <c r="O722" t="str">
        <f t="shared" si="23"/>
        <v>Dark</v>
      </c>
      <c r="P722" t="str">
        <f>_xlfn.XLOOKUP(Orders_Table[[#This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IF(_xlfn.XLOOKUP(C723,customers!$A$1:$A$1001,customers!C722:C1722,,0)=0," ",_xlfn.XLOOKUP(C723,customers!$A$1:$A$1001,customers!C722:C1722,,0))</f>
        <v xml:space="preserve">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L723*Orders_Table[[#This Row],[Quantity]]</f>
        <v>8.9550000000000001</v>
      </c>
      <c r="N723" t="str">
        <f t="shared" si="22"/>
        <v>Robuster</v>
      </c>
      <c r="O723" t="str">
        <f t="shared" si="23"/>
        <v>Medium</v>
      </c>
      <c r="P723" t="str">
        <f>_xlfn.XLOOKUP(Orders_Table[[#This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IF(_xlfn.XLOOKUP(C724,customers!$A$1:$A$1001,customers!C723:C1723,,0)=0," ",_xlfn.XLOOKUP(C724,customers!$A$1:$A$1001,customers!C723:C1723,,0))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L724*Orders_Table[[#This Row],[Quantity]]</f>
        <v>24.3</v>
      </c>
      <c r="N724" t="str">
        <f t="shared" si="22"/>
        <v>Excelsa</v>
      </c>
      <c r="O724" t="str">
        <f t="shared" si="23"/>
        <v>Dark</v>
      </c>
      <c r="P724" t="str">
        <f>_xlfn.XLOOKUP(Orders_Table[[#This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IF(_xlfn.XLOOKUP(C725,customers!$A$1:$A$1001,customers!C724:C1724,,0)=0," ",_xlfn.XLOOKUP(C725,customers!$A$1:$A$1001,customers!C724:C1724,,0))</f>
        <v xml:space="preserve">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L725*Orders_Table[[#This Row],[Quantity]]</f>
        <v>63.249999999999993</v>
      </c>
      <c r="N725" t="str">
        <f t="shared" si="22"/>
        <v>Excelsa</v>
      </c>
      <c r="O725" t="str">
        <f t="shared" si="23"/>
        <v>Medium</v>
      </c>
      <c r="P725" t="str">
        <f>_xlfn.XLOOKUP(Orders_Table[[#This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IF(_xlfn.XLOOKUP(C726,customers!$A$1:$A$1001,customers!C725:C1725,,0)=0," ",_xlfn.XLOOKUP(C726,customers!$A$1:$A$1001,customers!C725:C1725,,0))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L726*Orders_Table[[#This Row],[Quantity]]</f>
        <v>6.75</v>
      </c>
      <c r="N726" t="str">
        <f t="shared" si="22"/>
        <v>Arabica</v>
      </c>
      <c r="O726" t="str">
        <f t="shared" si="23"/>
        <v>Medium</v>
      </c>
      <c r="P726" t="str">
        <f>_xlfn.XLOOKUP(Orders_Table[[#This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IF(_xlfn.XLOOKUP(C727,customers!$A$1:$A$1001,customers!C726:C1726,,0)=0," ",_xlfn.XLOOKUP(C727,customers!$A$1:$A$1001,customers!C726:C1726,,0))</f>
        <v xml:space="preserve">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L727*Orders_Table[[#This Row],[Quantity]]</f>
        <v>23.31</v>
      </c>
      <c r="N727" t="str">
        <f t="shared" si="22"/>
        <v>Arabica</v>
      </c>
      <c r="O727" t="str">
        <f t="shared" si="23"/>
        <v>Light</v>
      </c>
      <c r="P727" t="str">
        <f>_xlfn.XLOOKUP(Orders_Table[[#This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IF(_xlfn.XLOOKUP(C728,customers!$A$1:$A$1001,customers!C727:C1727,,0)=0," ",_xlfn.XLOOKUP(C728,customers!$A$1:$A$1001,customers!C727:C1727,,0))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L728*Orders_Table[[#This Row],[Quantity]]</f>
        <v>145.82</v>
      </c>
      <c r="N728" t="str">
        <f t="shared" si="22"/>
        <v>Liberica</v>
      </c>
      <c r="O728" t="str">
        <f t="shared" si="23"/>
        <v>Light</v>
      </c>
      <c r="P728" t="str">
        <f>_xlfn.XLOOKUP(Orders_Table[[#This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IF(_xlfn.XLOOKUP(C729,customers!$A$1:$A$1001,customers!C728:C1728,,0)=0," ",_xlfn.XLOOKUP(C729,customers!$A$1:$A$1001,customers!C728:C1728,,0))</f>
        <v xml:space="preserve">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L729*Orders_Table[[#This Row],[Quantity]]</f>
        <v>29.849999999999998</v>
      </c>
      <c r="N729" t="str">
        <f t="shared" si="22"/>
        <v>Robuster</v>
      </c>
      <c r="O729" t="str">
        <f t="shared" si="23"/>
        <v>Medium</v>
      </c>
      <c r="P729" t="str">
        <f>_xlfn.XLOOKUP(Orders_Table[[#This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IF(_xlfn.XLOOKUP(C730,customers!$A$1:$A$1001,customers!C729:C1729,,0)=0," ",_xlfn.XLOOKUP(C730,customers!$A$1:$A$1001,customers!C729:C1729,,0))</f>
        <v xml:space="preserve">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L730*Orders_Table[[#This Row],[Quantity]]</f>
        <v>21.87</v>
      </c>
      <c r="N730" t="str">
        <f t="shared" si="22"/>
        <v>Excelsa</v>
      </c>
      <c r="O730" t="str">
        <f t="shared" si="23"/>
        <v>Dark</v>
      </c>
      <c r="P730" t="str">
        <f>_xlfn.XLOOKUP(Orders_Table[[#This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IF(_xlfn.XLOOKUP(C731,customers!$A$1:$A$1001,customers!C730:C1730,,0)=0," ",_xlfn.XLOOKUP(C731,customers!$A$1:$A$1001,customers!C730:C1730,,0))</f>
        <v xml:space="preserve">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L731*Orders_Table[[#This Row],[Quantity]]</f>
        <v>4.3650000000000002</v>
      </c>
      <c r="N731" t="str">
        <f t="shared" si="22"/>
        <v>Liberica</v>
      </c>
      <c r="O731" t="str">
        <f t="shared" si="23"/>
        <v>Medium</v>
      </c>
      <c r="P731" t="str">
        <f>_xlfn.XLOOKUP(Orders_Table[[#This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IF(_xlfn.XLOOKUP(C732,customers!$A$1:$A$1001,customers!C731:C1731,,0)=0," ",_xlfn.XLOOKUP(C732,customers!$A$1:$A$1001,customers!C731:C1731,,0))</f>
        <v xml:space="preserve">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L732*Orders_Table[[#This Row],[Quantity]]</f>
        <v>36.454999999999998</v>
      </c>
      <c r="N732" t="str">
        <f t="shared" si="22"/>
        <v>Liberica</v>
      </c>
      <c r="O732" t="str">
        <f t="shared" si="23"/>
        <v>Light</v>
      </c>
      <c r="P732" t="str">
        <f>_xlfn.XLOOKUP(Orders_Table[[#This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IF(_xlfn.XLOOKUP(C733,customers!$A$1:$A$1001,customers!C732:C1732,,0)=0," ",_xlfn.XLOOKUP(C733,customers!$A$1:$A$1001,customers!C732:C1732,,0))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L733*Orders_Table[[#This Row],[Quantity]]</f>
        <v>15.54</v>
      </c>
      <c r="N733" t="str">
        <f t="shared" si="22"/>
        <v>Liberica</v>
      </c>
      <c r="O733" t="str">
        <f t="shared" si="23"/>
        <v>Dark</v>
      </c>
      <c r="P733" t="str">
        <f>_xlfn.XLOOKUP(Orders_Table[[#This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IF(_xlfn.XLOOKUP(C734,customers!$A$1:$A$1001,customers!C733:C1733,,0)=0," ",_xlfn.XLOOKUP(C734,customers!$A$1:$A$1001,customers!C733:C1733,,0))</f>
        <v xml:space="preserve">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L734*Orders_Table[[#This Row],[Quantity]]</f>
        <v>8.91</v>
      </c>
      <c r="N734" t="str">
        <f t="shared" si="22"/>
        <v>Excelsa</v>
      </c>
      <c r="O734" t="str">
        <f t="shared" si="23"/>
        <v>Light</v>
      </c>
      <c r="P734" t="str">
        <f>_xlfn.XLOOKUP(Orders_Table[[#This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IF(_xlfn.XLOOKUP(C735,customers!$A$1:$A$1001,customers!C734:C1734,,0)=0," ",_xlfn.XLOOKUP(C735,customers!$A$1:$A$1001,customers!C734:C1734,,0))</f>
        <v xml:space="preserve">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L735*Orders_Table[[#This Row],[Quantity]]</f>
        <v>100.39499999999998</v>
      </c>
      <c r="N735" t="str">
        <f t="shared" si="22"/>
        <v>Liberica</v>
      </c>
      <c r="O735" t="str">
        <f t="shared" si="23"/>
        <v>Medium</v>
      </c>
      <c r="P735" t="str">
        <f>_xlfn.XLOOKUP(Orders_Table[[#This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IF(_xlfn.XLOOKUP(C736,customers!$A$1:$A$1001,customers!C735:C1735,,0)=0," ",_xlfn.XLOOKUP(C736,customers!$A$1:$A$1001,customers!C735:C1735,,0))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L736*Orders_Table[[#This Row],[Quantity]]</f>
        <v>13.424999999999997</v>
      </c>
      <c r="N736" t="str">
        <f t="shared" si="22"/>
        <v>Robuster</v>
      </c>
      <c r="O736" t="str">
        <f t="shared" si="23"/>
        <v>Dark</v>
      </c>
      <c r="P736" t="str">
        <f>_xlfn.XLOOKUP(Orders_Table[[#This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IF(_xlfn.XLOOKUP(C737,customers!$A$1:$A$1001,customers!C736:C1736,,0)=0," ",_xlfn.XLOOKUP(C737,customers!$A$1:$A$1001,customers!C736:C1736,,0))</f>
        <v xml:space="preserve">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L737*Orders_Table[[#This Row],[Quantity]]</f>
        <v>21.87</v>
      </c>
      <c r="N737" t="str">
        <f t="shared" si="22"/>
        <v>Excelsa</v>
      </c>
      <c r="O737" t="str">
        <f t="shared" si="23"/>
        <v>Dark</v>
      </c>
      <c r="P737" t="str">
        <f>_xlfn.XLOOKUP(Orders_Table[[#This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IF(_xlfn.XLOOKUP(C738,customers!$A$1:$A$1001,customers!C737:C1737,,0)=0," ",_xlfn.XLOOKUP(C738,customers!$A$1:$A$1001,customers!C737:C1737,,0))</f>
        <v xml:space="preserve">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L738*Orders_Table[[#This Row],[Quantity]]</f>
        <v>25.9</v>
      </c>
      <c r="N738" t="str">
        <f t="shared" si="22"/>
        <v>Liberica</v>
      </c>
      <c r="O738" t="str">
        <f t="shared" si="23"/>
        <v>Dark</v>
      </c>
      <c r="P738" t="str">
        <f>_xlfn.XLOOKUP(Orders_Table[[#This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IF(_xlfn.XLOOKUP(C739,customers!$A$1:$A$1001,customers!C738:C1738,,0)=0," ",_xlfn.XLOOKUP(C739,customers!$A$1:$A$1001,customers!C738:C1738,,0))</f>
        <v xml:space="preserve">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L739*Orders_Table[[#This Row],[Quantity]]</f>
        <v>56.25</v>
      </c>
      <c r="N739" t="str">
        <f t="shared" si="22"/>
        <v>Arabica</v>
      </c>
      <c r="O739" t="str">
        <f t="shared" si="23"/>
        <v>Medium</v>
      </c>
      <c r="P739" t="str">
        <f>_xlfn.XLOOKUP(Orders_Table[[#This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IF(_xlfn.XLOOKUP(C740,customers!$A$1:$A$1001,customers!C739:C1739,,0)=0," ",_xlfn.XLOOKUP(C740,customers!$A$1:$A$1001,customers!C739:C1739,,0))</f>
        <v xml:space="preserve">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L740*Orders_Table[[#This Row],[Quantity]]</f>
        <v>10.754999999999999</v>
      </c>
      <c r="N740" t="str">
        <f t="shared" si="22"/>
        <v>Robuster</v>
      </c>
      <c r="O740" t="str">
        <f t="shared" si="23"/>
        <v>Light</v>
      </c>
      <c r="P740" t="str">
        <f>_xlfn.XLOOKUP(Orders_Table[[#This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IF(_xlfn.XLOOKUP(C741,customers!$A$1:$A$1001,customers!C740:C1740,,0)=0," ",_xlfn.XLOOKUP(C741,customers!$A$1:$A$1001,customers!C740:C1740,,0))</f>
        <v xml:space="preserve">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L741*Orders_Table[[#This Row],[Quantity]]</f>
        <v>18.225000000000001</v>
      </c>
      <c r="N741" t="str">
        <f t="shared" si="22"/>
        <v>Excelsa</v>
      </c>
      <c r="O741" t="str">
        <f t="shared" si="23"/>
        <v>Dark</v>
      </c>
      <c r="P741" t="str">
        <f>_xlfn.XLOOKUP(Orders_Table[[#This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IF(_xlfn.XLOOKUP(C742,customers!$A$1:$A$1001,customers!C741:C1741,,0)=0," ",_xlfn.XLOOKUP(C742,customers!$A$1:$A$1001,customers!C741:C1741,,0))</f>
        <v xml:space="preserve">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L742*Orders_Table[[#This Row],[Quantity]]</f>
        <v>28.679999999999996</v>
      </c>
      <c r="N742" t="str">
        <f t="shared" si="22"/>
        <v>Robuster</v>
      </c>
      <c r="O742" t="str">
        <f t="shared" si="23"/>
        <v>Light</v>
      </c>
      <c r="P742" t="str">
        <f>_xlfn.XLOOKUP(Orders_Table[[#This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IF(_xlfn.XLOOKUP(C743,customers!$A$1:$A$1001,customers!C742:C1742,,0)=0," ",_xlfn.XLOOKUP(C743,customers!$A$1:$A$1001,customers!C742:C1742,,0))</f>
        <v xml:space="preserve">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L743*Orders_Table[[#This Row],[Quantity]]</f>
        <v>8.73</v>
      </c>
      <c r="N743" t="str">
        <f t="shared" si="22"/>
        <v>Liberica</v>
      </c>
      <c r="O743" t="str">
        <f t="shared" si="23"/>
        <v>Medium</v>
      </c>
      <c r="P743" t="str">
        <f>_xlfn.XLOOKUP(Orders_Table[[#This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IF(_xlfn.XLOOKUP(C744,customers!$A$1:$A$1001,customers!C743:C1743,,0)=0," ",_xlfn.XLOOKUP(C744,customers!$A$1:$A$1001,customers!C743:C1743,,0))</f>
        <v xml:space="preserve">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L744*Orders_Table[[#This Row],[Quantity]]</f>
        <v>58.2</v>
      </c>
      <c r="N744" t="str">
        <f t="shared" si="22"/>
        <v>Liberica</v>
      </c>
      <c r="O744" t="str">
        <f t="shared" si="23"/>
        <v>Medium</v>
      </c>
      <c r="P744" t="str">
        <f>_xlfn.XLOOKUP(Orders_Table[[#This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IF(_xlfn.XLOOKUP(C745,customers!$A$1:$A$1001,customers!C744:C1744,,0)=0," ",_xlfn.XLOOKUP(C745,customers!$A$1:$A$1001,customers!C744:C1744,,0))</f>
        <v xml:space="preserve">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L745*Orders_Table[[#This Row],[Quantity]]</f>
        <v>17.91</v>
      </c>
      <c r="N745" t="str">
        <f t="shared" si="22"/>
        <v>Arabica</v>
      </c>
      <c r="O745" t="str">
        <f t="shared" si="23"/>
        <v>Dark</v>
      </c>
      <c r="P745" t="str">
        <f>_xlfn.XLOOKUP(Orders_Table[[#This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IF(_xlfn.XLOOKUP(C746,customers!$A$1:$A$1001,customers!C745:C1745,,0)=0," ",_xlfn.XLOOKUP(C746,customers!$A$1:$A$1001,customers!C745:C1745,,0))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L746*Orders_Table[[#This Row],[Quantity]]</f>
        <v>17.91</v>
      </c>
      <c r="N746" t="str">
        <f t="shared" si="22"/>
        <v>Robuster</v>
      </c>
      <c r="O746" t="str">
        <f t="shared" si="23"/>
        <v>Medium</v>
      </c>
      <c r="P746" t="str">
        <f>_xlfn.XLOOKUP(Orders_Table[[#This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IF(_xlfn.XLOOKUP(C747,customers!$A$1:$A$1001,customers!C746:C1746,,0)=0," ",_xlfn.XLOOKUP(C747,customers!$A$1:$A$1001,customers!C746:C1746,,0))</f>
        <v xml:space="preserve">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L747*Orders_Table[[#This Row],[Quantity]]</f>
        <v>14.58</v>
      </c>
      <c r="N747" t="str">
        <f t="shared" si="22"/>
        <v>Excelsa</v>
      </c>
      <c r="O747" t="str">
        <f t="shared" si="23"/>
        <v>Dark</v>
      </c>
      <c r="P747" t="str">
        <f>_xlfn.XLOOKUP(Orders_Table[[#This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IF(_xlfn.XLOOKUP(C748,customers!$A$1:$A$1001,customers!C747:C1747,,0)=0," ",_xlfn.XLOOKUP(C748,customers!$A$1:$A$1001,customers!C747:C1747,,0))</f>
        <v xml:space="preserve">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L748*Orders_Table[[#This Row],[Quantity]]</f>
        <v>33.75</v>
      </c>
      <c r="N748" t="str">
        <f t="shared" si="22"/>
        <v>Arabica</v>
      </c>
      <c r="O748" t="str">
        <f t="shared" si="23"/>
        <v>Medium</v>
      </c>
      <c r="P748" t="str">
        <f>_xlfn.XLOOKUP(Orders_Table[[#This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IF(_xlfn.XLOOKUP(C749,customers!$A$1:$A$1001,customers!C748:C1748,,0)=0," ",_xlfn.XLOOKUP(C749,customers!$A$1:$A$1001,customers!C748:C1748,,0))</f>
        <v xml:space="preserve">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L749*Orders_Table[[#This Row],[Quantity]]</f>
        <v>34.92</v>
      </c>
      <c r="N749" t="str">
        <f t="shared" si="22"/>
        <v>Liberica</v>
      </c>
      <c r="O749" t="str">
        <f t="shared" si="23"/>
        <v>Medium</v>
      </c>
      <c r="P749" t="str">
        <f>_xlfn.XLOOKUP(Orders_Table[[#This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IF(_xlfn.XLOOKUP(C750,customers!$A$1:$A$1001,customers!C749:C1749,,0)=0," ",_xlfn.XLOOKUP(C750,customers!$A$1:$A$1001,customers!C749:C1749,,0))</f>
        <v xml:space="preserve">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L750*Orders_Table[[#This Row],[Quantity]]</f>
        <v>14.58</v>
      </c>
      <c r="N750" t="str">
        <f t="shared" si="22"/>
        <v>Excelsa</v>
      </c>
      <c r="O750" t="str">
        <f t="shared" si="23"/>
        <v>Dark</v>
      </c>
      <c r="P750" t="str">
        <f>_xlfn.XLOOKUP(Orders_Table[[#This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IF(_xlfn.XLOOKUP(C751,customers!$A$1:$A$1001,customers!C750:C1750,,0)=0," ",_xlfn.XLOOKUP(C751,customers!$A$1:$A$1001,customers!C750:C1750,,0))</f>
        <v xml:space="preserve">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L751*Orders_Table[[#This Row],[Quantity]]</f>
        <v>5.3699999999999992</v>
      </c>
      <c r="N751" t="str">
        <f t="shared" si="22"/>
        <v>Robuster</v>
      </c>
      <c r="O751" t="str">
        <f t="shared" si="23"/>
        <v>Dark</v>
      </c>
      <c r="P751" t="str">
        <f>_xlfn.XLOOKUP(Orders_Table[[#This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IF(_xlfn.XLOOKUP(C752,customers!$A$1:$A$1001,customers!C751:C1751,,0)=0," ",_xlfn.XLOOKUP(C752,customers!$A$1:$A$1001,customers!C751:C1751,,0))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L752*Orders_Table[[#This Row],[Quantity]]</f>
        <v>5.97</v>
      </c>
      <c r="N752" t="str">
        <f t="shared" si="22"/>
        <v>Robuster</v>
      </c>
      <c r="O752" t="str">
        <f t="shared" si="23"/>
        <v>Medium</v>
      </c>
      <c r="P752" t="str">
        <f>_xlfn.XLOOKUP(Orders_Table[[#This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IF(_xlfn.XLOOKUP(C753,customers!$A$1:$A$1001,customers!C752:C1752,,0)=0," ",_xlfn.XLOOKUP(C753,customers!$A$1:$A$1001,customers!C752:C1752,,0))</f>
        <v xml:space="preserve">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L753*Orders_Table[[#This Row],[Quantity]]</f>
        <v>19.02</v>
      </c>
      <c r="N753" t="str">
        <f t="shared" si="22"/>
        <v>Liberica</v>
      </c>
      <c r="O753" t="str">
        <f t="shared" si="23"/>
        <v>Light</v>
      </c>
      <c r="P753" t="str">
        <f>_xlfn.XLOOKUP(Orders_Table[[#This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IF(_xlfn.XLOOKUP(C754,customers!$A$1:$A$1001,customers!C753:C1753,,0)=0," ",_xlfn.XLOOKUP(C754,customers!$A$1:$A$1001,customers!C753:C1753,,0))</f>
        <v xml:space="preserve">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L754*Orders_Table[[#This Row],[Quantity]]</f>
        <v>27.5</v>
      </c>
      <c r="N754" t="str">
        <f t="shared" si="22"/>
        <v>Excelsa</v>
      </c>
      <c r="O754" t="str">
        <f t="shared" si="23"/>
        <v>Medium</v>
      </c>
      <c r="P754" t="str">
        <f>_xlfn.XLOOKUP(Orders_Table[[#This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IF(_xlfn.XLOOKUP(C755,customers!$A$1:$A$1001,customers!C754:C1754,,0)=0," ",_xlfn.XLOOKUP(C755,customers!$A$1:$A$1001,customers!C754:C1754,,0))</f>
        <v xml:space="preserve">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L755*Orders_Table[[#This Row],[Quantity]]</f>
        <v>29.849999999999998</v>
      </c>
      <c r="N755" t="str">
        <f t="shared" si="22"/>
        <v>Arabica</v>
      </c>
      <c r="O755" t="str">
        <f t="shared" si="23"/>
        <v>Dark</v>
      </c>
      <c r="P755" t="str">
        <f>_xlfn.XLOOKUP(Orders_Table[[#This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IF(_xlfn.XLOOKUP(C756,customers!$A$1:$A$1001,customers!C755:C1755,,0)=0," ",_xlfn.XLOOKUP(C756,customers!$A$1:$A$1001,customers!C755:C1755,,0))</f>
        <v xml:space="preserve">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L756*Orders_Table[[#This Row],[Quantity]]</f>
        <v>17.91</v>
      </c>
      <c r="N756" t="str">
        <f t="shared" si="22"/>
        <v>Arabica</v>
      </c>
      <c r="O756" t="str">
        <f t="shared" si="23"/>
        <v>Dark</v>
      </c>
      <c r="P756" t="str">
        <f>_xlfn.XLOOKUP(Orders_Table[[#This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IF(_xlfn.XLOOKUP(C757,customers!$A$1:$A$1001,customers!C756:C1756,,0)=0," ",_xlfn.XLOOKUP(C757,customers!$A$1:$A$1001,customers!C756:C1756,,0))</f>
        <v xml:space="preserve">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L757*Orders_Table[[#This Row],[Quantity]]</f>
        <v>28.53</v>
      </c>
      <c r="N757" t="str">
        <f t="shared" si="22"/>
        <v>Liberica</v>
      </c>
      <c r="O757" t="str">
        <f t="shared" si="23"/>
        <v>Light</v>
      </c>
      <c r="P757" t="str">
        <f>_xlfn.XLOOKUP(Orders_Table[[#This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IF(_xlfn.XLOOKUP(C758,customers!$A$1:$A$1001,customers!C757:C1757,,0)=0," ",_xlfn.XLOOKUP(C758,customers!$A$1:$A$1001,customers!C757:C1757,,0))</f>
        <v xml:space="preserve">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L758*Orders_Table[[#This Row],[Quantity]]</f>
        <v>35.799999999999997</v>
      </c>
      <c r="N758" t="str">
        <f t="shared" si="22"/>
        <v>Robuster</v>
      </c>
      <c r="O758" t="str">
        <f t="shared" si="23"/>
        <v>Dark</v>
      </c>
      <c r="P758" t="str">
        <f>_xlfn.XLOOKUP(Orders_Table[[#This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IF(_xlfn.XLOOKUP(C759,customers!$A$1:$A$1001,customers!C758:C1758,,0)=0," ",_xlfn.XLOOKUP(C759,customers!$A$1:$A$1001,customers!C758:C1758,,0))</f>
        <v xml:space="preserve">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L759*Orders_Table[[#This Row],[Quantity]]</f>
        <v>17.91</v>
      </c>
      <c r="N759" t="str">
        <f t="shared" si="22"/>
        <v>Arabica</v>
      </c>
      <c r="O759" t="str">
        <f t="shared" si="23"/>
        <v>Dark</v>
      </c>
      <c r="P759" t="str">
        <f>_xlfn.XLOOKUP(Orders_Table[[#This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IF(_xlfn.XLOOKUP(C760,customers!$A$1:$A$1001,customers!C759:C1759,,0)=0," ",_xlfn.XLOOKUP(C760,customers!$A$1:$A$1001,customers!C759:C1759,,0))</f>
        <v xml:space="preserve">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L760*Orders_Table[[#This Row],[Quantity]]</f>
        <v>8.9499999999999993</v>
      </c>
      <c r="N760" t="str">
        <f t="shared" si="22"/>
        <v>Robuster</v>
      </c>
      <c r="O760" t="str">
        <f t="shared" si="23"/>
        <v>Dark</v>
      </c>
      <c r="P760" t="str">
        <f>_xlfn.XLOOKUP(Orders_Table[[#This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IF(_xlfn.XLOOKUP(C761,customers!$A$1:$A$1001,customers!C760:C1760,,0)=0," ",_xlfn.XLOOKUP(C761,customers!$A$1:$A$1001,customers!C760:C1760,,0))</f>
        <v xml:space="preserve">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L761*Orders_Table[[#This Row],[Quantity]]</f>
        <v>29.784999999999997</v>
      </c>
      <c r="N761" t="str">
        <f t="shared" si="22"/>
        <v>Liberica</v>
      </c>
      <c r="O761" t="str">
        <f t="shared" si="23"/>
        <v>Dark</v>
      </c>
      <c r="P761" t="str">
        <f>_xlfn.XLOOKUP(Orders_Table[[#This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IF(_xlfn.XLOOKUP(C762,customers!$A$1:$A$1001,customers!C761:C1761,,0)=0," ",_xlfn.XLOOKUP(C762,customers!$A$1:$A$1001,customers!C761:C1761,,0))</f>
        <v xml:space="preserve">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L762*Orders_Table[[#This Row],[Quantity]]</f>
        <v>44.55</v>
      </c>
      <c r="N762" t="str">
        <f t="shared" si="22"/>
        <v>Excelsa</v>
      </c>
      <c r="O762" t="str">
        <f t="shared" si="23"/>
        <v>Light</v>
      </c>
      <c r="P762" t="str">
        <f>_xlfn.XLOOKUP(Orders_Table[[#This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IF(_xlfn.XLOOKUP(C763,customers!$A$1:$A$1001,customers!C762:C1762,,0)=0," ",_xlfn.XLOOKUP(C763,customers!$A$1:$A$1001,customers!C762:C1762,,0))</f>
        <v xml:space="preserve">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L763*Orders_Table[[#This Row],[Quantity]]</f>
        <v>89.1</v>
      </c>
      <c r="N763" t="str">
        <f t="shared" si="22"/>
        <v>Excelsa</v>
      </c>
      <c r="O763" t="str">
        <f t="shared" si="23"/>
        <v>Light</v>
      </c>
      <c r="P763" t="str">
        <f>_xlfn.XLOOKUP(Orders_Table[[#This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IF(_xlfn.XLOOKUP(C764,customers!$A$1:$A$1001,customers!C763:C1763,,0)=0," ",_xlfn.XLOOKUP(C764,customers!$A$1:$A$1001,customers!C763:C1763,,0))</f>
        <v xml:space="preserve">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L764*Orders_Table[[#This Row],[Quantity]]</f>
        <v>43.650000000000006</v>
      </c>
      <c r="N764" t="str">
        <f t="shared" si="22"/>
        <v>Liberica</v>
      </c>
      <c r="O764" t="str">
        <f t="shared" si="23"/>
        <v>Medium</v>
      </c>
      <c r="P764" t="str">
        <f>_xlfn.XLOOKUP(Orders_Table[[#This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IF(_xlfn.XLOOKUP(C765,customers!$A$1:$A$1001,customers!C764:C1764,,0)=0," ",_xlfn.XLOOKUP(C765,customers!$A$1:$A$1001,customers!C764:C1764,,0))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L765*Orders_Table[[#This Row],[Quantity]]</f>
        <v>23.31</v>
      </c>
      <c r="N765" t="str">
        <f t="shared" si="22"/>
        <v>Arabica</v>
      </c>
      <c r="O765" t="str">
        <f t="shared" si="23"/>
        <v>Light</v>
      </c>
      <c r="P765" t="str">
        <f>_xlfn.XLOOKUP(Orders_Table[[#This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IF(_xlfn.XLOOKUP(C766,customers!$A$1:$A$1001,customers!C765:C1765,,0)=0," ",_xlfn.XLOOKUP(C766,customers!$A$1:$A$1001,customers!C765:C1765,,0))</f>
        <v xml:space="preserve">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L766*Orders_Table[[#This Row],[Quantity]]</f>
        <v>178.70999999999998</v>
      </c>
      <c r="N766" t="str">
        <f t="shared" si="22"/>
        <v>Arabica</v>
      </c>
      <c r="O766" t="str">
        <f t="shared" si="23"/>
        <v>Light</v>
      </c>
      <c r="P766" t="str">
        <f>_xlfn.XLOOKUP(Orders_Table[[#This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IF(_xlfn.XLOOKUP(C767,customers!$A$1:$A$1001,customers!C766:C1766,,0)=0," ",_xlfn.XLOOKUP(C767,customers!$A$1:$A$1001,customers!C766:C1766,,0))</f>
        <v xml:space="preserve">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L767*Orders_Table[[#This Row],[Quantity]]</f>
        <v>59.699999999999996</v>
      </c>
      <c r="N767" t="str">
        <f t="shared" si="22"/>
        <v>Robuster</v>
      </c>
      <c r="O767" t="str">
        <f t="shared" si="23"/>
        <v>Medium</v>
      </c>
      <c r="P767" t="str">
        <f>_xlfn.XLOOKUP(Orders_Table[[#This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IF(_xlfn.XLOOKUP(C768,customers!$A$1:$A$1001,customers!C767:C1767,,0)=0," ",_xlfn.XLOOKUP(C768,customers!$A$1:$A$1001,customers!C767:C1767,,0))</f>
        <v xml:space="preserve">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L768*Orders_Table[[#This Row],[Quantity]]</f>
        <v>15.54</v>
      </c>
      <c r="N768" t="str">
        <f t="shared" si="22"/>
        <v>Arabica</v>
      </c>
      <c r="O768" t="str">
        <f t="shared" si="23"/>
        <v>Light</v>
      </c>
      <c r="P768" t="str">
        <f>_xlfn.XLOOKUP(Orders_Table[[#This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IF(_xlfn.XLOOKUP(C769,customers!$A$1:$A$1001,customers!C768:C1768,,0)=0," ",_xlfn.XLOOKUP(C769,customers!$A$1:$A$1001,customers!C768:C1768,,0))</f>
        <v xml:space="preserve">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L769*Orders_Table[[#This Row],[Quantity]]</f>
        <v>89.35499999999999</v>
      </c>
      <c r="N769" t="str">
        <f t="shared" si="22"/>
        <v>Arabica</v>
      </c>
      <c r="O769" t="str">
        <f t="shared" si="23"/>
        <v>Light</v>
      </c>
      <c r="P769" t="str">
        <f>_xlfn.XLOOKUP(Orders_Table[[#This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IF(_xlfn.XLOOKUP(C770,customers!$A$1:$A$1001,customers!C769:C1769,,0)=0," ",_xlfn.XLOOKUP(C770,customers!$A$1:$A$1001,customers!C769:C1769,,0))</f>
        <v xml:space="preserve">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L770*Orders_Table[[#This Row],[Quantity]]</f>
        <v>23.9</v>
      </c>
      <c r="N770" t="str">
        <f t="shared" si="22"/>
        <v>Robuster</v>
      </c>
      <c r="O770" t="str">
        <f t="shared" si="23"/>
        <v>Light</v>
      </c>
      <c r="P770" t="str">
        <f>_xlfn.XLOOKUP(Orders_Table[[#This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IF(_xlfn.XLOOKUP(C771,customers!$A$1:$A$1001,customers!C770:C1770,,0)=0," ",_xlfn.XLOOKUP(C771,customers!$A$1:$A$1001,customers!C770:C1770,,0))</f>
        <v xml:space="preserve">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L771*Orders_Table[[#This Row],[Quantity]]</f>
        <v>137.31</v>
      </c>
      <c r="N771" t="str">
        <f t="shared" ref="N771:N834" si="24">IF(I771="Rob","Robuster",IF(I771="Exc","Excelsa",IF(I771="Ara","Arabica",IF(I771="Lib","Liberica",""))))</f>
        <v>Robuster</v>
      </c>
      <c r="O771" t="str">
        <f t="shared" ref="O771:O834" si="25">IF(J771="M","Medium",IF(J771="D","Dark",IF(J771="L","Light","")))</f>
        <v>Medium</v>
      </c>
      <c r="P771" t="str">
        <f>_xlfn.XLOOKUP(Orders_Table[[#This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IF(_xlfn.XLOOKUP(C772,customers!$A$1:$A$1001,customers!C771:C1771,,0)=0," ",_xlfn.XLOOKUP(C772,customers!$A$1:$A$1001,customers!C771:C1771,,0))</f>
        <v xml:space="preserve">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L772*Orders_Table[[#This Row],[Quantity]]</f>
        <v>9.9499999999999993</v>
      </c>
      <c r="N772" t="str">
        <f t="shared" si="24"/>
        <v>Arabica</v>
      </c>
      <c r="O772" t="str">
        <f t="shared" si="25"/>
        <v>Dark</v>
      </c>
      <c r="P772" t="str">
        <f>_xlfn.XLOOKUP(Orders_Table[[#This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IF(_xlfn.XLOOKUP(C773,customers!$A$1:$A$1001,customers!C772:C1772,,0)=0," ",_xlfn.XLOOKUP(C773,customers!$A$1:$A$1001,customers!C772:C1772,,0))</f>
        <v xml:space="preserve">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L773*Orders_Table[[#This Row],[Quantity]]</f>
        <v>21.509999999999998</v>
      </c>
      <c r="N773" t="str">
        <f t="shared" si="24"/>
        <v>Robuster</v>
      </c>
      <c r="O773" t="str">
        <f t="shared" si="25"/>
        <v>Light</v>
      </c>
      <c r="P773" t="str">
        <f>_xlfn.XLOOKUP(Orders_Table[[#This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IF(_xlfn.XLOOKUP(C774,customers!$A$1:$A$1001,customers!C773:C1773,,0)=0," ",_xlfn.XLOOKUP(C774,customers!$A$1:$A$1001,customers!C773:C1773,,0))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L774*Orders_Table[[#This Row],[Quantity]]</f>
        <v>82.5</v>
      </c>
      <c r="N774" t="str">
        <f t="shared" si="24"/>
        <v>Excelsa</v>
      </c>
      <c r="O774" t="str">
        <f t="shared" si="25"/>
        <v>Medium</v>
      </c>
      <c r="P774" t="str">
        <f>_xlfn.XLOOKUP(Orders_Table[[#This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IF(_xlfn.XLOOKUP(C775,customers!$A$1:$A$1001,customers!C774:C1774,,0)=0," ",_xlfn.XLOOKUP(C775,customers!$A$1:$A$1001,customers!C774:C1774,,0))</f>
        <v xml:space="preserve">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L775*Orders_Table[[#This Row],[Quantity]]</f>
        <v>8.73</v>
      </c>
      <c r="N775" t="str">
        <f t="shared" si="24"/>
        <v>Liberica</v>
      </c>
      <c r="O775" t="str">
        <f t="shared" si="25"/>
        <v>Medium</v>
      </c>
      <c r="P775" t="str">
        <f>_xlfn.XLOOKUP(Orders_Table[[#This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IF(_xlfn.XLOOKUP(C776,customers!$A$1:$A$1001,customers!C775:C1775,,0)=0," ",_xlfn.XLOOKUP(C776,customers!$A$1:$A$1001,customers!C775:C1775,,0))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L776*Orders_Table[[#This Row],[Quantity]]</f>
        <v>19.899999999999999</v>
      </c>
      <c r="N776" t="str">
        <f t="shared" si="24"/>
        <v>Robuster</v>
      </c>
      <c r="O776" t="str">
        <f t="shared" si="25"/>
        <v>Medium</v>
      </c>
      <c r="P776" t="str">
        <f>_xlfn.XLOOKUP(Orders_Table[[#This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IF(_xlfn.XLOOKUP(C777,customers!$A$1:$A$1001,customers!C776:C1776,,0)=0," ",_xlfn.XLOOKUP(C777,customers!$A$1:$A$1001,customers!C776:C1776,,0))</f>
        <v xml:space="preserve">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L777*Orders_Table[[#This Row],[Quantity]]</f>
        <v>17.82</v>
      </c>
      <c r="N777" t="str">
        <f t="shared" si="24"/>
        <v>Excelsa</v>
      </c>
      <c r="O777" t="str">
        <f t="shared" si="25"/>
        <v>Light</v>
      </c>
      <c r="P777" t="str">
        <f>_xlfn.XLOOKUP(Orders_Table[[#This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IF(_xlfn.XLOOKUP(C778,customers!$A$1:$A$1001,customers!C777:C1777,,0)=0," ",_xlfn.XLOOKUP(C778,customers!$A$1:$A$1001,customers!C777:C1777,,0))</f>
        <v xml:space="preserve">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L778*Orders_Table[[#This Row],[Quantity]]</f>
        <v>20.25</v>
      </c>
      <c r="N778" t="str">
        <f t="shared" si="24"/>
        <v>Arabica</v>
      </c>
      <c r="O778" t="str">
        <f t="shared" si="25"/>
        <v>Medium</v>
      </c>
      <c r="P778" t="str">
        <f>_xlfn.XLOOKUP(Orders_Table[[#This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IF(_xlfn.XLOOKUP(C779,customers!$A$1:$A$1001,customers!C778:C1778,,0)=0," ",_xlfn.XLOOKUP(C779,customers!$A$1:$A$1001,customers!C778:C1778,,0))</f>
        <v xml:space="preserve">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L779*Orders_Table[[#This Row],[Quantity]]</f>
        <v>59.569999999999993</v>
      </c>
      <c r="N779" t="str">
        <f t="shared" si="24"/>
        <v>Arabica</v>
      </c>
      <c r="O779" t="str">
        <f t="shared" si="25"/>
        <v>Light</v>
      </c>
      <c r="P779" t="str">
        <f>_xlfn.XLOOKUP(Orders_Table[[#This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IF(_xlfn.XLOOKUP(C780,customers!$A$1:$A$1001,customers!C779:C1779,,0)=0," ",_xlfn.XLOOKUP(C780,customers!$A$1:$A$1001,customers!C779:C1779,,0))</f>
        <v xml:space="preserve">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L780*Orders_Table[[#This Row],[Quantity]]</f>
        <v>19.02</v>
      </c>
      <c r="N780" t="str">
        <f t="shared" si="24"/>
        <v>Liberica</v>
      </c>
      <c r="O780" t="str">
        <f t="shared" si="25"/>
        <v>Light</v>
      </c>
      <c r="P780" t="str">
        <f>_xlfn.XLOOKUP(Orders_Table[[#This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IF(_xlfn.XLOOKUP(C781,customers!$A$1:$A$1001,customers!C780:C1780,,0)=0," ",_xlfn.XLOOKUP(C781,customers!$A$1:$A$1001,customers!C780:C1780,,0))</f>
        <v xml:space="preserve">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L781*Orders_Table[[#This Row],[Quantity]]</f>
        <v>77.699999999999989</v>
      </c>
      <c r="N781" t="str">
        <f t="shared" si="24"/>
        <v>Liberica</v>
      </c>
      <c r="O781" t="str">
        <f t="shared" si="25"/>
        <v>Dark</v>
      </c>
      <c r="P781" t="str">
        <f>_xlfn.XLOOKUP(Orders_Table[[#This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IF(_xlfn.XLOOKUP(C782,customers!$A$1:$A$1001,customers!C781:C1781,,0)=0," ",_xlfn.XLOOKUP(C782,customers!$A$1:$A$1001,customers!C781:C1781,,0))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L782*Orders_Table[[#This Row],[Quantity]]</f>
        <v>41.25</v>
      </c>
      <c r="N782" t="str">
        <f t="shared" si="24"/>
        <v>Excelsa</v>
      </c>
      <c r="O782" t="str">
        <f t="shared" si="25"/>
        <v>Medium</v>
      </c>
      <c r="P782" t="str">
        <f>_xlfn.XLOOKUP(Orders_Table[[#This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IF(_xlfn.XLOOKUP(C783,customers!$A$1:$A$1001,customers!C782:C1782,,0)=0," ",_xlfn.XLOOKUP(C783,customers!$A$1:$A$1001,customers!C782:C1782,,0))</f>
        <v xml:space="preserve">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L783*Orders_Table[[#This Row],[Quantity]]</f>
        <v>145.82</v>
      </c>
      <c r="N783" t="str">
        <f t="shared" si="24"/>
        <v>Liberica</v>
      </c>
      <c r="O783" t="str">
        <f t="shared" si="25"/>
        <v>Light</v>
      </c>
      <c r="P783" t="str">
        <f>_xlfn.XLOOKUP(Orders_Table[[#This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IF(_xlfn.XLOOKUP(C784,customers!$A$1:$A$1001,customers!C783:C1783,,0)=0," ",_xlfn.XLOOKUP(C784,customers!$A$1:$A$1001,customers!C783:C1783,,0))</f>
        <v xml:space="preserve">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L784*Orders_Table[[#This Row],[Quantity]]</f>
        <v>26.73</v>
      </c>
      <c r="N784" t="str">
        <f t="shared" si="24"/>
        <v>Excelsa</v>
      </c>
      <c r="O784" t="str">
        <f t="shared" si="25"/>
        <v>Light</v>
      </c>
      <c r="P784" t="str">
        <f>_xlfn.XLOOKUP(Orders_Table[[#This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IF(_xlfn.XLOOKUP(C785,customers!$A$1:$A$1001,customers!C784:C1784,,0)=0," ",_xlfn.XLOOKUP(C785,customers!$A$1:$A$1001,customers!C784:C1784,,0))</f>
        <v xml:space="preserve">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L785*Orders_Table[[#This Row],[Quantity]]</f>
        <v>43.650000000000006</v>
      </c>
      <c r="N785" t="str">
        <f t="shared" si="24"/>
        <v>Liberica</v>
      </c>
      <c r="O785" t="str">
        <f t="shared" si="25"/>
        <v>Medium</v>
      </c>
      <c r="P785" t="str">
        <f>_xlfn.XLOOKUP(Orders_Table[[#This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IF(_xlfn.XLOOKUP(C786,customers!$A$1:$A$1001,customers!C785:C1785,,0)=0," ",_xlfn.XLOOKUP(C786,customers!$A$1:$A$1001,customers!C785:C1785,,0))</f>
        <v xml:space="preserve">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L786*Orders_Table[[#This Row],[Quantity]]</f>
        <v>31.7</v>
      </c>
      <c r="N786" t="str">
        <f t="shared" si="24"/>
        <v>Liberica</v>
      </c>
      <c r="O786" t="str">
        <f t="shared" si="25"/>
        <v>Light</v>
      </c>
      <c r="P786" t="str">
        <f>_xlfn.XLOOKUP(Orders_Table[[#This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IF(_xlfn.XLOOKUP(C787,customers!$A$1:$A$1001,customers!C786:C1786,,0)=0," ",_xlfn.XLOOKUP(C787,customers!$A$1:$A$1001,customers!C786:C1786,,0))</f>
        <v xml:space="preserve">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L787*Orders_Table[[#This Row],[Quantity]]</f>
        <v>22.884999999999998</v>
      </c>
      <c r="N787" t="str">
        <f t="shared" si="24"/>
        <v>Arabica</v>
      </c>
      <c r="O787" t="str">
        <f t="shared" si="25"/>
        <v>Dark</v>
      </c>
      <c r="P787" t="str">
        <f>_xlfn.XLOOKUP(Orders_Table[[#This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IF(_xlfn.XLOOKUP(C788,customers!$A$1:$A$1001,customers!C787:C1787,,0)=0," ",_xlfn.XLOOKUP(C788,customers!$A$1:$A$1001,customers!C787:C1787,,0))</f>
        <v xml:space="preserve">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L788*Orders_Table[[#This Row],[Quantity]]</f>
        <v>27.945</v>
      </c>
      <c r="N788" t="str">
        <f t="shared" si="24"/>
        <v>Excelsa</v>
      </c>
      <c r="O788" t="str">
        <f t="shared" si="25"/>
        <v>Dark</v>
      </c>
      <c r="P788" t="str">
        <f>_xlfn.XLOOKUP(Orders_Table[[#This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IF(_xlfn.XLOOKUP(C789,customers!$A$1:$A$1001,customers!C788:C1788,,0)=0," ",_xlfn.XLOOKUP(C789,customers!$A$1:$A$1001,customers!C788:C1788,,0))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L789*Orders_Table[[#This Row],[Quantity]]</f>
        <v>82.5</v>
      </c>
      <c r="N789" t="str">
        <f t="shared" si="24"/>
        <v>Excelsa</v>
      </c>
      <c r="O789" t="str">
        <f t="shared" si="25"/>
        <v>Medium</v>
      </c>
      <c r="P789" t="str">
        <f>_xlfn.XLOOKUP(Orders_Table[[#This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IF(_xlfn.XLOOKUP(C790,customers!$A$1:$A$1001,customers!C789:C1789,,0)=0," ",_xlfn.XLOOKUP(C790,customers!$A$1:$A$1001,customers!C789:C1789,,0))</f>
        <v xml:space="preserve">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L790*Orders_Table[[#This Row],[Quantity]]</f>
        <v>45.769999999999996</v>
      </c>
      <c r="N790" t="str">
        <f t="shared" si="24"/>
        <v>Robuster</v>
      </c>
      <c r="O790" t="str">
        <f t="shared" si="25"/>
        <v>Medium</v>
      </c>
      <c r="P790" t="str">
        <f>_xlfn.XLOOKUP(Orders_Table[[#This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IF(_xlfn.XLOOKUP(C791,customers!$A$1:$A$1001,customers!C790:C1790,,0)=0," ",_xlfn.XLOOKUP(C791,customers!$A$1:$A$1001,customers!C790:C1790,,0))</f>
        <v xml:space="preserve">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L791*Orders_Table[[#This Row],[Quantity]]</f>
        <v>77.699999999999989</v>
      </c>
      <c r="N791" t="str">
        <f t="shared" si="24"/>
        <v>Arabica</v>
      </c>
      <c r="O791" t="str">
        <f t="shared" si="25"/>
        <v>Light</v>
      </c>
      <c r="P791" t="str">
        <f>_xlfn.XLOOKUP(Orders_Table[[#This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IF(_xlfn.XLOOKUP(C792,customers!$A$1:$A$1001,customers!C791:C1791,,0)=0," ",_xlfn.XLOOKUP(C792,customers!$A$1:$A$1001,customers!C791:C1791,,0))</f>
        <v xml:space="preserve">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L792*Orders_Table[[#This Row],[Quantity]]</f>
        <v>23.31</v>
      </c>
      <c r="N792" t="str">
        <f t="shared" si="24"/>
        <v>Arabica</v>
      </c>
      <c r="O792" t="str">
        <f t="shared" si="25"/>
        <v>Light</v>
      </c>
      <c r="P792" t="str">
        <f>_xlfn.XLOOKUP(Orders_Table[[#This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IF(_xlfn.XLOOKUP(C793,customers!$A$1:$A$1001,customers!C792:C1792,,0)=0," ",_xlfn.XLOOKUP(C793,customers!$A$1:$A$1001,customers!C792:C1792,,0))</f>
        <v xml:space="preserve">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L793*Orders_Table[[#This Row],[Quantity]]</f>
        <v>23.774999999999999</v>
      </c>
      <c r="N793" t="str">
        <f t="shared" si="24"/>
        <v>Liberica</v>
      </c>
      <c r="O793" t="str">
        <f t="shared" si="25"/>
        <v>Light</v>
      </c>
      <c r="P793" t="str">
        <f>_xlfn.XLOOKUP(Orders_Table[[#This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IF(_xlfn.XLOOKUP(C794,customers!$A$1:$A$1001,customers!C793:C1793,,0)=0," ",_xlfn.XLOOKUP(C794,customers!$A$1:$A$1001,customers!C793:C1793,,0))</f>
        <v xml:space="preserve">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L794*Orders_Table[[#This Row],[Quantity]]</f>
        <v>52.38</v>
      </c>
      <c r="N794" t="str">
        <f t="shared" si="24"/>
        <v>Liberica</v>
      </c>
      <c r="O794" t="str">
        <f t="shared" si="25"/>
        <v>Medium</v>
      </c>
      <c r="P794" t="str">
        <f>_xlfn.XLOOKUP(Orders_Table[[#This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IF(_xlfn.XLOOKUP(C795,customers!$A$1:$A$1001,customers!C794:C1794,,0)=0," ",_xlfn.XLOOKUP(C795,customers!$A$1:$A$1001,customers!C794:C1794,,0))</f>
        <v xml:space="preserve">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L795*Orders_Table[[#This Row],[Quantity]]</f>
        <v>17.924999999999997</v>
      </c>
      <c r="N795" t="str">
        <f t="shared" si="24"/>
        <v>Robuster</v>
      </c>
      <c r="O795" t="str">
        <f t="shared" si="25"/>
        <v>Light</v>
      </c>
      <c r="P795" t="str">
        <f>_xlfn.XLOOKUP(Orders_Table[[#This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IF(_xlfn.XLOOKUP(C796,customers!$A$1:$A$1001,customers!C795:C1795,,0)=0," ",_xlfn.XLOOKUP(C796,customers!$A$1:$A$1001,customers!C795:C1795,,0))</f>
        <v xml:space="preserve">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L796*Orders_Table[[#This Row],[Quantity]]</f>
        <v>148.92499999999998</v>
      </c>
      <c r="N796" t="str">
        <f t="shared" si="24"/>
        <v>Arabica</v>
      </c>
      <c r="O796" t="str">
        <f t="shared" si="25"/>
        <v>Light</v>
      </c>
      <c r="P796" t="str">
        <f>_xlfn.XLOOKUP(Orders_Table[[#This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IF(_xlfn.XLOOKUP(C797,customers!$A$1:$A$1001,customers!C796:C1796,,0)=0," ",_xlfn.XLOOKUP(C797,customers!$A$1:$A$1001,customers!C796:C1796,,0))</f>
        <v xml:space="preserve">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L797*Orders_Table[[#This Row],[Quantity]]</f>
        <v>28.679999999999996</v>
      </c>
      <c r="N797" t="str">
        <f t="shared" si="24"/>
        <v>Robuster</v>
      </c>
      <c r="O797" t="str">
        <f t="shared" si="25"/>
        <v>Light</v>
      </c>
      <c r="P797" t="str">
        <f>_xlfn.XLOOKUP(Orders_Table[[#This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IF(_xlfn.XLOOKUP(C798,customers!$A$1:$A$1001,customers!C797:C1797,,0)=0," ",_xlfn.XLOOKUP(C798,customers!$A$1:$A$1001,customers!C797:C1797,,0))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L798*Orders_Table[[#This Row],[Quantity]]</f>
        <v>9.51</v>
      </c>
      <c r="N798" t="str">
        <f t="shared" si="24"/>
        <v>Liberica</v>
      </c>
      <c r="O798" t="str">
        <f t="shared" si="25"/>
        <v>Light</v>
      </c>
      <c r="P798" t="str">
        <f>_xlfn.XLOOKUP(Orders_Table[[#This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IF(_xlfn.XLOOKUP(C799,customers!$A$1:$A$1001,customers!C798:C1798,,0)=0," ",_xlfn.XLOOKUP(C799,customers!$A$1:$A$1001,customers!C798:C1798,,0))</f>
        <v xml:space="preserve">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L799*Orders_Table[[#This Row],[Quantity]]</f>
        <v>31.08</v>
      </c>
      <c r="N799" t="str">
        <f t="shared" si="24"/>
        <v>Arabica</v>
      </c>
      <c r="O799" t="str">
        <f t="shared" si="25"/>
        <v>Light</v>
      </c>
      <c r="P799" t="str">
        <f>_xlfn.XLOOKUP(Orders_Table[[#This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IF(_xlfn.XLOOKUP(C800,customers!$A$1:$A$1001,customers!C799:C1799,,0)=0," ",_xlfn.XLOOKUP(C800,customers!$A$1:$A$1001,customers!C799:C1799,,0))</f>
        <v xml:space="preserve">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L800*Orders_Table[[#This Row],[Quantity]]</f>
        <v>8.0549999999999997</v>
      </c>
      <c r="N800" t="str">
        <f t="shared" si="24"/>
        <v>Robuster</v>
      </c>
      <c r="O800" t="str">
        <f t="shared" si="25"/>
        <v>Dark</v>
      </c>
      <c r="P800" t="str">
        <f>_xlfn.XLOOKUP(Orders_Table[[#This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IF(_xlfn.XLOOKUP(C801,customers!$A$1:$A$1001,customers!C800:C1800,,0)=0," ",_xlfn.XLOOKUP(C801,customers!$A$1:$A$1001,customers!C800:C1800,,0))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L801*Orders_Table[[#This Row],[Quantity]]</f>
        <v>36.450000000000003</v>
      </c>
      <c r="N801" t="str">
        <f t="shared" si="24"/>
        <v>Excelsa</v>
      </c>
      <c r="O801" t="str">
        <f t="shared" si="25"/>
        <v>Dark</v>
      </c>
      <c r="P801" t="str">
        <f>_xlfn.XLOOKUP(Orders_Table[[#This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IF(_xlfn.XLOOKUP(C802,customers!$A$1:$A$1001,customers!C801:C1801,,0)=0," ",_xlfn.XLOOKUP(C802,customers!$A$1:$A$1001,customers!C801:C1801,,0))</f>
        <v xml:space="preserve">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L802*Orders_Table[[#This Row],[Quantity]]</f>
        <v>16.11</v>
      </c>
      <c r="N802" t="str">
        <f t="shared" si="24"/>
        <v>Robuster</v>
      </c>
      <c r="O802" t="str">
        <f t="shared" si="25"/>
        <v>Dark</v>
      </c>
      <c r="P802" t="str">
        <f>_xlfn.XLOOKUP(Orders_Table[[#This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IF(_xlfn.XLOOKUP(C803,customers!$A$1:$A$1001,customers!C802:C1802,,0)=0," ",_xlfn.XLOOKUP(C803,customers!$A$1:$A$1001,customers!C802:C1802,,0))</f>
        <v xml:space="preserve">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L803*Orders_Table[[#This Row],[Quantity]]</f>
        <v>41.169999999999995</v>
      </c>
      <c r="N803" t="str">
        <f t="shared" si="24"/>
        <v>Robuster</v>
      </c>
      <c r="O803" t="str">
        <f t="shared" si="25"/>
        <v>Dark</v>
      </c>
      <c r="P803" t="str">
        <f>_xlfn.XLOOKUP(Orders_Table[[#This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IF(_xlfn.XLOOKUP(C804,customers!$A$1:$A$1001,customers!C803:C1803,,0)=0," ",_xlfn.XLOOKUP(C804,customers!$A$1:$A$1001,customers!C803:C1803,,0))</f>
        <v xml:space="preserve">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L804*Orders_Table[[#This Row],[Quantity]]</f>
        <v>10.739999999999998</v>
      </c>
      <c r="N804" t="str">
        <f t="shared" si="24"/>
        <v>Robuster</v>
      </c>
      <c r="O804" t="str">
        <f t="shared" si="25"/>
        <v>Dark</v>
      </c>
      <c r="P804" t="str">
        <f>_xlfn.XLOOKUP(Orders_Table[[#This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IF(_xlfn.XLOOKUP(C805,customers!$A$1:$A$1001,customers!C804:C1804,,0)=0," ",_xlfn.XLOOKUP(C805,customers!$A$1:$A$1001,customers!C804:C1804,,0))</f>
        <v xml:space="preserve">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L805*Orders_Table[[#This Row],[Quantity]]</f>
        <v>126.49999999999999</v>
      </c>
      <c r="N805" t="str">
        <f t="shared" si="24"/>
        <v>Excelsa</v>
      </c>
      <c r="O805" t="str">
        <f t="shared" si="25"/>
        <v>Medium</v>
      </c>
      <c r="P805" t="str">
        <f>_xlfn.XLOOKUP(Orders_Table[[#This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IF(_xlfn.XLOOKUP(C806,customers!$A$1:$A$1001,customers!C805:C1805,,0)=0," ",_xlfn.XLOOKUP(C806,customers!$A$1:$A$1001,customers!C805:C1805,,0))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L806*Orders_Table[[#This Row],[Quantity]]</f>
        <v>23.9</v>
      </c>
      <c r="N806" t="str">
        <f t="shared" si="24"/>
        <v>Robuster</v>
      </c>
      <c r="O806" t="str">
        <f t="shared" si="25"/>
        <v>Light</v>
      </c>
      <c r="P806" t="str">
        <f>_xlfn.XLOOKUP(Orders_Table[[#This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IF(_xlfn.XLOOKUP(C807,customers!$A$1:$A$1001,customers!C806:C1806,,0)=0," ",_xlfn.XLOOKUP(C807,customers!$A$1:$A$1001,customers!C806:C1806,,0))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L807*Orders_Table[[#This Row],[Quantity]]</f>
        <v>5.97</v>
      </c>
      <c r="N807" t="str">
        <f t="shared" si="24"/>
        <v>Robuster</v>
      </c>
      <c r="O807" t="str">
        <f t="shared" si="25"/>
        <v>Medium</v>
      </c>
      <c r="P807" t="str">
        <f>_xlfn.XLOOKUP(Orders_Table[[#This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IF(_xlfn.XLOOKUP(C808,customers!$A$1:$A$1001,customers!C807:C1807,,0)=0," ",_xlfn.XLOOKUP(C808,customers!$A$1:$A$1001,customers!C807:C1807,,0))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L808*Orders_Table[[#This Row],[Quantity]]</f>
        <v>7.77</v>
      </c>
      <c r="N808" t="str">
        <f t="shared" si="24"/>
        <v>Liberica</v>
      </c>
      <c r="O808" t="str">
        <f t="shared" si="25"/>
        <v>Dark</v>
      </c>
      <c r="P808" t="str">
        <f>_xlfn.XLOOKUP(Orders_Table[[#This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IF(_xlfn.XLOOKUP(C809,customers!$A$1:$A$1001,customers!C808:C1808,,0)=0," ",_xlfn.XLOOKUP(C809,customers!$A$1:$A$1001,customers!C808:C1808,,0))</f>
        <v xml:space="preserve">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L809*Orders_Table[[#This Row],[Quantity]]</f>
        <v>23.31</v>
      </c>
      <c r="N809" t="str">
        <f t="shared" si="24"/>
        <v>Liberica</v>
      </c>
      <c r="O809" t="str">
        <f t="shared" si="25"/>
        <v>Dark</v>
      </c>
      <c r="P809" t="str">
        <f>_xlfn.XLOOKUP(Orders_Table[[#This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IF(_xlfn.XLOOKUP(C810,customers!$A$1:$A$1001,customers!C809:C1809,,0)=0," ",_xlfn.XLOOKUP(C810,customers!$A$1:$A$1001,customers!C809:C1809,,0))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L810*Orders_Table[[#This Row],[Quantity]]</f>
        <v>137.42499999999998</v>
      </c>
      <c r="N810" t="str">
        <f t="shared" si="24"/>
        <v>Robuster</v>
      </c>
      <c r="O810" t="str">
        <f t="shared" si="25"/>
        <v>Light</v>
      </c>
      <c r="P810" t="str">
        <f>_xlfn.XLOOKUP(Orders_Table[[#This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IF(_xlfn.XLOOKUP(C811,customers!$A$1:$A$1001,customers!C810:C1810,,0)=0," ",_xlfn.XLOOKUP(C811,customers!$A$1:$A$1001,customers!C810:C1810,,0))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L811*Orders_Table[[#This Row],[Quantity]]</f>
        <v>8.0549999999999997</v>
      </c>
      <c r="N811" t="str">
        <f t="shared" si="24"/>
        <v>Robuster</v>
      </c>
      <c r="O811" t="str">
        <f t="shared" si="25"/>
        <v>Dark</v>
      </c>
      <c r="P811" t="str">
        <f>_xlfn.XLOOKUP(Orders_Table[[#This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IF(_xlfn.XLOOKUP(C812,customers!$A$1:$A$1001,customers!C811:C1811,,0)=0," ",_xlfn.XLOOKUP(C812,customers!$A$1:$A$1001,customers!C811:C1811,,0))</f>
        <v xml:space="preserve">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L812*Orders_Table[[#This Row],[Quantity]]</f>
        <v>28.53</v>
      </c>
      <c r="N812" t="str">
        <f t="shared" si="24"/>
        <v>Liberica</v>
      </c>
      <c r="O812" t="str">
        <f t="shared" si="25"/>
        <v>Light</v>
      </c>
      <c r="P812" t="str">
        <f>_xlfn.XLOOKUP(Orders_Table[[#This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IF(_xlfn.XLOOKUP(C813,customers!$A$1:$A$1001,customers!C812:C1812,,0)=0," ",_xlfn.XLOOKUP(C813,customers!$A$1:$A$1001,customers!C812:C1812,,0))</f>
        <v xml:space="preserve">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L813*Orders_Table[[#This Row],[Quantity]]</f>
        <v>67.5</v>
      </c>
      <c r="N813" t="str">
        <f t="shared" si="24"/>
        <v>Arabica</v>
      </c>
      <c r="O813" t="str">
        <f t="shared" si="25"/>
        <v>Medium</v>
      </c>
      <c r="P813" t="str">
        <f>_xlfn.XLOOKUP(Orders_Table[[#This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IF(_xlfn.XLOOKUP(C814,customers!$A$1:$A$1001,customers!C813:C1813,,0)=0," ",_xlfn.XLOOKUP(C814,customers!$A$1:$A$1001,customers!C813:C1813,,0))</f>
        <v xml:space="preserve">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L814*Orders_Table[[#This Row],[Quantity]]</f>
        <v>178.70999999999998</v>
      </c>
      <c r="N814" t="str">
        <f t="shared" si="24"/>
        <v>Liberica</v>
      </c>
      <c r="O814" t="str">
        <f t="shared" si="25"/>
        <v>Dark</v>
      </c>
      <c r="P814" t="str">
        <f>_xlfn.XLOOKUP(Orders_Table[[#This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IF(_xlfn.XLOOKUP(C815,customers!$A$1:$A$1001,customers!C814:C1814,,0)=0," ",_xlfn.XLOOKUP(C815,customers!$A$1:$A$1001,customers!C814:C1814,,0))</f>
        <v xml:space="preserve">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L815*Orders_Table[[#This Row],[Quantity]]</f>
        <v>31.624999999999996</v>
      </c>
      <c r="N815" t="str">
        <f t="shared" si="24"/>
        <v>Excelsa</v>
      </c>
      <c r="O815" t="str">
        <f t="shared" si="25"/>
        <v>Medium</v>
      </c>
      <c r="P815" t="str">
        <f>_xlfn.XLOOKUP(Orders_Table[[#This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IF(_xlfn.XLOOKUP(C816,customers!$A$1:$A$1001,customers!C815:C1815,,0)=0," ",_xlfn.XLOOKUP(C816,customers!$A$1:$A$1001,customers!C815:C1815,,0))</f>
        <v xml:space="preserve">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L816*Orders_Table[[#This Row],[Quantity]]</f>
        <v>8.91</v>
      </c>
      <c r="N816" t="str">
        <f t="shared" si="24"/>
        <v>Excelsa</v>
      </c>
      <c r="O816" t="str">
        <f t="shared" si="25"/>
        <v>Light</v>
      </c>
      <c r="P816" t="str">
        <f>_xlfn.XLOOKUP(Orders_Table[[#This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IF(_xlfn.XLOOKUP(C817,customers!$A$1:$A$1001,customers!C816:C1816,,0)=0," ",_xlfn.XLOOKUP(C817,customers!$A$1:$A$1001,customers!C816:C1816,,0))</f>
        <v xml:space="preserve">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L817*Orders_Table[[#This Row],[Quantity]]</f>
        <v>35.82</v>
      </c>
      <c r="N817" t="str">
        <f t="shared" si="24"/>
        <v>Robuster</v>
      </c>
      <c r="O817" t="str">
        <f t="shared" si="25"/>
        <v>Medium</v>
      </c>
      <c r="P817" t="str">
        <f>_xlfn.XLOOKUP(Orders_Table[[#This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IF(_xlfn.XLOOKUP(C818,customers!$A$1:$A$1001,customers!C817:C1817,,0)=0," ",_xlfn.XLOOKUP(C818,customers!$A$1:$A$1001,customers!C817:C1817,,0))</f>
        <v xml:space="preserve">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L818*Orders_Table[[#This Row],[Quantity]]</f>
        <v>38.04</v>
      </c>
      <c r="N818" t="str">
        <f t="shared" si="24"/>
        <v>Liberica</v>
      </c>
      <c r="O818" t="str">
        <f t="shared" si="25"/>
        <v>Light</v>
      </c>
      <c r="P818" t="str">
        <f>_xlfn.XLOOKUP(Orders_Table[[#This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IF(_xlfn.XLOOKUP(C819,customers!$A$1:$A$1001,customers!C818:C1818,,0)=0," ",_xlfn.XLOOKUP(C819,customers!$A$1:$A$1001,customers!C818:C1818,,0))</f>
        <v xml:space="preserve">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L819*Orders_Table[[#This Row],[Quantity]]</f>
        <v>15.54</v>
      </c>
      <c r="N819" t="str">
        <f t="shared" si="24"/>
        <v>Liberica</v>
      </c>
      <c r="O819" t="str">
        <f t="shared" si="25"/>
        <v>Dark</v>
      </c>
      <c r="P819" t="str">
        <f>_xlfn.XLOOKUP(Orders_Table[[#This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IF(_xlfn.XLOOKUP(C820,customers!$A$1:$A$1001,customers!C819:C1819,,0)=0," ",_xlfn.XLOOKUP(C820,customers!$A$1:$A$1001,customers!C819:C1819,,0))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L820*Orders_Table[[#This Row],[Quantity]]</f>
        <v>79.25</v>
      </c>
      <c r="N820" t="str">
        <f t="shared" si="24"/>
        <v>Liberica</v>
      </c>
      <c r="O820" t="str">
        <f t="shared" si="25"/>
        <v>Light</v>
      </c>
      <c r="P820" t="str">
        <f>_xlfn.XLOOKUP(Orders_Table[[#This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IF(_xlfn.XLOOKUP(C821,customers!$A$1:$A$1001,customers!C820:C1820,,0)=0," ",_xlfn.XLOOKUP(C821,customers!$A$1:$A$1001,customers!C820:C1820,,0))</f>
        <v xml:space="preserve">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L821*Orders_Table[[#This Row],[Quantity]]</f>
        <v>4.7549999999999999</v>
      </c>
      <c r="N821" t="str">
        <f t="shared" si="24"/>
        <v>Liberica</v>
      </c>
      <c r="O821" t="str">
        <f t="shared" si="25"/>
        <v>Light</v>
      </c>
      <c r="P821" t="str">
        <f>_xlfn.XLOOKUP(Orders_Table[[#This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IF(_xlfn.XLOOKUP(C822,customers!$A$1:$A$1001,customers!C821:C1821,,0)=0," ",_xlfn.XLOOKUP(C822,customers!$A$1:$A$1001,customers!C821:C1821,,0))</f>
        <v xml:space="preserve">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L822*Orders_Table[[#This Row],[Quantity]]</f>
        <v>55</v>
      </c>
      <c r="N822" t="str">
        <f t="shared" si="24"/>
        <v>Excelsa</v>
      </c>
      <c r="O822" t="str">
        <f t="shared" si="25"/>
        <v>Medium</v>
      </c>
      <c r="P822" t="str">
        <f>_xlfn.XLOOKUP(Orders_Table[[#This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IF(_xlfn.XLOOKUP(C823,customers!$A$1:$A$1001,customers!C822:C1822,,0)=0," ",_xlfn.XLOOKUP(C823,customers!$A$1:$A$1001,customers!C822:C1822,,0))</f>
        <v xml:space="preserve">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L823*Orders_Table[[#This Row],[Quantity]]</f>
        <v>26.849999999999994</v>
      </c>
      <c r="N823" t="str">
        <f t="shared" si="24"/>
        <v>Robuster</v>
      </c>
      <c r="O823" t="str">
        <f t="shared" si="25"/>
        <v>Dark</v>
      </c>
      <c r="P823" t="str">
        <f>_xlfn.XLOOKUP(Orders_Table[[#This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IF(_xlfn.XLOOKUP(C824,customers!$A$1:$A$1001,customers!C823:C1823,,0)=0," ",_xlfn.XLOOKUP(C824,customers!$A$1:$A$1001,customers!C823:C1823,,0))</f>
        <v xml:space="preserve">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L824*Orders_Table[[#This Row],[Quantity]]</f>
        <v>136.61999999999998</v>
      </c>
      <c r="N824" t="str">
        <f t="shared" si="24"/>
        <v>Excelsa</v>
      </c>
      <c r="O824" t="str">
        <f t="shared" si="25"/>
        <v>Light</v>
      </c>
      <c r="P824" t="str">
        <f>_xlfn.XLOOKUP(Orders_Table[[#This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IF(_xlfn.XLOOKUP(C825,customers!$A$1:$A$1001,customers!C824:C1824,,0)=0," ",_xlfn.XLOOKUP(C825,customers!$A$1:$A$1001,customers!C824:C1824,,0))</f>
        <v xml:space="preserve">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L825*Orders_Table[[#This Row],[Quantity]]</f>
        <v>47.55</v>
      </c>
      <c r="N825" t="str">
        <f t="shared" si="24"/>
        <v>Liberica</v>
      </c>
      <c r="O825" t="str">
        <f t="shared" si="25"/>
        <v>Light</v>
      </c>
      <c r="P825" t="str">
        <f>_xlfn.XLOOKUP(Orders_Table[[#This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IF(_xlfn.XLOOKUP(C826,customers!$A$1:$A$1001,customers!C825:C1825,,0)=0," ",_xlfn.XLOOKUP(C826,customers!$A$1:$A$1001,customers!C825:C1825,,0))</f>
        <v xml:space="preserve">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L826*Orders_Table[[#This Row],[Quantity]]</f>
        <v>16.875</v>
      </c>
      <c r="N826" t="str">
        <f t="shared" si="24"/>
        <v>Arabica</v>
      </c>
      <c r="O826" t="str">
        <f t="shared" si="25"/>
        <v>Medium</v>
      </c>
      <c r="P826" t="str">
        <f>_xlfn.XLOOKUP(Orders_Table[[#This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IF(_xlfn.XLOOKUP(C827,customers!$A$1:$A$1001,customers!C826:C1826,,0)=0," ",_xlfn.XLOOKUP(C827,customers!$A$1:$A$1001,customers!C826:C1826,,0))</f>
        <v xml:space="preserve">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L827*Orders_Table[[#This Row],[Quantity]]</f>
        <v>29.849999999999998</v>
      </c>
      <c r="N827" t="str">
        <f t="shared" si="24"/>
        <v>Arabica</v>
      </c>
      <c r="O827" t="str">
        <f t="shared" si="25"/>
        <v>Dark</v>
      </c>
      <c r="P827" t="str">
        <f>_xlfn.XLOOKUP(Orders_Table[[#This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IF(_xlfn.XLOOKUP(C828,customers!$A$1:$A$1001,customers!C827:C1827,,0)=0," ",_xlfn.XLOOKUP(C828,customers!$A$1:$A$1001,customers!C827:C1827,,0))</f>
        <v xml:space="preserve">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L828*Orders_Table[[#This Row],[Quantity]]</f>
        <v>41.25</v>
      </c>
      <c r="N828" t="str">
        <f t="shared" si="24"/>
        <v>Excelsa</v>
      </c>
      <c r="O828" t="str">
        <f t="shared" si="25"/>
        <v>Medium</v>
      </c>
      <c r="P828" t="str">
        <f>_xlfn.XLOOKUP(Orders_Table[[#This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IF(_xlfn.XLOOKUP(C829,customers!$A$1:$A$1001,customers!C828:C1828,,0)=0," ",_xlfn.XLOOKUP(C829,customers!$A$1:$A$1001,customers!C828:C1828,,0))</f>
        <v xml:space="preserve">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L829*Orders_Table[[#This Row],[Quantity]]</f>
        <v>20.625</v>
      </c>
      <c r="N829" t="str">
        <f t="shared" si="24"/>
        <v>Excelsa</v>
      </c>
      <c r="O829" t="str">
        <f t="shared" si="25"/>
        <v>Medium</v>
      </c>
      <c r="P829" t="str">
        <f>_xlfn.XLOOKUP(Orders_Table[[#This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IF(_xlfn.XLOOKUP(C830,customers!$A$1:$A$1001,customers!C829:C1829,,0)=0," ",_xlfn.XLOOKUP(C830,customers!$A$1:$A$1001,customers!C829:C1829,,0))</f>
        <v xml:space="preserve">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L830*Orders_Table[[#This Row],[Quantity]]</f>
        <v>137.31</v>
      </c>
      <c r="N830" t="str">
        <f t="shared" si="24"/>
        <v>Arabica</v>
      </c>
      <c r="O830" t="str">
        <f t="shared" si="25"/>
        <v>Dark</v>
      </c>
      <c r="P830" t="str">
        <f>_xlfn.XLOOKUP(Orders_Table[[#This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IF(_xlfn.XLOOKUP(C831,customers!$A$1:$A$1001,customers!C830:C1830,,0)=0," ",_xlfn.XLOOKUP(C831,customers!$A$1:$A$1001,customers!C830:C1830,,0))</f>
        <v xml:space="preserve">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L831*Orders_Table[[#This Row],[Quantity]]</f>
        <v>2.9849999999999999</v>
      </c>
      <c r="N831" t="str">
        <f t="shared" si="24"/>
        <v>Arabica</v>
      </c>
      <c r="O831" t="str">
        <f t="shared" si="25"/>
        <v>Dark</v>
      </c>
      <c r="P831" t="str">
        <f>_xlfn.XLOOKUP(Orders_Table[[#This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IF(_xlfn.XLOOKUP(C832,customers!$A$1:$A$1001,customers!C831:C1831,,0)=0," ",_xlfn.XLOOKUP(C832,customers!$A$1:$A$1001,customers!C831:C1831,,0))</f>
        <v xml:space="preserve">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L832*Orders_Table[[#This Row],[Quantity]]</f>
        <v>27.5</v>
      </c>
      <c r="N832" t="str">
        <f t="shared" si="24"/>
        <v>Excelsa</v>
      </c>
      <c r="O832" t="str">
        <f t="shared" si="25"/>
        <v>Medium</v>
      </c>
      <c r="P832" t="str">
        <f>_xlfn.XLOOKUP(Orders_Table[[#This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IF(_xlfn.XLOOKUP(C833,customers!$A$1:$A$1001,customers!C832:C1832,,0)=0," ",_xlfn.XLOOKUP(C833,customers!$A$1:$A$1001,customers!C832:C1832,,0))</f>
        <v xml:space="preserve">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L833*Orders_Table[[#This Row],[Quantity]]</f>
        <v>5.97</v>
      </c>
      <c r="N833" t="str">
        <f t="shared" si="24"/>
        <v>Arabica</v>
      </c>
      <c r="O833" t="str">
        <f t="shared" si="25"/>
        <v>Dark</v>
      </c>
      <c r="P833" t="str">
        <f>_xlfn.XLOOKUP(Orders_Table[[#This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IF(_xlfn.XLOOKUP(C834,customers!$A$1:$A$1001,customers!C833:C1833,,0)=0," ",_xlfn.XLOOKUP(C834,customers!$A$1:$A$1001,customers!C833:C1833,,0))</f>
        <v xml:space="preserve">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L834*Orders_Table[[#This Row],[Quantity]]</f>
        <v>59.699999999999996</v>
      </c>
      <c r="N834" t="str">
        <f t="shared" si="24"/>
        <v>Robuster</v>
      </c>
      <c r="O834" t="str">
        <f t="shared" si="25"/>
        <v>Medium</v>
      </c>
      <c r="P834" t="str">
        <f>_xlfn.XLOOKUP(Orders_Table[[#This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IF(_xlfn.XLOOKUP(C835,customers!$A$1:$A$1001,customers!C834:C1834,,0)=0," ",_xlfn.XLOOKUP(C835,customers!$A$1:$A$1001,customers!C834:C1834,,0))</f>
        <v xml:space="preserve">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L835*Orders_Table[[#This Row],[Quantity]]</f>
        <v>82.339999999999989</v>
      </c>
      <c r="N835" t="str">
        <f t="shared" ref="N835:N898" si="26">IF(I835="Rob","Robuster",IF(I835="Exc","Excelsa",IF(I835="Ara","Arabica",IF(I835="Lib","Liberica",""))))</f>
        <v>Robuster</v>
      </c>
      <c r="O835" t="str">
        <f t="shared" ref="O835:O898" si="27">IF(J835="M","Medium",IF(J835="D","Dark",IF(J835="L","Light","")))</f>
        <v>Dark</v>
      </c>
      <c r="P835" t="str">
        <f>_xlfn.XLOOKUP(Orders_Table[[#This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IF(_xlfn.XLOOKUP(C836,customers!$A$1:$A$1001,customers!C835:C1835,,0)=0," ",_xlfn.XLOOKUP(C836,customers!$A$1:$A$1001,customers!C835:C1835,,0))</f>
        <v xml:space="preserve">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L836*Orders_Table[[#This Row],[Quantity]]</f>
        <v>22.884999999999998</v>
      </c>
      <c r="N836" t="str">
        <f t="shared" si="26"/>
        <v>Arabica</v>
      </c>
      <c r="O836" t="str">
        <f t="shared" si="27"/>
        <v>Dark</v>
      </c>
      <c r="P836" t="str">
        <f>_xlfn.XLOOKUP(Orders_Table[[#This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IF(_xlfn.XLOOKUP(C837,customers!$A$1:$A$1001,customers!C836:C1836,,0)=0," ",_xlfn.XLOOKUP(C837,customers!$A$1:$A$1001,customers!C836:C1836,,0))</f>
        <v xml:space="preserve">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L837*Orders_Table[[#This Row],[Quantity]]</f>
        <v>8.91</v>
      </c>
      <c r="N837" t="str">
        <f t="shared" si="26"/>
        <v>Excelsa</v>
      </c>
      <c r="O837" t="str">
        <f t="shared" si="27"/>
        <v>Light</v>
      </c>
      <c r="P837" t="str">
        <f>_xlfn.XLOOKUP(Orders_Table[[#This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IF(_xlfn.XLOOKUP(C838,customers!$A$1:$A$1001,customers!C837:C1837,,0)=0," ",_xlfn.XLOOKUP(C838,customers!$A$1:$A$1001,customers!C837:C1837,,0))</f>
        <v xml:space="preserve">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L838*Orders_Table[[#This Row],[Quantity]]</f>
        <v>11.94</v>
      </c>
      <c r="N838" t="str">
        <f t="shared" si="26"/>
        <v>Arabica</v>
      </c>
      <c r="O838" t="str">
        <f t="shared" si="27"/>
        <v>Dark</v>
      </c>
      <c r="P838" t="str">
        <f>_xlfn.XLOOKUP(Orders_Table[[#This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IF(_xlfn.XLOOKUP(C839,customers!$A$1:$A$1001,customers!C838:C1838,,0)=0," ",_xlfn.XLOOKUP(C839,customers!$A$1:$A$1001,customers!C838:C1838,,0))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L839*Orders_Table[[#This Row],[Quantity]]</f>
        <v>100.39499999999998</v>
      </c>
      <c r="N839" t="str">
        <f t="shared" si="26"/>
        <v>Liberica</v>
      </c>
      <c r="O839" t="str">
        <f t="shared" si="27"/>
        <v>Medium</v>
      </c>
      <c r="P839" t="str">
        <f>_xlfn.XLOOKUP(Orders_Table[[#This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IF(_xlfn.XLOOKUP(C840,customers!$A$1:$A$1001,customers!C839:C1839,,0)=0," ",_xlfn.XLOOKUP(C840,customers!$A$1:$A$1001,customers!C839:C1839,,0))</f>
        <v xml:space="preserve">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L840*Orders_Table[[#This Row],[Quantity]]</f>
        <v>114.42499999999998</v>
      </c>
      <c r="N840" t="str">
        <f t="shared" si="26"/>
        <v>Arabica</v>
      </c>
      <c r="O840" t="str">
        <f t="shared" si="27"/>
        <v>Dark</v>
      </c>
      <c r="P840" t="str">
        <f>_xlfn.XLOOKUP(Orders_Table[[#This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IF(_xlfn.XLOOKUP(C841,customers!$A$1:$A$1001,customers!C840:C1840,,0)=0," ",_xlfn.XLOOKUP(C841,customers!$A$1:$A$1001,customers!C840:C1840,,0))</f>
        <v xml:space="preserve">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L841*Orders_Table[[#This Row],[Quantity]]</f>
        <v>41.25</v>
      </c>
      <c r="N841" t="str">
        <f t="shared" si="26"/>
        <v>Excelsa</v>
      </c>
      <c r="O841" t="str">
        <f t="shared" si="27"/>
        <v>Medium</v>
      </c>
      <c r="P841" t="str">
        <f>_xlfn.XLOOKUP(Orders_Table[[#This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IF(_xlfn.XLOOKUP(C842,customers!$A$1:$A$1001,customers!C841:C1841,,0)=0," ",_xlfn.XLOOKUP(C842,customers!$A$1:$A$1001,customers!C841:C1841,,0))</f>
        <v xml:space="preserve">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L842*Orders_Table[[#This Row],[Quantity]]</f>
        <v>28.679999999999996</v>
      </c>
      <c r="N842" t="str">
        <f t="shared" si="26"/>
        <v>Robuster</v>
      </c>
      <c r="O842" t="str">
        <f t="shared" si="27"/>
        <v>Light</v>
      </c>
      <c r="P842" t="str">
        <f>_xlfn.XLOOKUP(Orders_Table[[#This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IF(_xlfn.XLOOKUP(C843,customers!$A$1:$A$1001,customers!C842:C1842,,0)=0," ",_xlfn.XLOOKUP(C843,customers!$A$1:$A$1001,customers!C842:C1842,,0))</f>
        <v xml:space="preserve">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L843*Orders_Table[[#This Row],[Quantity]]</f>
        <v>4.3650000000000002</v>
      </c>
      <c r="N843" t="str">
        <f t="shared" si="26"/>
        <v>Liberica</v>
      </c>
      <c r="O843" t="str">
        <f t="shared" si="27"/>
        <v>Medium</v>
      </c>
      <c r="P843" t="str">
        <f>_xlfn.XLOOKUP(Orders_Table[[#This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IF(_xlfn.XLOOKUP(C844,customers!$A$1:$A$1001,customers!C843:C1843,,0)=0," ",_xlfn.XLOOKUP(C844,customers!$A$1:$A$1001,customers!C843:C1843,,0))</f>
        <v xml:space="preserve">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L844*Orders_Table[[#This Row],[Quantity]]</f>
        <v>8.25</v>
      </c>
      <c r="N844" t="str">
        <f t="shared" si="26"/>
        <v>Excelsa</v>
      </c>
      <c r="O844" t="str">
        <f t="shared" si="27"/>
        <v>Medium</v>
      </c>
      <c r="P844" t="str">
        <f>_xlfn.XLOOKUP(Orders_Table[[#This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IF(_xlfn.XLOOKUP(C845,customers!$A$1:$A$1001,customers!C844:C1844,,0)=0," ",_xlfn.XLOOKUP(C845,customers!$A$1:$A$1001,customers!C844:C1844,,0))</f>
        <v xml:space="preserve">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L845*Orders_Table[[#This Row],[Quantity]]</f>
        <v>8.25</v>
      </c>
      <c r="N845" t="str">
        <f t="shared" si="26"/>
        <v>Excelsa</v>
      </c>
      <c r="O845" t="str">
        <f t="shared" si="27"/>
        <v>Medium</v>
      </c>
      <c r="P845" t="str">
        <f>_xlfn.XLOOKUP(Orders_Table[[#This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IF(_xlfn.XLOOKUP(C846,customers!$A$1:$A$1001,customers!C845:C1845,,0)=0," ",_xlfn.XLOOKUP(C846,customers!$A$1:$A$1001,customers!C845:C1845,,0))</f>
        <v xml:space="preserve">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L846*Orders_Table[[#This Row],[Quantity]]</f>
        <v>35.82</v>
      </c>
      <c r="N846" t="str">
        <f t="shared" si="26"/>
        <v>Arabica</v>
      </c>
      <c r="O846" t="str">
        <f t="shared" si="27"/>
        <v>Dark</v>
      </c>
      <c r="P846" t="str">
        <f>_xlfn.XLOOKUP(Orders_Table[[#This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IF(_xlfn.XLOOKUP(C847,customers!$A$1:$A$1001,customers!C846:C1846,,0)=0," ",_xlfn.XLOOKUP(C847,customers!$A$1:$A$1001,customers!C846:C1846,,0))</f>
        <v xml:space="preserve">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L847*Orders_Table[[#This Row],[Quantity]]</f>
        <v>167.67000000000002</v>
      </c>
      <c r="N847" t="str">
        <f t="shared" si="26"/>
        <v>Excelsa</v>
      </c>
      <c r="O847" t="str">
        <f t="shared" si="27"/>
        <v>Dark</v>
      </c>
      <c r="P847" t="str">
        <f>_xlfn.XLOOKUP(Orders_Table[[#This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IF(_xlfn.XLOOKUP(C848,customers!$A$1:$A$1001,customers!C847:C1847,,0)=0," ",_xlfn.XLOOKUP(C848,customers!$A$1:$A$1001,customers!C847:C1847,,0))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L848*Orders_Table[[#This Row],[Quantity]]</f>
        <v>51.749999999999993</v>
      </c>
      <c r="N848" t="str">
        <f t="shared" si="26"/>
        <v>Arabica</v>
      </c>
      <c r="O848" t="str">
        <f t="shared" si="27"/>
        <v>Medium</v>
      </c>
      <c r="P848" t="str">
        <f>_xlfn.XLOOKUP(Orders_Table[[#This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IF(_xlfn.XLOOKUP(C849,customers!$A$1:$A$1001,customers!C848:C1848,,0)=0," ",_xlfn.XLOOKUP(C849,customers!$A$1:$A$1001,customers!C848:C1848,,0))</f>
        <v xml:space="preserve">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L849*Orders_Table[[#This Row],[Quantity]]</f>
        <v>8.9550000000000001</v>
      </c>
      <c r="N849" t="str">
        <f t="shared" si="26"/>
        <v>Arabica</v>
      </c>
      <c r="O849" t="str">
        <f t="shared" si="27"/>
        <v>Dark</v>
      </c>
      <c r="P849" t="str">
        <f>_xlfn.XLOOKUP(Orders_Table[[#This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IF(_xlfn.XLOOKUP(C850,customers!$A$1:$A$1001,customers!C849:C1849,,0)=0," ",_xlfn.XLOOKUP(C850,customers!$A$1:$A$1001,customers!C849:C1849,,0))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L850*Orders_Table[[#This Row],[Quantity]]</f>
        <v>53.46</v>
      </c>
      <c r="N850" t="str">
        <f t="shared" si="26"/>
        <v>Excelsa</v>
      </c>
      <c r="O850" t="str">
        <f t="shared" si="27"/>
        <v>Light</v>
      </c>
      <c r="P850" t="str">
        <f>_xlfn.XLOOKUP(Orders_Table[[#This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IF(_xlfn.XLOOKUP(C851,customers!$A$1:$A$1001,customers!C850:C1850,,0)=0," ",_xlfn.XLOOKUP(C851,customers!$A$1:$A$1001,customers!C850:C1850,,0))</f>
        <v xml:space="preserve">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L851*Orders_Table[[#This Row],[Quantity]]</f>
        <v>23.31</v>
      </c>
      <c r="N851" t="str">
        <f t="shared" si="26"/>
        <v>Arabica</v>
      </c>
      <c r="O851" t="str">
        <f t="shared" si="27"/>
        <v>Light</v>
      </c>
      <c r="P851" t="str">
        <f>_xlfn.XLOOKUP(Orders_Table[[#This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IF(_xlfn.XLOOKUP(C852,customers!$A$1:$A$1001,customers!C851:C1851,,0)=0," ",_xlfn.XLOOKUP(C852,customers!$A$1:$A$1001,customers!C851:C1851,,0))</f>
        <v xml:space="preserve">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L852*Orders_Table[[#This Row],[Quantity]]</f>
        <v>6.75</v>
      </c>
      <c r="N852" t="str">
        <f t="shared" si="26"/>
        <v>Arabica</v>
      </c>
      <c r="O852" t="str">
        <f t="shared" si="27"/>
        <v>Medium</v>
      </c>
      <c r="P852" t="str">
        <f>_xlfn.XLOOKUP(Orders_Table[[#This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IF(_xlfn.XLOOKUP(C853,customers!$A$1:$A$1001,customers!C852:C1852,,0)=0," ",_xlfn.XLOOKUP(C853,customers!$A$1:$A$1001,customers!C852:C1852,,0))</f>
        <v xml:space="preserve">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L853*Orders_Table[[#This Row],[Quantity]]</f>
        <v>7.77</v>
      </c>
      <c r="N853" t="str">
        <f t="shared" si="26"/>
        <v>Liberica</v>
      </c>
      <c r="O853" t="str">
        <f t="shared" si="27"/>
        <v>Dark</v>
      </c>
      <c r="P853" t="str">
        <f>_xlfn.XLOOKUP(Orders_Table[[#This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IF(_xlfn.XLOOKUP(C854,customers!$A$1:$A$1001,customers!C853:C1853,,0)=0," ",_xlfn.XLOOKUP(C854,customers!$A$1:$A$1001,customers!C853:C1853,,0))</f>
        <v xml:space="preserve">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L854*Orders_Table[[#This Row],[Quantity]]</f>
        <v>119.13999999999999</v>
      </c>
      <c r="N854" t="str">
        <f t="shared" si="26"/>
        <v>Liberica</v>
      </c>
      <c r="O854" t="str">
        <f t="shared" si="27"/>
        <v>Dark</v>
      </c>
      <c r="P854" t="str">
        <f>_xlfn.XLOOKUP(Orders_Table[[#This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IF(_xlfn.XLOOKUP(C855,customers!$A$1:$A$1001,customers!C854:C1854,,0)=0," ",_xlfn.XLOOKUP(C855,customers!$A$1:$A$1001,customers!C854:C1854,,0))</f>
        <v xml:space="preserve">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L855*Orders_Table[[#This Row],[Quantity]]</f>
        <v>19.899999999999999</v>
      </c>
      <c r="N855" t="str">
        <f t="shared" si="26"/>
        <v>Arabica</v>
      </c>
      <c r="O855" t="str">
        <f t="shared" si="27"/>
        <v>Dark</v>
      </c>
      <c r="P855" t="str">
        <f>_xlfn.XLOOKUP(Orders_Table[[#This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IF(_xlfn.XLOOKUP(C856,customers!$A$1:$A$1001,customers!C855:C1855,,0)=0," ",_xlfn.XLOOKUP(C856,customers!$A$1:$A$1001,customers!C855:C1855,,0))</f>
        <v xml:space="preserve">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L856*Orders_Table[[#This Row],[Quantity]]</f>
        <v>35.849999999999994</v>
      </c>
      <c r="N856" t="str">
        <f t="shared" si="26"/>
        <v>Robuster</v>
      </c>
      <c r="O856" t="str">
        <f t="shared" si="27"/>
        <v>Light</v>
      </c>
      <c r="P856" t="str">
        <f>_xlfn.XLOOKUP(Orders_Table[[#This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IF(_xlfn.XLOOKUP(C857,customers!$A$1:$A$1001,customers!C856:C1856,,0)=0," ",_xlfn.XLOOKUP(C857,customers!$A$1:$A$1001,customers!C856:C1856,,0))</f>
        <v xml:space="preserve">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L857*Orders_Table[[#This Row],[Quantity]]</f>
        <v>89.35499999999999</v>
      </c>
      <c r="N857" t="str">
        <f t="shared" si="26"/>
        <v>Liberica</v>
      </c>
      <c r="O857" t="str">
        <f t="shared" si="27"/>
        <v>Dark</v>
      </c>
      <c r="P857" t="str">
        <f>_xlfn.XLOOKUP(Orders_Table[[#This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IF(_xlfn.XLOOKUP(C858,customers!$A$1:$A$1001,customers!C857:C1857,,0)=0," ",_xlfn.XLOOKUP(C858,customers!$A$1:$A$1001,customers!C857:C1857,,0))</f>
        <v xml:space="preserve">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L858*Orders_Table[[#This Row],[Quantity]]</f>
        <v>8.73</v>
      </c>
      <c r="N858" t="str">
        <f t="shared" si="26"/>
        <v>Liberica</v>
      </c>
      <c r="O858" t="str">
        <f t="shared" si="27"/>
        <v>Medium</v>
      </c>
      <c r="P858" t="str">
        <f>_xlfn.XLOOKUP(Orders_Table[[#This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IF(_xlfn.XLOOKUP(C859,customers!$A$1:$A$1001,customers!C858:C1858,,0)=0," ",_xlfn.XLOOKUP(C859,customers!$A$1:$A$1001,customers!C858:C1858,,0))</f>
        <v xml:space="preserve">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L859*Orders_Table[[#This Row],[Quantity]]</f>
        <v>137.42499999999998</v>
      </c>
      <c r="N859" t="str">
        <f t="shared" si="26"/>
        <v>Robuster</v>
      </c>
      <c r="O859" t="str">
        <f t="shared" si="27"/>
        <v>Light</v>
      </c>
      <c r="P859" t="str">
        <f>_xlfn.XLOOKUP(Orders_Table[[#This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IF(_xlfn.XLOOKUP(C860,customers!$A$1:$A$1001,customers!C859:C1859,,0)=0," ",_xlfn.XLOOKUP(C860,customers!$A$1:$A$1001,customers!C859:C1859,,0))</f>
        <v xml:space="preserve">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L860*Orders_Table[[#This Row],[Quantity]]</f>
        <v>34.92</v>
      </c>
      <c r="N860" t="str">
        <f t="shared" si="26"/>
        <v>Liberica</v>
      </c>
      <c r="O860" t="str">
        <f t="shared" si="27"/>
        <v>Medium</v>
      </c>
      <c r="P860" t="str">
        <f>_xlfn.XLOOKUP(Orders_Table[[#This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IF(_xlfn.XLOOKUP(C861,customers!$A$1:$A$1001,customers!C860:C1860,,0)=0," ",_xlfn.XLOOKUP(C861,customers!$A$1:$A$1001,customers!C860:C1860,,0))</f>
        <v xml:space="preserve">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L861*Orders_Table[[#This Row],[Quantity]]</f>
        <v>178.70999999999998</v>
      </c>
      <c r="N861" t="str">
        <f t="shared" si="26"/>
        <v>Arabica</v>
      </c>
      <c r="O861" t="str">
        <f t="shared" si="27"/>
        <v>Light</v>
      </c>
      <c r="P861" t="str">
        <f>_xlfn.XLOOKUP(Orders_Table[[#This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IF(_xlfn.XLOOKUP(C862,customers!$A$1:$A$1001,customers!C861:C1861,,0)=0," ",_xlfn.XLOOKUP(C862,customers!$A$1:$A$1001,customers!C861:C1861,,0))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L862*Orders_Table[[#This Row],[Quantity]]</f>
        <v>25.874999999999996</v>
      </c>
      <c r="N862" t="str">
        <f t="shared" si="26"/>
        <v>Arabica</v>
      </c>
      <c r="O862" t="str">
        <f t="shared" si="27"/>
        <v>Medium</v>
      </c>
      <c r="P862" t="str">
        <f>_xlfn.XLOOKUP(Orders_Table[[#This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IF(_xlfn.XLOOKUP(C863,customers!$A$1:$A$1001,customers!C862:C1862,,0)=0," ",_xlfn.XLOOKUP(C863,customers!$A$1:$A$1001,customers!C862:C1862,,0))</f>
        <v xml:space="preserve">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L863*Orders_Table[[#This Row],[Quantity]]</f>
        <v>77.699999999999989</v>
      </c>
      <c r="N863" t="str">
        <f t="shared" si="26"/>
        <v>Liberica</v>
      </c>
      <c r="O863" t="str">
        <f t="shared" si="27"/>
        <v>Dark</v>
      </c>
      <c r="P863" t="str">
        <f>_xlfn.XLOOKUP(Orders_Table[[#This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IF(_xlfn.XLOOKUP(C864,customers!$A$1:$A$1001,customers!C863:C1863,,0)=0," ",_xlfn.XLOOKUP(C864,customers!$A$1:$A$1001,customers!C863:C1863,,0))</f>
        <v xml:space="preserve">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L864*Orders_Table[[#This Row],[Quantity]]</f>
        <v>9.9499999999999993</v>
      </c>
      <c r="N864" t="str">
        <f t="shared" si="26"/>
        <v>Robuster</v>
      </c>
      <c r="O864" t="str">
        <f t="shared" si="27"/>
        <v>Medium</v>
      </c>
      <c r="P864" t="str">
        <f>_xlfn.XLOOKUP(Orders_Table[[#This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IF(_xlfn.XLOOKUP(C865,customers!$A$1:$A$1001,customers!C864:C1864,,0)=0," ",_xlfn.XLOOKUP(C865,customers!$A$1:$A$1001,customers!C864:C1864,,0))</f>
        <v xml:space="preserve">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L865*Orders_Table[[#This Row],[Quantity]]</f>
        <v>29.1</v>
      </c>
      <c r="N865" t="str">
        <f t="shared" si="26"/>
        <v>Liberica</v>
      </c>
      <c r="O865" t="str">
        <f t="shared" si="27"/>
        <v>Medium</v>
      </c>
      <c r="P865" t="str">
        <f>_xlfn.XLOOKUP(Orders_Table[[#This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IF(_xlfn.XLOOKUP(C866,customers!$A$1:$A$1001,customers!C865:C1865,,0)=0," ",_xlfn.XLOOKUP(C866,customers!$A$1:$A$1001,customers!C865:C1865,,0))</f>
        <v xml:space="preserve">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L866*Orders_Table[[#This Row],[Quantity]]</f>
        <v>21.509999999999998</v>
      </c>
      <c r="N866" t="str">
        <f t="shared" si="26"/>
        <v>Robuster</v>
      </c>
      <c r="O866" t="str">
        <f t="shared" si="27"/>
        <v>Light</v>
      </c>
      <c r="P866" t="str">
        <f>_xlfn.XLOOKUP(Orders_Table[[#This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IF(_xlfn.XLOOKUP(C867,customers!$A$1:$A$1001,customers!C866:C1866,,0)=0," ",_xlfn.XLOOKUP(C867,customers!$A$1:$A$1001,customers!C866:C1866,,0))</f>
        <v xml:space="preserve">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L867*Orders_Table[[#This Row],[Quantity]]</f>
        <v>6.75</v>
      </c>
      <c r="N867" t="str">
        <f t="shared" si="26"/>
        <v>Arabica</v>
      </c>
      <c r="O867" t="str">
        <f t="shared" si="27"/>
        <v>Medium</v>
      </c>
      <c r="P867" t="str">
        <f>_xlfn.XLOOKUP(Orders_Table[[#This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IF(_xlfn.XLOOKUP(C868,customers!$A$1:$A$1001,customers!C867:C1867,,0)=0," ",_xlfn.XLOOKUP(C868,customers!$A$1:$A$1001,customers!C867:C1867,,0))</f>
        <v xml:space="preserve">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L868*Orders_Table[[#This Row],[Quantity]]</f>
        <v>17.91</v>
      </c>
      <c r="N868" t="str">
        <f t="shared" si="26"/>
        <v>Arabica</v>
      </c>
      <c r="O868" t="str">
        <f t="shared" si="27"/>
        <v>Dark</v>
      </c>
      <c r="P868" t="str">
        <f>_xlfn.XLOOKUP(Orders_Table[[#This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IF(_xlfn.XLOOKUP(C869,customers!$A$1:$A$1001,customers!C868:C1868,,0)=0," ",_xlfn.XLOOKUP(C869,customers!$A$1:$A$1001,customers!C868:C1868,,0))</f>
        <v xml:space="preserve">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L869*Orders_Table[[#This Row],[Quantity]]</f>
        <v>29.784999999999997</v>
      </c>
      <c r="N869" t="str">
        <f t="shared" si="26"/>
        <v>Arabica</v>
      </c>
      <c r="O869" t="str">
        <f t="shared" si="27"/>
        <v>Light</v>
      </c>
      <c r="P869" t="str">
        <f>_xlfn.XLOOKUP(Orders_Table[[#This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IF(_xlfn.XLOOKUP(C870,customers!$A$1:$A$1001,customers!C869:C1869,,0)=0," ",_xlfn.XLOOKUP(C870,customers!$A$1:$A$1001,customers!C869:C1869,,0))</f>
        <v xml:space="preserve">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L870*Orders_Table[[#This Row],[Quantity]]</f>
        <v>41.25</v>
      </c>
      <c r="N870" t="str">
        <f t="shared" si="26"/>
        <v>Excelsa</v>
      </c>
      <c r="O870" t="str">
        <f t="shared" si="27"/>
        <v>Medium</v>
      </c>
      <c r="P870" t="str">
        <f>_xlfn.XLOOKUP(Orders_Table[[#This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IF(_xlfn.XLOOKUP(C871,customers!$A$1:$A$1001,customers!C870:C1870,,0)=0," ",_xlfn.XLOOKUP(C871,customers!$A$1:$A$1001,customers!C870:C1870,,0))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L871*Orders_Table[[#This Row],[Quantity]]</f>
        <v>17.91</v>
      </c>
      <c r="N871" t="str">
        <f t="shared" si="26"/>
        <v>Robuster</v>
      </c>
      <c r="O871" t="str">
        <f t="shared" si="27"/>
        <v>Medium</v>
      </c>
      <c r="P871" t="str">
        <f>_xlfn.XLOOKUP(Orders_Table[[#This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IF(_xlfn.XLOOKUP(C872,customers!$A$1:$A$1001,customers!C871:C1871,,0)=0," ",_xlfn.XLOOKUP(C872,customers!$A$1:$A$1001,customers!C871:C1871,,0))</f>
        <v xml:space="preserve">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L872*Orders_Table[[#This Row],[Quantity]]</f>
        <v>7.29</v>
      </c>
      <c r="N872" t="str">
        <f t="shared" si="26"/>
        <v>Excelsa</v>
      </c>
      <c r="O872" t="str">
        <f t="shared" si="27"/>
        <v>Dark</v>
      </c>
      <c r="P872" t="str">
        <f>_xlfn.XLOOKUP(Orders_Table[[#This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IF(_xlfn.XLOOKUP(C873,customers!$A$1:$A$1001,customers!C872:C1872,,0)=0," ",_xlfn.XLOOKUP(C873,customers!$A$1:$A$1001,customers!C872:C1872,,0))</f>
        <v xml:space="preserve">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L873*Orders_Table[[#This Row],[Quantity]]</f>
        <v>29.7</v>
      </c>
      <c r="N873" t="str">
        <f t="shared" si="26"/>
        <v>Excelsa</v>
      </c>
      <c r="O873" t="str">
        <f t="shared" si="27"/>
        <v>Light</v>
      </c>
      <c r="P873" t="str">
        <f>_xlfn.XLOOKUP(Orders_Table[[#This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IF(_xlfn.XLOOKUP(C874,customers!$A$1:$A$1001,customers!C873:C1873,,0)=0," ",_xlfn.XLOOKUP(C874,customers!$A$1:$A$1001,customers!C873:C1873,,0))</f>
        <v xml:space="preserve">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L874*Orders_Table[[#This Row],[Quantity]]</f>
        <v>22.5</v>
      </c>
      <c r="N874" t="str">
        <f t="shared" si="26"/>
        <v>Arabica</v>
      </c>
      <c r="O874" t="str">
        <f t="shared" si="27"/>
        <v>Medium</v>
      </c>
      <c r="P874" t="str">
        <f>_xlfn.XLOOKUP(Orders_Table[[#This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IF(_xlfn.XLOOKUP(C875,customers!$A$1:$A$1001,customers!C874:C1874,,0)=0," ",_xlfn.XLOOKUP(C875,customers!$A$1:$A$1001,customers!C874:C1874,,0))</f>
        <v xml:space="preserve">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L875*Orders_Table[[#This Row],[Quantity]]</f>
        <v>11.94</v>
      </c>
      <c r="N875" t="str">
        <f t="shared" si="26"/>
        <v>Robuster</v>
      </c>
      <c r="O875" t="str">
        <f t="shared" si="27"/>
        <v>Medium</v>
      </c>
      <c r="P875" t="str">
        <f>_xlfn.XLOOKUP(Orders_Table[[#This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IF(_xlfn.XLOOKUP(C876,customers!$A$1:$A$1001,customers!C875:C1875,,0)=0," ",_xlfn.XLOOKUP(C876,customers!$A$1:$A$1001,customers!C875:C1875,,0))</f>
        <v xml:space="preserve">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L876*Orders_Table[[#This Row],[Quantity]]</f>
        <v>25.9</v>
      </c>
      <c r="N876" t="str">
        <f t="shared" si="26"/>
        <v>Arabica</v>
      </c>
      <c r="O876" t="str">
        <f t="shared" si="27"/>
        <v>Light</v>
      </c>
      <c r="P876" t="str">
        <f>_xlfn.XLOOKUP(Orders_Table[[#This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IF(_xlfn.XLOOKUP(C877,customers!$A$1:$A$1001,customers!C876:C1876,,0)=0," ",_xlfn.XLOOKUP(C877,customers!$A$1:$A$1001,customers!C876:C1876,,0))</f>
        <v xml:space="preserve">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L877*Orders_Table[[#This Row],[Quantity]]</f>
        <v>43.650000000000006</v>
      </c>
      <c r="N877" t="str">
        <f t="shared" si="26"/>
        <v>Liberica</v>
      </c>
      <c r="O877" t="str">
        <f t="shared" si="27"/>
        <v>Medium</v>
      </c>
      <c r="P877" t="str">
        <f>_xlfn.XLOOKUP(Orders_Table[[#This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IF(_xlfn.XLOOKUP(C878,customers!$A$1:$A$1001,customers!C877:C1877,,0)=0," ",_xlfn.XLOOKUP(C878,customers!$A$1:$A$1001,customers!C877:C1877,,0))</f>
        <v xml:space="preserve">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L878*Orders_Table[[#This Row],[Quantity]]</f>
        <v>46.62</v>
      </c>
      <c r="N878" t="str">
        <f t="shared" si="26"/>
        <v>Arabica</v>
      </c>
      <c r="O878" t="str">
        <f t="shared" si="27"/>
        <v>Light</v>
      </c>
      <c r="P878" t="str">
        <f>_xlfn.XLOOKUP(Orders_Table[[#This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IF(_xlfn.XLOOKUP(C879,customers!$A$1:$A$1001,customers!C878:C1878,,0)=0," ",_xlfn.XLOOKUP(C879,customers!$A$1:$A$1001,customers!C878:C1878,,0))</f>
        <v xml:space="preserve">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L879*Orders_Table[[#This Row],[Quantity]]</f>
        <v>28.53</v>
      </c>
      <c r="N879" t="str">
        <f t="shared" si="26"/>
        <v>Liberica</v>
      </c>
      <c r="O879" t="str">
        <f t="shared" si="27"/>
        <v>Light</v>
      </c>
      <c r="P879" t="str">
        <f>_xlfn.XLOOKUP(Orders_Table[[#This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IF(_xlfn.XLOOKUP(C880,customers!$A$1:$A$1001,customers!C879:C1879,,0)=0," ",_xlfn.XLOOKUP(C880,customers!$A$1:$A$1001,customers!C879:C1879,,0))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L880*Orders_Table[[#This Row],[Quantity]]</f>
        <v>27.484999999999996</v>
      </c>
      <c r="N880" t="str">
        <f t="shared" si="26"/>
        <v>Robuster</v>
      </c>
      <c r="O880" t="str">
        <f t="shared" si="27"/>
        <v>Light</v>
      </c>
      <c r="P880" t="str">
        <f>_xlfn.XLOOKUP(Orders_Table[[#This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IF(_xlfn.XLOOKUP(C881,customers!$A$1:$A$1001,customers!C880:C1880,,0)=0," ",_xlfn.XLOOKUP(C881,customers!$A$1:$A$1001,customers!C880:C1880,,0))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L881*Orders_Table[[#This Row],[Quantity]]</f>
        <v>10.935</v>
      </c>
      <c r="N881" t="str">
        <f t="shared" si="26"/>
        <v>Excelsa</v>
      </c>
      <c r="O881" t="str">
        <f t="shared" si="27"/>
        <v>Dark</v>
      </c>
      <c r="P881" t="str">
        <f>_xlfn.XLOOKUP(Orders_Table[[#This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IF(_xlfn.XLOOKUP(C882,customers!$A$1:$A$1001,customers!C881:C1881,,0)=0," ",_xlfn.XLOOKUP(C882,customers!$A$1:$A$1001,customers!C881:C1881,,0))</f>
        <v xml:space="preserve">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L882*Orders_Table[[#This Row],[Quantity]]</f>
        <v>7.169999999999999</v>
      </c>
      <c r="N882" t="str">
        <f t="shared" si="26"/>
        <v>Robuster</v>
      </c>
      <c r="O882" t="str">
        <f t="shared" si="27"/>
        <v>Light</v>
      </c>
      <c r="P882" t="str">
        <f>_xlfn.XLOOKUP(Orders_Table[[#This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IF(_xlfn.XLOOKUP(C883,customers!$A$1:$A$1001,customers!C882:C1882,,0)=0," ",_xlfn.XLOOKUP(C883,customers!$A$1:$A$1001,customers!C882:C1882,,0))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L883*Orders_Table[[#This Row],[Quantity]]</f>
        <v>23.31</v>
      </c>
      <c r="N883" t="str">
        <f t="shared" si="26"/>
        <v>Arabica</v>
      </c>
      <c r="O883" t="str">
        <f t="shared" si="27"/>
        <v>Light</v>
      </c>
      <c r="P883" t="str">
        <f>_xlfn.XLOOKUP(Orders_Table[[#This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IF(_xlfn.XLOOKUP(C884,customers!$A$1:$A$1001,customers!C883:C1883,,0)=0," ",_xlfn.XLOOKUP(C884,customers!$A$1:$A$1001,customers!C883:C1883,,0))</f>
        <v xml:space="preserve">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L884*Orders_Table[[#This Row],[Quantity]]</f>
        <v>114.42499999999998</v>
      </c>
      <c r="N884" t="str">
        <f t="shared" si="26"/>
        <v>Arabica</v>
      </c>
      <c r="O884" t="str">
        <f t="shared" si="27"/>
        <v>Dark</v>
      </c>
      <c r="P884" t="str">
        <f>_xlfn.XLOOKUP(Orders_Table[[#This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IF(_xlfn.XLOOKUP(C885,customers!$A$1:$A$1001,customers!C884:C1884,,0)=0," ",_xlfn.XLOOKUP(C885,customers!$A$1:$A$1001,customers!C884:C1884,,0))</f>
        <v xml:space="preserve">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L885*Orders_Table[[#This Row],[Quantity]]</f>
        <v>77.624999999999986</v>
      </c>
      <c r="N885" t="str">
        <f t="shared" si="26"/>
        <v>Arabica</v>
      </c>
      <c r="O885" t="str">
        <f t="shared" si="27"/>
        <v>Medium</v>
      </c>
      <c r="P885" t="str">
        <f>_xlfn.XLOOKUP(Orders_Table[[#This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IF(_xlfn.XLOOKUP(C886,customers!$A$1:$A$1001,customers!C885:C1885,,0)=0," ",_xlfn.XLOOKUP(C886,customers!$A$1:$A$1001,customers!C885:C1885,,0))</f>
        <v xml:space="preserve">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L886*Orders_Table[[#This Row],[Quantity]]</f>
        <v>5.3699999999999992</v>
      </c>
      <c r="N886" t="str">
        <f t="shared" si="26"/>
        <v>Robuster</v>
      </c>
      <c r="O886" t="str">
        <f t="shared" si="27"/>
        <v>Dark</v>
      </c>
      <c r="P886" t="str">
        <f>_xlfn.XLOOKUP(Orders_Table[[#This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IF(_xlfn.XLOOKUP(C887,customers!$A$1:$A$1001,customers!C886:C1886,,0)=0," ",_xlfn.XLOOKUP(C887,customers!$A$1:$A$1001,customers!C886:C1886,,0))</f>
        <v xml:space="preserve">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L887*Orders_Table[[#This Row],[Quantity]]</f>
        <v>123.50999999999999</v>
      </c>
      <c r="N887" t="str">
        <f t="shared" si="26"/>
        <v>Robuster</v>
      </c>
      <c r="O887" t="str">
        <f t="shared" si="27"/>
        <v>Dark</v>
      </c>
      <c r="P887" t="str">
        <f>_xlfn.XLOOKUP(Orders_Table[[#This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IF(_xlfn.XLOOKUP(C888,customers!$A$1:$A$1001,customers!C887:C1887,,0)=0," ",_xlfn.XLOOKUP(C888,customers!$A$1:$A$1001,customers!C887:C1887,,0))</f>
        <v xml:space="preserve">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L888*Orders_Table[[#This Row],[Quantity]]</f>
        <v>17.46</v>
      </c>
      <c r="N888" t="str">
        <f t="shared" si="26"/>
        <v>Liberica</v>
      </c>
      <c r="O888" t="str">
        <f t="shared" si="27"/>
        <v>Medium</v>
      </c>
      <c r="P888" t="str">
        <f>_xlfn.XLOOKUP(Orders_Table[[#This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IF(_xlfn.XLOOKUP(C889,customers!$A$1:$A$1001,customers!C888:C1888,,0)=0," ",_xlfn.XLOOKUP(C889,customers!$A$1:$A$1001,customers!C888:C1888,,0))</f>
        <v xml:space="preserve">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L889*Orders_Table[[#This Row],[Quantity]]</f>
        <v>13.365</v>
      </c>
      <c r="N889" t="str">
        <f t="shared" si="26"/>
        <v>Excelsa</v>
      </c>
      <c r="O889" t="str">
        <f t="shared" si="27"/>
        <v>Light</v>
      </c>
      <c r="P889" t="str">
        <f>_xlfn.XLOOKUP(Orders_Table[[#This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IF(_xlfn.XLOOKUP(C890,customers!$A$1:$A$1001,customers!C889:C1889,,0)=0," ",_xlfn.XLOOKUP(C890,customers!$A$1:$A$1001,customers!C889:C1889,,0))</f>
        <v xml:space="preserve">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L890*Orders_Table[[#This Row],[Quantity]]</f>
        <v>7.77</v>
      </c>
      <c r="N890" t="str">
        <f t="shared" si="26"/>
        <v>Arabica</v>
      </c>
      <c r="O890" t="str">
        <f t="shared" si="27"/>
        <v>Light</v>
      </c>
      <c r="P890" t="str">
        <f>_xlfn.XLOOKUP(Orders_Table[[#This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IF(_xlfn.XLOOKUP(C891,customers!$A$1:$A$1001,customers!C890:C1890,,0)=0," ",_xlfn.XLOOKUP(C891,customers!$A$1:$A$1001,customers!C890:C1890,,0))</f>
        <v xml:space="preserve">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L891*Orders_Table[[#This Row],[Quantity]]</f>
        <v>2.6849999999999996</v>
      </c>
      <c r="N891" t="str">
        <f t="shared" si="26"/>
        <v>Robuster</v>
      </c>
      <c r="O891" t="str">
        <f t="shared" si="27"/>
        <v>Dark</v>
      </c>
      <c r="P891" t="str">
        <f>_xlfn.XLOOKUP(Orders_Table[[#This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IF(_xlfn.XLOOKUP(C892,customers!$A$1:$A$1001,customers!C891:C1891,,0)=0," ",_xlfn.XLOOKUP(C892,customers!$A$1:$A$1001,customers!C891:C1891,,0))</f>
        <v xml:space="preserve">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L892*Orders_Table[[#This Row],[Quantity]]</f>
        <v>20.584999999999997</v>
      </c>
      <c r="N892" t="str">
        <f t="shared" si="26"/>
        <v>Robuster</v>
      </c>
      <c r="O892" t="str">
        <f t="shared" si="27"/>
        <v>Dark</v>
      </c>
      <c r="P892" t="str">
        <f>_xlfn.XLOOKUP(Orders_Table[[#This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IF(_xlfn.XLOOKUP(C893,customers!$A$1:$A$1001,customers!C892:C1892,,0)=0," ",_xlfn.XLOOKUP(C893,customers!$A$1:$A$1001,customers!C892:C1892,,0))</f>
        <v xml:space="preserve">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L893*Orders_Table[[#This Row],[Quantity]]</f>
        <v>114.42499999999998</v>
      </c>
      <c r="N893" t="str">
        <f t="shared" si="26"/>
        <v>Arabica</v>
      </c>
      <c r="O893" t="str">
        <f t="shared" si="27"/>
        <v>Dark</v>
      </c>
      <c r="P893" t="str">
        <f>_xlfn.XLOOKUP(Orders_Table[[#This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IF(_xlfn.XLOOKUP(C894,customers!$A$1:$A$1001,customers!C893:C1893,,0)=0," ",_xlfn.XLOOKUP(C894,customers!$A$1:$A$1001,customers!C893:C1893,,0))</f>
        <v xml:space="preserve">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L894*Orders_Table[[#This Row],[Quantity]]</f>
        <v>20.625</v>
      </c>
      <c r="N894" t="str">
        <f t="shared" si="26"/>
        <v>Excelsa</v>
      </c>
      <c r="O894" t="str">
        <f t="shared" si="27"/>
        <v>Medium</v>
      </c>
      <c r="P894" t="str">
        <f>_xlfn.XLOOKUP(Orders_Table[[#This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IF(_xlfn.XLOOKUP(C895,customers!$A$1:$A$1001,customers!C894:C1894,,0)=0," ",_xlfn.XLOOKUP(C895,customers!$A$1:$A$1001,customers!C894:C1894,,0))</f>
        <v xml:space="preserve">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L895*Orders_Table[[#This Row],[Quantity]]</f>
        <v>57.06</v>
      </c>
      <c r="N895" t="str">
        <f t="shared" si="26"/>
        <v>Liberica</v>
      </c>
      <c r="O895" t="str">
        <f t="shared" si="27"/>
        <v>Light</v>
      </c>
      <c r="P895" t="str">
        <f>_xlfn.XLOOKUP(Orders_Table[[#This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IF(_xlfn.XLOOKUP(C896,customers!$A$1:$A$1001,customers!C895:C1895,,0)=0," ",_xlfn.XLOOKUP(C896,customers!$A$1:$A$1001,customers!C895:C1895,,0))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L896*Orders_Table[[#This Row],[Quantity]]</f>
        <v>82.339999999999989</v>
      </c>
      <c r="N896" t="str">
        <f t="shared" si="26"/>
        <v>Robuster</v>
      </c>
      <c r="O896" t="str">
        <f t="shared" si="27"/>
        <v>Dark</v>
      </c>
      <c r="P896" t="str">
        <f>_xlfn.XLOOKUP(Orders_Table[[#This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IF(_xlfn.XLOOKUP(C897,customers!$A$1:$A$1001,customers!C896:C1896,,0)=0," ",_xlfn.XLOOKUP(C897,customers!$A$1:$A$1001,customers!C896:C1896,,0))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L897*Orders_Table[[#This Row],[Quantity]]</f>
        <v>158.12499999999997</v>
      </c>
      <c r="N897" t="str">
        <f t="shared" si="26"/>
        <v>Excelsa</v>
      </c>
      <c r="O897" t="str">
        <f t="shared" si="27"/>
        <v>Medium</v>
      </c>
      <c r="P897" t="str">
        <f>_xlfn.XLOOKUP(Orders_Table[[#This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IF(_xlfn.XLOOKUP(C898,customers!$A$1:$A$1001,customers!C897:C1897,,0)=0," ",_xlfn.XLOOKUP(C898,customers!$A$1:$A$1001,customers!C897:C1897,,0))</f>
        <v xml:space="preserve">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L898*Orders_Table[[#This Row],[Quantity]]</f>
        <v>32.22</v>
      </c>
      <c r="N898" t="str">
        <f t="shared" si="26"/>
        <v>Robuster</v>
      </c>
      <c r="O898" t="str">
        <f t="shared" si="27"/>
        <v>Dark</v>
      </c>
      <c r="P898" t="str">
        <f>_xlfn.XLOOKUP(Orders_Table[[#This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IF(_xlfn.XLOOKUP(C899,customers!$A$1:$A$1001,customers!C898:C1898,,0)=0," ",_xlfn.XLOOKUP(C899,customers!$A$1:$A$1001,customers!C898:C1898,,0))</f>
        <v xml:space="preserve">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L899*Orders_Table[[#This Row],[Quantity]]</f>
        <v>24.3</v>
      </c>
      <c r="N899" t="str">
        <f t="shared" ref="N899:N962" si="28">IF(I899="Rob","Robuster",IF(I899="Exc","Excelsa",IF(I899="Ara","Arabica",IF(I899="Lib","Liberica",""))))</f>
        <v>Excelsa</v>
      </c>
      <c r="O899" t="str">
        <f t="shared" ref="O899:O962" si="29">IF(J899="M","Medium",IF(J899="D","Dark",IF(J899="L","Light","")))</f>
        <v>Dark</v>
      </c>
      <c r="P899" t="str">
        <f>_xlfn.XLOOKUP(Orders_Table[[#This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IF(_xlfn.XLOOKUP(C900,customers!$A$1:$A$1001,customers!C899:C1899,,0)=0," ",_xlfn.XLOOKUP(C900,customers!$A$1:$A$1001,customers!C899:C1899,,0))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L900*Orders_Table[[#This Row],[Quantity]]</f>
        <v>35.849999999999994</v>
      </c>
      <c r="N900" t="str">
        <f t="shared" si="28"/>
        <v>Robuster</v>
      </c>
      <c r="O900" t="str">
        <f t="shared" si="29"/>
        <v>Light</v>
      </c>
      <c r="P900" t="str">
        <f>_xlfn.XLOOKUP(Orders_Table[[#This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IF(_xlfn.XLOOKUP(C901,customers!$A$1:$A$1001,customers!C900:C1900,,0)=0," ",_xlfn.XLOOKUP(C901,customers!$A$1:$A$1001,customers!C900:C1900,,0))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L901*Orders_Table[[#This Row],[Quantity]]</f>
        <v>72.75</v>
      </c>
      <c r="N901" t="str">
        <f t="shared" si="28"/>
        <v>Liberica</v>
      </c>
      <c r="O901" t="str">
        <f t="shared" si="29"/>
        <v>Medium</v>
      </c>
      <c r="P901" t="str">
        <f>_xlfn.XLOOKUP(Orders_Table[[#This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IF(_xlfn.XLOOKUP(C902,customers!$A$1:$A$1001,customers!C901:C1901,,0)=0," ",_xlfn.XLOOKUP(C902,customers!$A$1:$A$1001,customers!C901:C1901,,0))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L902*Orders_Table[[#This Row],[Quantity]]</f>
        <v>47.55</v>
      </c>
      <c r="N902" t="str">
        <f t="shared" si="28"/>
        <v>Liberica</v>
      </c>
      <c r="O902" t="str">
        <f t="shared" si="29"/>
        <v>Light</v>
      </c>
      <c r="P902" t="str">
        <f>_xlfn.XLOOKUP(Orders_Table[[#This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IF(_xlfn.XLOOKUP(C903,customers!$A$1:$A$1001,customers!C902:C1902,,0)=0," ",_xlfn.XLOOKUP(C903,customers!$A$1:$A$1001,customers!C902:C1902,,0))</f>
        <v xml:space="preserve">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L903*Orders_Table[[#This Row],[Quantity]]</f>
        <v>3.5849999999999995</v>
      </c>
      <c r="N903" t="str">
        <f t="shared" si="28"/>
        <v>Robuster</v>
      </c>
      <c r="O903" t="str">
        <f t="shared" si="29"/>
        <v>Light</v>
      </c>
      <c r="P903" t="str">
        <f>_xlfn.XLOOKUP(Orders_Table[[#This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IF(_xlfn.XLOOKUP(C904,customers!$A$1:$A$1001,customers!C903:C1903,,0)=0," ",_xlfn.XLOOKUP(C904,customers!$A$1:$A$1001,customers!C903:C1903,,0))</f>
        <v xml:space="preserve">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L904*Orders_Table[[#This Row],[Quantity]]</f>
        <v>158.12499999999997</v>
      </c>
      <c r="N904" t="str">
        <f t="shared" si="28"/>
        <v>Excelsa</v>
      </c>
      <c r="O904" t="str">
        <f t="shared" si="29"/>
        <v>Medium</v>
      </c>
      <c r="P904" t="str">
        <f>_xlfn.XLOOKUP(Orders_Table[[#This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IF(_xlfn.XLOOKUP(C905,customers!$A$1:$A$1001,customers!C904:C1904,,0)=0," ",_xlfn.XLOOKUP(C905,customers!$A$1:$A$1001,customers!C904:C1904,,0))</f>
        <v xml:space="preserve">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L905*Orders_Table[[#This Row],[Quantity]]</f>
        <v>17.46</v>
      </c>
      <c r="N905" t="str">
        <f t="shared" si="28"/>
        <v>Liberica</v>
      </c>
      <c r="O905" t="str">
        <f t="shared" si="29"/>
        <v>Medium</v>
      </c>
      <c r="P905" t="str">
        <f>_xlfn.XLOOKUP(Orders_Table[[#This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IF(_xlfn.XLOOKUP(C906,customers!$A$1:$A$1001,customers!C905:C1905,,0)=0," ",_xlfn.XLOOKUP(C906,customers!$A$1:$A$1001,customers!C905:C1905,,0))</f>
        <v xml:space="preserve">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L906*Orders_Table[[#This Row],[Quantity]]</f>
        <v>148.92499999999998</v>
      </c>
      <c r="N906" t="str">
        <f t="shared" si="28"/>
        <v>Arabica</v>
      </c>
      <c r="O906" t="str">
        <f t="shared" si="29"/>
        <v>Light</v>
      </c>
      <c r="P906" t="str">
        <f>_xlfn.XLOOKUP(Orders_Table[[#This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IF(_xlfn.XLOOKUP(C907,customers!$A$1:$A$1001,customers!C906:C1906,,0)=0," ",_xlfn.XLOOKUP(C907,customers!$A$1:$A$1001,customers!C906:C1906,,0))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L907*Orders_Table[[#This Row],[Quantity]]</f>
        <v>40.5</v>
      </c>
      <c r="N907" t="str">
        <f t="shared" si="28"/>
        <v>Arabica</v>
      </c>
      <c r="O907" t="str">
        <f t="shared" si="29"/>
        <v>Medium</v>
      </c>
      <c r="P907" t="str">
        <f>_xlfn.XLOOKUP(Orders_Table[[#This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IF(_xlfn.XLOOKUP(C908,customers!$A$1:$A$1001,customers!C907:C1907,,0)=0," ",_xlfn.XLOOKUP(C908,customers!$A$1:$A$1001,customers!C907:C1907,,0))</f>
        <v xml:space="preserve">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L908*Orders_Table[[#This Row],[Quantity]]</f>
        <v>27</v>
      </c>
      <c r="N908" t="str">
        <f t="shared" si="28"/>
        <v>Arabica</v>
      </c>
      <c r="O908" t="str">
        <f t="shared" si="29"/>
        <v>Medium</v>
      </c>
      <c r="P908" t="str">
        <f>_xlfn.XLOOKUP(Orders_Table[[#This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IF(_xlfn.XLOOKUP(C909,customers!$A$1:$A$1001,customers!C908:C1908,,0)=0," ",_xlfn.XLOOKUP(C909,customers!$A$1:$A$1001,customers!C908:C1908,,0))</f>
        <v xml:space="preserve">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L909*Orders_Table[[#This Row],[Quantity]]</f>
        <v>38.849999999999994</v>
      </c>
      <c r="N909" t="str">
        <f t="shared" si="28"/>
        <v>Liberica</v>
      </c>
      <c r="O909" t="str">
        <f t="shared" si="29"/>
        <v>Dark</v>
      </c>
      <c r="P909" t="str">
        <f>_xlfn.XLOOKUP(Orders_Table[[#This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IF(_xlfn.XLOOKUP(C910,customers!$A$1:$A$1001,customers!C909:C1909,,0)=0," ",_xlfn.XLOOKUP(C910,customers!$A$1:$A$1001,customers!C909:C1909,,0))</f>
        <v xml:space="preserve">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L910*Orders_Table[[#This Row],[Quantity]]</f>
        <v>59.75</v>
      </c>
      <c r="N910" t="str">
        <f t="shared" si="28"/>
        <v>Robuster</v>
      </c>
      <c r="O910" t="str">
        <f t="shared" si="29"/>
        <v>Light</v>
      </c>
      <c r="P910" t="str">
        <f>_xlfn.XLOOKUP(Orders_Table[[#This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IF(_xlfn.XLOOKUP(C911,customers!$A$1:$A$1001,customers!C910:C1910,,0)=0," ",_xlfn.XLOOKUP(C911,customers!$A$1:$A$1001,customers!C910:C1910,,0))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L911*Orders_Table[[#This Row],[Quantity]]</f>
        <v>10.754999999999999</v>
      </c>
      <c r="N911" t="str">
        <f t="shared" si="28"/>
        <v>Robuster</v>
      </c>
      <c r="O911" t="str">
        <f t="shared" si="29"/>
        <v>Light</v>
      </c>
      <c r="P911" t="str">
        <f>_xlfn.XLOOKUP(Orders_Table[[#This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IF(_xlfn.XLOOKUP(C912,customers!$A$1:$A$1001,customers!C911:C1911,,0)=0," ",_xlfn.XLOOKUP(C912,customers!$A$1:$A$1001,customers!C911:C1911,,0))</f>
        <v xml:space="preserve">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L912*Orders_Table[[#This Row],[Quantity]]</f>
        <v>91.539999999999992</v>
      </c>
      <c r="N912" t="str">
        <f t="shared" si="28"/>
        <v>Arabica</v>
      </c>
      <c r="O912" t="str">
        <f t="shared" si="29"/>
        <v>Dark</v>
      </c>
      <c r="P912" t="str">
        <f>_xlfn.XLOOKUP(Orders_Table[[#This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IF(_xlfn.XLOOKUP(C913,customers!$A$1:$A$1001,customers!C912:C1912,,0)=0," ",_xlfn.XLOOKUP(C913,customers!$A$1:$A$1001,customers!C912:C1912,,0))</f>
        <v xml:space="preserve">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L913*Orders_Table[[#This Row],[Quantity]]</f>
        <v>45</v>
      </c>
      <c r="N913" t="str">
        <f t="shared" si="28"/>
        <v>Arabica</v>
      </c>
      <c r="O913" t="str">
        <f t="shared" si="29"/>
        <v>Medium</v>
      </c>
      <c r="P913" t="str">
        <f>_xlfn.XLOOKUP(Orders_Table[[#This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IF(_xlfn.XLOOKUP(C914,customers!$A$1:$A$1001,customers!C913:C1913,,0)=0," ",_xlfn.XLOOKUP(C914,customers!$A$1:$A$1001,customers!C913:C1913,,0))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L914*Orders_Table[[#This Row],[Quantity]]</f>
        <v>137.31</v>
      </c>
      <c r="N914" t="str">
        <f t="shared" si="28"/>
        <v>Robuster</v>
      </c>
      <c r="O914" t="str">
        <f t="shared" si="29"/>
        <v>Medium</v>
      </c>
      <c r="P914" t="str">
        <f>_xlfn.XLOOKUP(Orders_Table[[#This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IF(_xlfn.XLOOKUP(C915,customers!$A$1:$A$1001,customers!C914:C1914,,0)=0," ",_xlfn.XLOOKUP(C915,customers!$A$1:$A$1001,customers!C914:C1914,,0))</f>
        <v xml:space="preserve">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L915*Orders_Table[[#This Row],[Quantity]]</f>
        <v>6.75</v>
      </c>
      <c r="N915" t="str">
        <f t="shared" si="28"/>
        <v>Arabica</v>
      </c>
      <c r="O915" t="str">
        <f t="shared" si="29"/>
        <v>Medium</v>
      </c>
      <c r="P915" t="str">
        <f>_xlfn.XLOOKUP(Orders_Table[[#This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IF(_xlfn.XLOOKUP(C916,customers!$A$1:$A$1001,customers!C915:C1915,,0)=0," ",_xlfn.XLOOKUP(C916,customers!$A$1:$A$1001,customers!C915:C1915,,0))</f>
        <v xml:space="preserve">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L916*Orders_Table[[#This Row],[Quantity]]</f>
        <v>45</v>
      </c>
      <c r="N916" t="str">
        <f t="shared" si="28"/>
        <v>Arabica</v>
      </c>
      <c r="O916" t="str">
        <f t="shared" si="29"/>
        <v>Medium</v>
      </c>
      <c r="P916" t="str">
        <f>_xlfn.XLOOKUP(Orders_Table[[#This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IF(_xlfn.XLOOKUP(C917,customers!$A$1:$A$1001,customers!C916:C1916,,0)=0," ",_xlfn.XLOOKUP(C917,customers!$A$1:$A$1001,customers!C916:C1916,,0))</f>
        <v xml:space="preserve">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L917*Orders_Table[[#This Row],[Quantity]]</f>
        <v>83.835000000000008</v>
      </c>
      <c r="N917" t="str">
        <f t="shared" si="28"/>
        <v>Excelsa</v>
      </c>
      <c r="O917" t="str">
        <f t="shared" si="29"/>
        <v>Dark</v>
      </c>
      <c r="P917" t="str">
        <f>_xlfn.XLOOKUP(Orders_Table[[#This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IF(_xlfn.XLOOKUP(C918,customers!$A$1:$A$1001,customers!C917:C1917,,0)=0," ",_xlfn.XLOOKUP(C918,customers!$A$1:$A$1001,customers!C917:C1917,,0))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L918*Orders_Table[[#This Row],[Quantity]]</f>
        <v>3.645</v>
      </c>
      <c r="N918" t="str">
        <f t="shared" si="28"/>
        <v>Excelsa</v>
      </c>
      <c r="O918" t="str">
        <f t="shared" si="29"/>
        <v>Dark</v>
      </c>
      <c r="P918" t="str">
        <f>_xlfn.XLOOKUP(Orders_Table[[#This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IF(_xlfn.XLOOKUP(C919,customers!$A$1:$A$1001,customers!C918:C1918,,0)=0," ",_xlfn.XLOOKUP(C919,customers!$A$1:$A$1001,customers!C918:C1918,,0))</f>
        <v xml:space="preserve">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L919*Orders_Table[[#This Row],[Quantity]]</f>
        <v>6.75</v>
      </c>
      <c r="N919" t="str">
        <f t="shared" si="28"/>
        <v>Arabica</v>
      </c>
      <c r="O919" t="str">
        <f t="shared" si="29"/>
        <v>Medium</v>
      </c>
      <c r="P919" t="str">
        <f>_xlfn.XLOOKUP(Orders_Table[[#This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IF(_xlfn.XLOOKUP(C920,customers!$A$1:$A$1001,customers!C919:C1919,,0)=0," ",_xlfn.XLOOKUP(C920,customers!$A$1:$A$1001,customers!C919:C1919,,0))</f>
        <v xml:space="preserve">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L920*Orders_Table[[#This Row],[Quantity]]</f>
        <v>21.87</v>
      </c>
      <c r="N920" t="str">
        <f t="shared" si="28"/>
        <v>Excelsa</v>
      </c>
      <c r="O920" t="str">
        <f t="shared" si="29"/>
        <v>Dark</v>
      </c>
      <c r="P920" t="str">
        <f>_xlfn.XLOOKUP(Orders_Table[[#This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IF(_xlfn.XLOOKUP(C921,customers!$A$1:$A$1001,customers!C920:C1920,,0)=0," ",_xlfn.XLOOKUP(C921,customers!$A$1:$A$1001,customers!C920:C1920,,0))</f>
        <v xml:space="preserve">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L921*Orders_Table[[#This Row],[Quantity]]</f>
        <v>13.424999999999997</v>
      </c>
      <c r="N921" t="str">
        <f t="shared" si="28"/>
        <v>Robuster</v>
      </c>
      <c r="O921" t="str">
        <f t="shared" si="29"/>
        <v>Dark</v>
      </c>
      <c r="P921" t="str">
        <f>_xlfn.XLOOKUP(Orders_Table[[#This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IF(_xlfn.XLOOKUP(C922,customers!$A$1:$A$1001,customers!C921:C1921,,0)=0," ",_xlfn.XLOOKUP(C922,customers!$A$1:$A$1001,customers!C921:C1921,,0))</f>
        <v xml:space="preserve">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L922*Orders_Table[[#This Row],[Quantity]]</f>
        <v>123.50999999999999</v>
      </c>
      <c r="N922" t="str">
        <f t="shared" si="28"/>
        <v>Robuster</v>
      </c>
      <c r="O922" t="str">
        <f t="shared" si="29"/>
        <v>Dark</v>
      </c>
      <c r="P922" t="str">
        <f>_xlfn.XLOOKUP(Orders_Table[[#This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IF(_xlfn.XLOOKUP(C923,customers!$A$1:$A$1001,customers!C922:C1922,,0)=0," ",_xlfn.XLOOKUP(C923,customers!$A$1:$A$1001,customers!C922:C1922,,0))</f>
        <v xml:space="preserve">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L923*Orders_Table[[#This Row],[Quantity]]</f>
        <v>7.77</v>
      </c>
      <c r="N923" t="str">
        <f t="shared" si="28"/>
        <v>Liberica</v>
      </c>
      <c r="O923" t="str">
        <f t="shared" si="29"/>
        <v>Dark</v>
      </c>
      <c r="P923" t="str">
        <f>_xlfn.XLOOKUP(Orders_Table[[#This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IF(_xlfn.XLOOKUP(C924,customers!$A$1:$A$1001,customers!C923:C1923,,0)=0," ",_xlfn.XLOOKUP(C924,customers!$A$1:$A$1001,customers!C923:C1923,,0))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L924*Orders_Table[[#This Row],[Quantity]]</f>
        <v>67.5</v>
      </c>
      <c r="N924" t="str">
        <f t="shared" si="28"/>
        <v>Arabica</v>
      </c>
      <c r="O924" t="str">
        <f t="shared" si="29"/>
        <v>Medium</v>
      </c>
      <c r="P924" t="str">
        <f>_xlfn.XLOOKUP(Orders_Table[[#This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IF(_xlfn.XLOOKUP(C925,customers!$A$1:$A$1001,customers!C924:C1924,,0)=0," ",_xlfn.XLOOKUP(C925,customers!$A$1:$A$1001,customers!C924:C1924,,0))</f>
        <v xml:space="preserve">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L925*Orders_Table[[#This Row],[Quantity]]</f>
        <v>27.945</v>
      </c>
      <c r="N925" t="str">
        <f t="shared" si="28"/>
        <v>Excelsa</v>
      </c>
      <c r="O925" t="str">
        <f t="shared" si="29"/>
        <v>Dark</v>
      </c>
      <c r="P925" t="str">
        <f>_xlfn.XLOOKUP(Orders_Table[[#This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IF(_xlfn.XLOOKUP(C926,customers!$A$1:$A$1001,customers!C925:C1925,,0)=0," ",_xlfn.XLOOKUP(C926,customers!$A$1:$A$1001,customers!C925:C1925,,0))</f>
        <v xml:space="preserve">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L926*Orders_Table[[#This Row],[Quantity]]</f>
        <v>89.35499999999999</v>
      </c>
      <c r="N926" t="str">
        <f t="shared" si="28"/>
        <v>Arabica</v>
      </c>
      <c r="O926" t="str">
        <f t="shared" si="29"/>
        <v>Light</v>
      </c>
      <c r="P926" t="str">
        <f>_xlfn.XLOOKUP(Orders_Table[[#This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IF(_xlfn.XLOOKUP(C927,customers!$A$1:$A$1001,customers!C926:C1926,,0)=0," ",_xlfn.XLOOKUP(C927,customers!$A$1:$A$1001,customers!C926:C1926,,0))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L927*Orders_Table[[#This Row],[Quantity]]</f>
        <v>20.25</v>
      </c>
      <c r="N927" t="str">
        <f t="shared" si="28"/>
        <v>Arabica</v>
      </c>
      <c r="O927" t="str">
        <f t="shared" si="29"/>
        <v>Medium</v>
      </c>
      <c r="P927" t="str">
        <f>_xlfn.XLOOKUP(Orders_Table[[#This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IF(_xlfn.XLOOKUP(C928,customers!$A$1:$A$1001,customers!C927:C1927,,0)=0," ",_xlfn.XLOOKUP(C928,customers!$A$1:$A$1001,customers!C927:C1927,,0))</f>
        <v xml:space="preserve">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L928*Orders_Table[[#This Row],[Quantity]]</f>
        <v>33.75</v>
      </c>
      <c r="N928" t="str">
        <f t="shared" si="28"/>
        <v>Arabica</v>
      </c>
      <c r="O928" t="str">
        <f t="shared" si="29"/>
        <v>Medium</v>
      </c>
      <c r="P928" t="str">
        <f>_xlfn.XLOOKUP(Orders_Table[[#This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IF(_xlfn.XLOOKUP(C929,customers!$A$1:$A$1001,customers!C928:C1928,,0)=0," ",_xlfn.XLOOKUP(C929,customers!$A$1:$A$1001,customers!C928:C1928,,0))</f>
        <v xml:space="preserve">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L929*Orders_Table[[#This Row],[Quantity]]</f>
        <v>111.78</v>
      </c>
      <c r="N929" t="str">
        <f t="shared" si="28"/>
        <v>Excelsa</v>
      </c>
      <c r="O929" t="str">
        <f t="shared" si="29"/>
        <v>Dark</v>
      </c>
      <c r="P929" t="str">
        <f>_xlfn.XLOOKUP(Orders_Table[[#This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IF(_xlfn.XLOOKUP(C930,customers!$A$1:$A$1001,customers!C929:C1929,,0)=0," ",_xlfn.XLOOKUP(C930,customers!$A$1:$A$1001,customers!C929:C1929,,0))</f>
        <v xml:space="preserve">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L930*Orders_Table[[#This Row],[Quantity]]</f>
        <v>63.249999999999993</v>
      </c>
      <c r="N930" t="str">
        <f t="shared" si="28"/>
        <v>Excelsa</v>
      </c>
      <c r="O930" t="str">
        <f t="shared" si="29"/>
        <v>Medium</v>
      </c>
      <c r="P930" t="str">
        <f>_xlfn.XLOOKUP(Orders_Table[[#This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IF(_xlfn.XLOOKUP(C931,customers!$A$1:$A$1001,customers!C930:C1930,,0)=0," ",_xlfn.XLOOKUP(C931,customers!$A$1:$A$1001,customers!C930:C1930,,0))</f>
        <v xml:space="preserve">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L931*Orders_Table[[#This Row],[Quantity]]</f>
        <v>8.91</v>
      </c>
      <c r="N931" t="str">
        <f t="shared" si="28"/>
        <v>Excelsa</v>
      </c>
      <c r="O931" t="str">
        <f t="shared" si="29"/>
        <v>Light</v>
      </c>
      <c r="P931" t="str">
        <f>_xlfn.XLOOKUP(Orders_Table[[#This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IF(_xlfn.XLOOKUP(C932,customers!$A$1:$A$1001,customers!C931:C1931,,0)=0," ",_xlfn.XLOOKUP(C932,customers!$A$1:$A$1001,customers!C931:C1931,,0))</f>
        <v xml:space="preserve">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L932*Orders_Table[[#This Row],[Quantity]]</f>
        <v>12.15</v>
      </c>
      <c r="N932" t="str">
        <f t="shared" si="28"/>
        <v>Excelsa</v>
      </c>
      <c r="O932" t="str">
        <f t="shared" si="29"/>
        <v>Dark</v>
      </c>
      <c r="P932" t="str">
        <f>_xlfn.XLOOKUP(Orders_Table[[#This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IF(_xlfn.XLOOKUP(C933,customers!$A$1:$A$1001,customers!C932:C1932,,0)=0," ",_xlfn.XLOOKUP(C933,customers!$A$1:$A$1001,customers!C932:C1932,,0))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L933*Orders_Table[[#This Row],[Quantity]]</f>
        <v>23.88</v>
      </c>
      <c r="N933" t="str">
        <f t="shared" si="28"/>
        <v>Arabica</v>
      </c>
      <c r="O933" t="str">
        <f t="shared" si="29"/>
        <v>Dark</v>
      </c>
      <c r="P933" t="str">
        <f>_xlfn.XLOOKUP(Orders_Table[[#This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IF(_xlfn.XLOOKUP(C934,customers!$A$1:$A$1001,customers!C933:C1933,,0)=0," ",_xlfn.XLOOKUP(C934,customers!$A$1:$A$1001,customers!C933:C1933,,0))</f>
        <v xml:space="preserve">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L934*Orders_Table[[#This Row],[Quantity]]</f>
        <v>55</v>
      </c>
      <c r="N934" t="str">
        <f t="shared" si="28"/>
        <v>Excelsa</v>
      </c>
      <c r="O934" t="str">
        <f t="shared" si="29"/>
        <v>Medium</v>
      </c>
      <c r="P934" t="str">
        <f>_xlfn.XLOOKUP(Orders_Table[[#This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IF(_xlfn.XLOOKUP(C935,customers!$A$1:$A$1001,customers!C934:C1934,,0)=0," ",_xlfn.XLOOKUP(C935,customers!$A$1:$A$1001,customers!C934:C1934,,0))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L935*Orders_Table[[#This Row],[Quantity]]</f>
        <v>26.849999999999998</v>
      </c>
      <c r="N935" t="str">
        <f t="shared" si="28"/>
        <v>Robuster</v>
      </c>
      <c r="O935" t="str">
        <f t="shared" si="29"/>
        <v>Dark</v>
      </c>
      <c r="P935" t="str">
        <f>_xlfn.XLOOKUP(Orders_Table[[#This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IF(_xlfn.XLOOKUP(C936,customers!$A$1:$A$1001,customers!C935:C1935,,0)=0," ",_xlfn.XLOOKUP(C936,customers!$A$1:$A$1001,customers!C935:C1935,,0))</f>
        <v xml:space="preserve">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L936*Orders_Table[[#This Row],[Quantity]]</f>
        <v>114.42499999999998</v>
      </c>
      <c r="N936" t="str">
        <f t="shared" si="28"/>
        <v>Robuster</v>
      </c>
      <c r="O936" t="str">
        <f t="shared" si="29"/>
        <v>Medium</v>
      </c>
      <c r="P936" t="str">
        <f>_xlfn.XLOOKUP(Orders_Table[[#This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IF(_xlfn.XLOOKUP(C937,customers!$A$1:$A$1001,customers!C936:C1936,,0)=0," ",_xlfn.XLOOKUP(C937,customers!$A$1:$A$1001,customers!C936:C1936,,0))</f>
        <v xml:space="preserve">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L937*Orders_Table[[#This Row],[Quantity]]</f>
        <v>155.24999999999997</v>
      </c>
      <c r="N937" t="str">
        <f t="shared" si="28"/>
        <v>Arabica</v>
      </c>
      <c r="O937" t="str">
        <f t="shared" si="29"/>
        <v>Medium</v>
      </c>
      <c r="P937" t="str">
        <f>_xlfn.XLOOKUP(Orders_Table[[#This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IF(_xlfn.XLOOKUP(C938,customers!$A$1:$A$1001,customers!C937:C1937,,0)=0," ",_xlfn.XLOOKUP(C938,customers!$A$1:$A$1001,customers!C937:C1937,,0))</f>
        <v xml:space="preserve">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L938*Orders_Table[[#This Row],[Quantity]]</f>
        <v>23.31</v>
      </c>
      <c r="N938" t="str">
        <f t="shared" si="28"/>
        <v>Liberica</v>
      </c>
      <c r="O938" t="str">
        <f t="shared" si="29"/>
        <v>Dark</v>
      </c>
      <c r="P938" t="str">
        <f>_xlfn.XLOOKUP(Orders_Table[[#This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IF(_xlfn.XLOOKUP(C939,customers!$A$1:$A$1001,customers!C938:C1938,,0)=0," ",_xlfn.XLOOKUP(C939,customers!$A$1:$A$1001,customers!C938:C1938,,0))</f>
        <v xml:space="preserve">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L939*Orders_Table[[#This Row],[Quantity]]</f>
        <v>91.539999999999992</v>
      </c>
      <c r="N939" t="str">
        <f t="shared" si="28"/>
        <v>Robuster</v>
      </c>
      <c r="O939" t="str">
        <f t="shared" si="29"/>
        <v>Medium</v>
      </c>
      <c r="P939" t="str">
        <f>_xlfn.XLOOKUP(Orders_Table[[#This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IF(_xlfn.XLOOKUP(C940,customers!$A$1:$A$1001,customers!C939:C1939,,0)=0," ",_xlfn.XLOOKUP(C940,customers!$A$1:$A$1001,customers!C939:C1939,,0))</f>
        <v xml:space="preserve">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L940*Orders_Table[[#This Row],[Quantity]]</f>
        <v>74.25</v>
      </c>
      <c r="N940" t="str">
        <f t="shared" si="28"/>
        <v>Excelsa</v>
      </c>
      <c r="O940" t="str">
        <f t="shared" si="29"/>
        <v>Light</v>
      </c>
      <c r="P940" t="str">
        <f>_xlfn.XLOOKUP(Orders_Table[[#This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IF(_xlfn.XLOOKUP(C941,customers!$A$1:$A$1001,customers!C940:C1940,,0)=0," ",_xlfn.XLOOKUP(C941,customers!$A$1:$A$1001,customers!C940:C1940,,0))</f>
        <v xml:space="preserve">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L941*Orders_Table[[#This Row],[Quantity]]</f>
        <v>28.53</v>
      </c>
      <c r="N941" t="str">
        <f t="shared" si="28"/>
        <v>Liberica</v>
      </c>
      <c r="O941" t="str">
        <f t="shared" si="29"/>
        <v>Light</v>
      </c>
      <c r="P941" t="str">
        <f>_xlfn.XLOOKUP(Orders_Table[[#This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IF(_xlfn.XLOOKUP(C942,customers!$A$1:$A$1001,customers!C941:C1941,,0)=0," ",_xlfn.XLOOKUP(C942,customers!$A$1:$A$1001,customers!C941:C1941,,0))</f>
        <v xml:space="preserve">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L942*Orders_Table[[#This Row],[Quantity]]</f>
        <v>14.339999999999998</v>
      </c>
      <c r="N942" t="str">
        <f t="shared" si="28"/>
        <v>Robuster</v>
      </c>
      <c r="O942" t="str">
        <f t="shared" si="29"/>
        <v>Light</v>
      </c>
      <c r="P942" t="str">
        <f>_xlfn.XLOOKUP(Orders_Table[[#This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IF(_xlfn.XLOOKUP(C943,customers!$A$1:$A$1001,customers!C942:C1942,,0)=0," ",_xlfn.XLOOKUP(C943,customers!$A$1:$A$1001,customers!C942:C1942,,0))</f>
        <v xml:space="preserve">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L943*Orders_Table[[#This Row],[Quantity]]</f>
        <v>15.54</v>
      </c>
      <c r="N943" t="str">
        <f t="shared" si="28"/>
        <v>Arabica</v>
      </c>
      <c r="O943" t="str">
        <f t="shared" si="29"/>
        <v>Light</v>
      </c>
      <c r="P943" t="str">
        <f>_xlfn.XLOOKUP(Orders_Table[[#This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IF(_xlfn.XLOOKUP(C944,customers!$A$1:$A$1001,customers!C943:C1943,,0)=0," ",_xlfn.XLOOKUP(C944,customers!$A$1:$A$1001,customers!C943:C1943,,0))</f>
        <v xml:space="preserve">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L944*Orders_Table[[#This Row],[Quantity]]</f>
        <v>35.849999999999994</v>
      </c>
      <c r="N944" t="str">
        <f t="shared" si="28"/>
        <v>Robuster</v>
      </c>
      <c r="O944" t="str">
        <f t="shared" si="29"/>
        <v>Light</v>
      </c>
      <c r="P944" t="str">
        <f>_xlfn.XLOOKUP(Orders_Table[[#This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IF(_xlfn.XLOOKUP(C945,customers!$A$1:$A$1001,customers!C944:C1944,,0)=0," ",_xlfn.XLOOKUP(C945,customers!$A$1:$A$1001,customers!C944:C1944,,0))</f>
        <v xml:space="preserve">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L945*Orders_Table[[#This Row],[Quantity]]</f>
        <v>46.62</v>
      </c>
      <c r="N945" t="str">
        <f t="shared" si="28"/>
        <v>Arabica</v>
      </c>
      <c r="O945" t="str">
        <f t="shared" si="29"/>
        <v>Light</v>
      </c>
      <c r="P945" t="str">
        <f>_xlfn.XLOOKUP(Orders_Table[[#This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IF(_xlfn.XLOOKUP(C946,customers!$A$1:$A$1001,customers!C945:C1945,,0)=0," ",_xlfn.XLOOKUP(C946,customers!$A$1:$A$1001,customers!C945:C1945,,0))</f>
        <v xml:space="preserve">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L946*Orders_Table[[#This Row],[Quantity]]</f>
        <v>35.849999999999994</v>
      </c>
      <c r="N946" t="str">
        <f t="shared" si="28"/>
        <v>Robuster</v>
      </c>
      <c r="O946" t="str">
        <f t="shared" si="29"/>
        <v>Light</v>
      </c>
      <c r="P946" t="str">
        <f>_xlfn.XLOOKUP(Orders_Table[[#This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IF(_xlfn.XLOOKUP(C947,customers!$A$1:$A$1001,customers!C946:C1946,,0)=0," ",_xlfn.XLOOKUP(C947,customers!$A$1:$A$1001,customers!C946:C1946,,0))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L947*Orders_Table[[#This Row],[Quantity]]</f>
        <v>119.13999999999999</v>
      </c>
      <c r="N947" t="str">
        <f t="shared" si="28"/>
        <v>Liberica</v>
      </c>
      <c r="O947" t="str">
        <f t="shared" si="29"/>
        <v>Dark</v>
      </c>
      <c r="P947" t="str">
        <f>_xlfn.XLOOKUP(Orders_Table[[#This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IF(_xlfn.XLOOKUP(C948,customers!$A$1:$A$1001,customers!C947:C1947,,0)=0," ",_xlfn.XLOOKUP(C948,customers!$A$1:$A$1001,customers!C947:C1947,,0))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L948*Orders_Table[[#This Row],[Quantity]]</f>
        <v>23.31</v>
      </c>
      <c r="N948" t="str">
        <f t="shared" si="28"/>
        <v>Liberica</v>
      </c>
      <c r="O948" t="str">
        <f t="shared" si="29"/>
        <v>Dark</v>
      </c>
      <c r="P948" t="str">
        <f>_xlfn.XLOOKUP(Orders_Table[[#This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IF(_xlfn.XLOOKUP(C949,customers!$A$1:$A$1001,customers!C948:C1948,,0)=0," ",_xlfn.XLOOKUP(C949,customers!$A$1:$A$1001,customers!C948:C1948,,0))</f>
        <v xml:space="preserve">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L949*Orders_Table[[#This Row],[Quantity]]</f>
        <v>11.25</v>
      </c>
      <c r="N949" t="str">
        <f t="shared" si="28"/>
        <v>Arabica</v>
      </c>
      <c r="O949" t="str">
        <f t="shared" si="29"/>
        <v>Medium</v>
      </c>
      <c r="P949" t="str">
        <f>_xlfn.XLOOKUP(Orders_Table[[#This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IF(_xlfn.XLOOKUP(C950,customers!$A$1:$A$1001,customers!C949:C1949,,0)=0," ",_xlfn.XLOOKUP(C950,customers!$A$1:$A$1001,customers!C949:C1949,,0))</f>
        <v xml:space="preserve">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L950*Orders_Table[[#This Row],[Quantity]]</f>
        <v>83.835000000000008</v>
      </c>
      <c r="N950" t="str">
        <f t="shared" si="28"/>
        <v>Excelsa</v>
      </c>
      <c r="O950" t="str">
        <f t="shared" si="29"/>
        <v>Dark</v>
      </c>
      <c r="P950" t="str">
        <f>_xlfn.XLOOKUP(Orders_Table[[#This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IF(_xlfn.XLOOKUP(C951,customers!$A$1:$A$1001,customers!C950:C1950,,0)=0," ",_xlfn.XLOOKUP(C951,customers!$A$1:$A$1001,customers!C950:C1950,,0))</f>
        <v xml:space="preserve">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L951*Orders_Table[[#This Row],[Quantity]]</f>
        <v>109.93999999999998</v>
      </c>
      <c r="N951" t="str">
        <f t="shared" si="28"/>
        <v>Robuster</v>
      </c>
      <c r="O951" t="str">
        <f t="shared" si="29"/>
        <v>Light</v>
      </c>
      <c r="P951" t="str">
        <f>_xlfn.XLOOKUP(Orders_Table[[#This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IF(_xlfn.XLOOKUP(C952,customers!$A$1:$A$1001,customers!C951:C1951,,0)=0," ",_xlfn.XLOOKUP(C952,customers!$A$1:$A$1001,customers!C951:C1951,,0))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L952*Orders_Table[[#This Row],[Quantity]]</f>
        <v>14.339999999999998</v>
      </c>
      <c r="N952" t="str">
        <f t="shared" si="28"/>
        <v>Robuster</v>
      </c>
      <c r="O952" t="str">
        <f t="shared" si="29"/>
        <v>Light</v>
      </c>
      <c r="P952" t="str">
        <f>_xlfn.XLOOKUP(Orders_Table[[#This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IF(_xlfn.XLOOKUP(C953,customers!$A$1:$A$1001,customers!C952:C1952,,0)=0," ",_xlfn.XLOOKUP(C953,customers!$A$1:$A$1001,customers!C952:C1952,,0))</f>
        <v xml:space="preserve">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L953*Orders_Table[[#This Row],[Quantity]]</f>
        <v>21.509999999999998</v>
      </c>
      <c r="N953" t="str">
        <f t="shared" si="28"/>
        <v>Robuster</v>
      </c>
      <c r="O953" t="str">
        <f t="shared" si="29"/>
        <v>Light</v>
      </c>
      <c r="P953" t="str">
        <f>_xlfn.XLOOKUP(Orders_Table[[#This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IF(_xlfn.XLOOKUP(C954,customers!$A$1:$A$1001,customers!C953:C1953,,0)=0," ",_xlfn.XLOOKUP(C954,customers!$A$1:$A$1001,customers!C953:C1953,,0))</f>
        <v xml:space="preserve">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L954*Orders_Table[[#This Row],[Quantity]]</f>
        <v>22.5</v>
      </c>
      <c r="N954" t="str">
        <f t="shared" si="28"/>
        <v>Arabica</v>
      </c>
      <c r="O954" t="str">
        <f t="shared" si="29"/>
        <v>Medium</v>
      </c>
      <c r="P954" t="str">
        <f>_xlfn.XLOOKUP(Orders_Table[[#This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IF(_xlfn.XLOOKUP(C955,customers!$A$1:$A$1001,customers!C954:C1954,,0)=0," ",_xlfn.XLOOKUP(C955,customers!$A$1:$A$1001,customers!C954:C1954,,0))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L955*Orders_Table[[#This Row],[Quantity]]</f>
        <v>3.8849999999999998</v>
      </c>
      <c r="N955" t="str">
        <f t="shared" si="28"/>
        <v>Arabica</v>
      </c>
      <c r="O955" t="str">
        <f t="shared" si="29"/>
        <v>Light</v>
      </c>
      <c r="P955" t="str">
        <f>_xlfn.XLOOKUP(Orders_Table[[#This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IF(_xlfn.XLOOKUP(C956,customers!$A$1:$A$1001,customers!C955:C1955,,0)=0," ",_xlfn.XLOOKUP(C956,customers!$A$1:$A$1001,customers!C955:C1955,,0))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L956*Orders_Table[[#This Row],[Quantity]]</f>
        <v>27.945</v>
      </c>
      <c r="N956" t="str">
        <f t="shared" si="28"/>
        <v>Excelsa</v>
      </c>
      <c r="O956" t="str">
        <f t="shared" si="29"/>
        <v>Dark</v>
      </c>
      <c r="P956" t="str">
        <f>_xlfn.XLOOKUP(Orders_Table[[#This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IF(_xlfn.XLOOKUP(C957,customers!$A$1:$A$1001,customers!C956:C1956,,0)=0," ",_xlfn.XLOOKUP(C957,customers!$A$1:$A$1001,customers!C956:C1956,,0))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L957*Orders_Table[[#This Row],[Quantity]]</f>
        <v>170.77499999999998</v>
      </c>
      <c r="N957" t="str">
        <f t="shared" si="28"/>
        <v>Excelsa</v>
      </c>
      <c r="O957" t="str">
        <f t="shared" si="29"/>
        <v>Light</v>
      </c>
      <c r="P957" t="str">
        <f>_xlfn.XLOOKUP(Orders_Table[[#This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IF(_xlfn.XLOOKUP(C958,customers!$A$1:$A$1001,customers!C957:C1957,,0)=0," ",_xlfn.XLOOKUP(C958,customers!$A$1:$A$1001,customers!C957:C1957,,0))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L958*Orders_Table[[#This Row],[Quantity]]</f>
        <v>54.969999999999992</v>
      </c>
      <c r="N958" t="str">
        <f t="shared" si="28"/>
        <v>Robuster</v>
      </c>
      <c r="O958" t="str">
        <f t="shared" si="29"/>
        <v>Light</v>
      </c>
      <c r="P958" t="str">
        <f>_xlfn.XLOOKUP(Orders_Table[[#This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IF(_xlfn.XLOOKUP(C959,customers!$A$1:$A$1001,customers!C958:C1958,,0)=0," ",_xlfn.XLOOKUP(C959,customers!$A$1:$A$1001,customers!C958:C1958,,0))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L959*Orders_Table[[#This Row],[Quantity]]</f>
        <v>14.85</v>
      </c>
      <c r="N959" t="str">
        <f t="shared" si="28"/>
        <v>Excelsa</v>
      </c>
      <c r="O959" t="str">
        <f t="shared" si="29"/>
        <v>Light</v>
      </c>
      <c r="P959" t="str">
        <f>_xlfn.XLOOKUP(Orders_Table[[#This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IF(_xlfn.XLOOKUP(C960,customers!$A$1:$A$1001,customers!C959:C1959,,0)=0," ",_xlfn.XLOOKUP(C960,customers!$A$1:$A$1001,customers!C959:C1959,,0))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L960*Orders_Table[[#This Row],[Quantity]]</f>
        <v>7.77</v>
      </c>
      <c r="N960" t="str">
        <f t="shared" si="28"/>
        <v>Arabica</v>
      </c>
      <c r="O960" t="str">
        <f t="shared" si="29"/>
        <v>Light</v>
      </c>
      <c r="P960" t="str">
        <f>_xlfn.XLOOKUP(Orders_Table[[#This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IF(_xlfn.XLOOKUP(C961,customers!$A$1:$A$1001,customers!C960:C1960,,0)=0," ",_xlfn.XLOOKUP(C961,customers!$A$1:$A$1001,customers!C960:C1960,,0))</f>
        <v xml:space="preserve">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L961*Orders_Table[[#This Row],[Quantity]]</f>
        <v>23.774999999999999</v>
      </c>
      <c r="N961" t="str">
        <f t="shared" si="28"/>
        <v>Liberica</v>
      </c>
      <c r="O961" t="str">
        <f t="shared" si="29"/>
        <v>Light</v>
      </c>
      <c r="P961" t="str">
        <f>_xlfn.XLOOKUP(Orders_Table[[#This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IF(_xlfn.XLOOKUP(C962,customers!$A$1:$A$1001,customers!C961:C1961,,0)=0," ",_xlfn.XLOOKUP(C962,customers!$A$1:$A$1001,customers!C961:C1961,,0))</f>
        <v xml:space="preserve">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L962*Orders_Table[[#This Row],[Quantity]]</f>
        <v>79.25</v>
      </c>
      <c r="N962" t="str">
        <f t="shared" si="28"/>
        <v>Liberica</v>
      </c>
      <c r="O962" t="str">
        <f t="shared" si="29"/>
        <v>Light</v>
      </c>
      <c r="P962" t="str">
        <f>_xlfn.XLOOKUP(Orders_Table[[#This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IF(_xlfn.XLOOKUP(C963,customers!$A$1:$A$1001,customers!C962:C1962,,0)=0," ",_xlfn.XLOOKUP(C963,customers!$A$1:$A$1001,customers!C962:C1962,,0))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L963*Orders_Table[[#This Row],[Quantity]]</f>
        <v>45.769999999999996</v>
      </c>
      <c r="N963" t="str">
        <f t="shared" ref="N963:N1001" si="30">IF(I963="Rob","Robuster",IF(I963="Exc","Excelsa",IF(I963="Ara","Arabica",IF(I963="Lib","Liberica",""))))</f>
        <v>Arabica</v>
      </c>
      <c r="O963" t="str">
        <f t="shared" ref="O963:O1001" si="31">IF(J963="M","Medium",IF(J963="D","Dark",IF(J963="L","Light","")))</f>
        <v>Dark</v>
      </c>
      <c r="P963" t="str">
        <f>_xlfn.XLOOKUP(Orders_Table[[#This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IF(_xlfn.XLOOKUP(C964,customers!$A$1:$A$1001,customers!C963:C1963,,0)=0," ",_xlfn.XLOOKUP(C964,customers!$A$1:$A$1001,customers!C963:C1963,,0))</f>
        <v xml:space="preserve">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L964*Orders_Table[[#This Row],[Quantity]]</f>
        <v>8.9499999999999993</v>
      </c>
      <c r="N964" t="str">
        <f t="shared" si="30"/>
        <v>Robuster</v>
      </c>
      <c r="O964" t="str">
        <f t="shared" si="31"/>
        <v>Dark</v>
      </c>
      <c r="P964" t="str">
        <f>_xlfn.XLOOKUP(Orders_Table[[#This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IF(_xlfn.XLOOKUP(C965,customers!$A$1:$A$1001,customers!C964:C1964,,0)=0," ",_xlfn.XLOOKUP(C965,customers!$A$1:$A$1001,customers!C964:C1964,,0))</f>
        <v xml:space="preserve">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L965*Orders_Table[[#This Row],[Quantity]]</f>
        <v>23.88</v>
      </c>
      <c r="N965" t="str">
        <f t="shared" si="30"/>
        <v>Robuster</v>
      </c>
      <c r="O965" t="str">
        <f t="shared" si="31"/>
        <v>Medium</v>
      </c>
      <c r="P965" t="str">
        <f>_xlfn.XLOOKUP(Orders_Table[[#This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IF(_xlfn.XLOOKUP(C966,customers!$A$1:$A$1001,customers!C965:C1965,,0)=0," ",_xlfn.XLOOKUP(C966,customers!$A$1:$A$1001,customers!C965:C1965,,0))</f>
        <v xml:space="preserve">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L966*Orders_Table[[#This Row],[Quantity]]</f>
        <v>22.274999999999999</v>
      </c>
      <c r="N966" t="str">
        <f t="shared" si="30"/>
        <v>Excelsa</v>
      </c>
      <c r="O966" t="str">
        <f t="shared" si="31"/>
        <v>Light</v>
      </c>
      <c r="P966" t="str">
        <f>_xlfn.XLOOKUP(Orders_Table[[#This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IF(_xlfn.XLOOKUP(C967,customers!$A$1:$A$1001,customers!C966:C1966,,0)=0," ",_xlfn.XLOOKUP(C967,customers!$A$1:$A$1001,customers!C966:C1966,,0))</f>
        <v xml:space="preserve">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L967*Orders_Table[[#This Row],[Quantity]]</f>
        <v>29.849999999999998</v>
      </c>
      <c r="N967" t="str">
        <f t="shared" si="30"/>
        <v>Robuster</v>
      </c>
      <c r="O967" t="str">
        <f t="shared" si="31"/>
        <v>Medium</v>
      </c>
      <c r="P967" t="str">
        <f>_xlfn.XLOOKUP(Orders_Table[[#This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IF(_xlfn.XLOOKUP(C968,customers!$A$1:$A$1001,customers!C967:C1967,,0)=0," ",_xlfn.XLOOKUP(C968,customers!$A$1:$A$1001,customers!C967:C1967,,0))</f>
        <v xml:space="preserve">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L968*Orders_Table[[#This Row],[Quantity]]</f>
        <v>53.46</v>
      </c>
      <c r="N968" t="str">
        <f t="shared" si="30"/>
        <v>Excelsa</v>
      </c>
      <c r="O968" t="str">
        <f t="shared" si="31"/>
        <v>Light</v>
      </c>
      <c r="P968" t="str">
        <f>_xlfn.XLOOKUP(Orders_Table[[#This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IF(_xlfn.XLOOKUP(C969,customers!$A$1:$A$1001,customers!C968:C1968,,0)=0," ",_xlfn.XLOOKUP(C969,customers!$A$1:$A$1001,customers!C968:C1968,,0))</f>
        <v xml:space="preserve">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L969*Orders_Table[[#This Row],[Quantity]]</f>
        <v>2.6849999999999996</v>
      </c>
      <c r="N969" t="str">
        <f t="shared" si="30"/>
        <v>Robuster</v>
      </c>
      <c r="O969" t="str">
        <f t="shared" si="31"/>
        <v>Dark</v>
      </c>
      <c r="P969" t="str">
        <f>_xlfn.XLOOKUP(Orders_Table[[#This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IF(_xlfn.XLOOKUP(C970,customers!$A$1:$A$1001,customers!C969:C1969,,0)=0," ",_xlfn.XLOOKUP(C970,customers!$A$1:$A$1001,customers!C969:C1969,,0))</f>
        <v xml:space="preserve">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L970*Orders_Table[[#This Row],[Quantity]]</f>
        <v>5.97</v>
      </c>
      <c r="N970" t="str">
        <f t="shared" si="30"/>
        <v>Robuster</v>
      </c>
      <c r="O970" t="str">
        <f t="shared" si="31"/>
        <v>Medium</v>
      </c>
      <c r="P970" t="str">
        <f>_xlfn.XLOOKUP(Orders_Table[[#This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IF(_xlfn.XLOOKUP(C971,customers!$A$1:$A$1001,customers!C970:C1970,,0)=0," ",_xlfn.XLOOKUP(C971,customers!$A$1:$A$1001,customers!C970:C1970,,0))</f>
        <v xml:space="preserve">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L971*Orders_Table[[#This Row],[Quantity]]</f>
        <v>12.95</v>
      </c>
      <c r="N971" t="str">
        <f t="shared" si="30"/>
        <v>Liberica</v>
      </c>
      <c r="O971" t="str">
        <f t="shared" si="31"/>
        <v>Dark</v>
      </c>
      <c r="P971" t="str">
        <f>_xlfn.XLOOKUP(Orders_Table[[#This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IF(_xlfn.XLOOKUP(C972,customers!$A$1:$A$1001,customers!C971:C1971,,0)=0," ",_xlfn.XLOOKUP(C972,customers!$A$1:$A$1001,customers!C971:C1971,,0))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L972*Orders_Table[[#This Row],[Quantity]]</f>
        <v>8.25</v>
      </c>
      <c r="N972" t="str">
        <f t="shared" si="30"/>
        <v>Excelsa</v>
      </c>
      <c r="O972" t="str">
        <f t="shared" si="31"/>
        <v>Medium</v>
      </c>
      <c r="P972" t="str">
        <f>_xlfn.XLOOKUP(Orders_Table[[#This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IF(_xlfn.XLOOKUP(C973,customers!$A$1:$A$1001,customers!C972:C1972,,0)=0," ",_xlfn.XLOOKUP(C973,customers!$A$1:$A$1001,customers!C972:C1972,,0))</f>
        <v xml:space="preserve">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L973*Orders_Table[[#This Row],[Quantity]]</f>
        <v>148.92499999999998</v>
      </c>
      <c r="N973" t="str">
        <f t="shared" si="30"/>
        <v>Arabica</v>
      </c>
      <c r="O973" t="str">
        <f t="shared" si="31"/>
        <v>Light</v>
      </c>
      <c r="P973" t="str">
        <f>_xlfn.XLOOKUP(Orders_Table[[#This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IF(_xlfn.XLOOKUP(C974,customers!$A$1:$A$1001,customers!C973:C1973,,0)=0," ",_xlfn.XLOOKUP(C974,customers!$A$1:$A$1001,customers!C973:C1973,,0))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L974*Orders_Table[[#This Row],[Quantity]]</f>
        <v>89.35499999999999</v>
      </c>
      <c r="N974" t="str">
        <f t="shared" si="30"/>
        <v>Arabica</v>
      </c>
      <c r="O974" t="str">
        <f t="shared" si="31"/>
        <v>Light</v>
      </c>
      <c r="P974" t="str">
        <f>_xlfn.XLOOKUP(Orders_Table[[#This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IF(_xlfn.XLOOKUP(C975,customers!$A$1:$A$1001,customers!C974:C1974,,0)=0," ",_xlfn.XLOOKUP(C975,customers!$A$1:$A$1001,customers!C974:C1974,,0))</f>
        <v xml:space="preserve">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L975*Orders_Table[[#This Row],[Quantity]]</f>
        <v>87.300000000000011</v>
      </c>
      <c r="N975" t="str">
        <f t="shared" si="30"/>
        <v>Liberica</v>
      </c>
      <c r="O975" t="str">
        <f t="shared" si="31"/>
        <v>Medium</v>
      </c>
      <c r="P975" t="str">
        <f>_xlfn.XLOOKUP(Orders_Table[[#This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IF(_xlfn.XLOOKUP(C976,customers!$A$1:$A$1001,customers!C975:C1975,,0)=0," ",_xlfn.XLOOKUP(C976,customers!$A$1:$A$1001,customers!C975:C1975,,0))</f>
        <v xml:space="preserve">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L976*Orders_Table[[#This Row],[Quantity]]</f>
        <v>5.3699999999999992</v>
      </c>
      <c r="N976" t="str">
        <f t="shared" si="30"/>
        <v>Robuster</v>
      </c>
      <c r="O976" t="str">
        <f t="shared" si="31"/>
        <v>Dark</v>
      </c>
      <c r="P976" t="str">
        <f>_xlfn.XLOOKUP(Orders_Table[[#This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IF(_xlfn.XLOOKUP(C977,customers!$A$1:$A$1001,customers!C976:C1976,,0)=0," ",_xlfn.XLOOKUP(C977,customers!$A$1:$A$1001,customers!C976:C1976,,0))</f>
        <v xml:space="preserve">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L977*Orders_Table[[#This Row],[Quantity]]</f>
        <v>8.9550000000000001</v>
      </c>
      <c r="N977" t="str">
        <f t="shared" si="30"/>
        <v>Arabica</v>
      </c>
      <c r="O977" t="str">
        <f t="shared" si="31"/>
        <v>Dark</v>
      </c>
      <c r="P977" t="str">
        <f>_xlfn.XLOOKUP(Orders_Table[[#This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IF(_xlfn.XLOOKUP(C978,customers!$A$1:$A$1001,customers!C977:C1977,,0)=0," ",_xlfn.XLOOKUP(C978,customers!$A$1:$A$1001,customers!C977:C1977,,0))</f>
        <v xml:space="preserve">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L978*Orders_Table[[#This Row],[Quantity]]</f>
        <v>137.42499999999998</v>
      </c>
      <c r="N978" t="str">
        <f t="shared" si="30"/>
        <v>Robuster</v>
      </c>
      <c r="O978" t="str">
        <f t="shared" si="31"/>
        <v>Light</v>
      </c>
      <c r="P978" t="str">
        <f>_xlfn.XLOOKUP(Orders_Table[[#This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IF(_xlfn.XLOOKUP(C979,customers!$A$1:$A$1001,customers!C978:C1978,,0)=0," ",_xlfn.XLOOKUP(C979,customers!$A$1:$A$1001,customers!C978:C1978,,0))</f>
        <v xml:space="preserve">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L979*Orders_Table[[#This Row],[Quantity]]</f>
        <v>59.75</v>
      </c>
      <c r="N979" t="str">
        <f t="shared" si="30"/>
        <v>Robuster</v>
      </c>
      <c r="O979" t="str">
        <f t="shared" si="31"/>
        <v>Light</v>
      </c>
      <c r="P979" t="str">
        <f>_xlfn.XLOOKUP(Orders_Table[[#This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IF(_xlfn.XLOOKUP(C980,customers!$A$1:$A$1001,customers!C979:C1979,,0)=0," ",_xlfn.XLOOKUP(C980,customers!$A$1:$A$1001,customers!C979:C1979,,0))</f>
        <v xml:space="preserve">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L980*Orders_Table[[#This Row],[Quantity]]</f>
        <v>23.31</v>
      </c>
      <c r="N980" t="str">
        <f t="shared" si="30"/>
        <v>Arabica</v>
      </c>
      <c r="O980" t="str">
        <f t="shared" si="31"/>
        <v>Light</v>
      </c>
      <c r="P980" t="str">
        <f>_xlfn.XLOOKUP(Orders_Table[[#This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IF(_xlfn.XLOOKUP(C981,customers!$A$1:$A$1001,customers!C980:C1980,,0)=0," ",_xlfn.XLOOKUP(C981,customers!$A$1:$A$1001,customers!C980:C1980,,0))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L981*Orders_Table[[#This Row],[Quantity]]</f>
        <v>10.739999999999998</v>
      </c>
      <c r="N981" t="str">
        <f t="shared" si="30"/>
        <v>Robuster</v>
      </c>
      <c r="O981" t="str">
        <f t="shared" si="31"/>
        <v>Dark</v>
      </c>
      <c r="P981" t="str">
        <f>_xlfn.XLOOKUP(Orders_Table[[#This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IF(_xlfn.XLOOKUP(C982,customers!$A$1:$A$1001,customers!C981:C1981,,0)=0," ",_xlfn.XLOOKUP(C982,customers!$A$1:$A$1001,customers!C981:C1981,,0))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L982*Orders_Table[[#This Row],[Quantity]]</f>
        <v>167.67000000000002</v>
      </c>
      <c r="N982" t="str">
        <f t="shared" si="30"/>
        <v>Excelsa</v>
      </c>
      <c r="O982" t="str">
        <f t="shared" si="31"/>
        <v>Dark</v>
      </c>
      <c r="P982" t="str">
        <f>_xlfn.XLOOKUP(Orders_Table[[#This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IF(_xlfn.XLOOKUP(C983,customers!$A$1:$A$1001,customers!C982:C1982,,0)=0," ",_xlfn.XLOOKUP(C983,customers!$A$1:$A$1001,customers!C982:C1982,,0))</f>
        <v xml:space="preserve">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L983*Orders_Table[[#This Row],[Quantity]]</f>
        <v>21.87</v>
      </c>
      <c r="N983" t="str">
        <f t="shared" si="30"/>
        <v>Excelsa</v>
      </c>
      <c r="O983" t="str">
        <f t="shared" si="31"/>
        <v>Dark</v>
      </c>
      <c r="P983" t="str">
        <f>_xlfn.XLOOKUP(Orders_Table[[#This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IF(_xlfn.XLOOKUP(C984,customers!$A$1:$A$1001,customers!C983:C1983,,0)=0," ",_xlfn.XLOOKUP(C984,customers!$A$1:$A$1001,customers!C983:C1983,,0))</f>
        <v xml:space="preserve">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L984*Orders_Table[[#This Row],[Quantity]]</f>
        <v>23.9</v>
      </c>
      <c r="N984" t="str">
        <f t="shared" si="30"/>
        <v>Robuster</v>
      </c>
      <c r="O984" t="str">
        <f t="shared" si="31"/>
        <v>Light</v>
      </c>
      <c r="P984" t="str">
        <f>_xlfn.XLOOKUP(Orders_Table[[#This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IF(_xlfn.XLOOKUP(C985,customers!$A$1:$A$1001,customers!C984:C1984,,0)=0," ",_xlfn.XLOOKUP(C985,customers!$A$1:$A$1001,customers!C984:C1984,,0))</f>
        <v xml:space="preserve">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L985*Orders_Table[[#This Row],[Quantity]]</f>
        <v>6.75</v>
      </c>
      <c r="N985" t="str">
        <f t="shared" si="30"/>
        <v>Arabica</v>
      </c>
      <c r="O985" t="str">
        <f t="shared" si="31"/>
        <v>Medium</v>
      </c>
      <c r="P985" t="str">
        <f>_xlfn.XLOOKUP(Orders_Table[[#This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IF(_xlfn.XLOOKUP(C986,customers!$A$1:$A$1001,customers!C985:C1985,,0)=0," ",_xlfn.XLOOKUP(C986,customers!$A$1:$A$1001,customers!C985:C1985,,0))</f>
        <v xml:space="preserve">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L986*Orders_Table[[#This Row],[Quantity]]</f>
        <v>31.624999999999996</v>
      </c>
      <c r="N986" t="str">
        <f t="shared" si="30"/>
        <v>Excelsa</v>
      </c>
      <c r="O986" t="str">
        <f t="shared" si="31"/>
        <v>Medium</v>
      </c>
      <c r="P986" t="str">
        <f>_xlfn.XLOOKUP(Orders_Table[[#This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IF(_xlfn.XLOOKUP(C987,customers!$A$1:$A$1001,customers!C986:C1986,,0)=0," ",_xlfn.XLOOKUP(C987,customers!$A$1:$A$1001,customers!C986:C1986,,0))</f>
        <v xml:space="preserve">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L987*Orders_Table[[#This Row],[Quantity]]</f>
        <v>47.8</v>
      </c>
      <c r="N987" t="str">
        <f t="shared" si="30"/>
        <v>Robuster</v>
      </c>
      <c r="O987" t="str">
        <f t="shared" si="31"/>
        <v>Light</v>
      </c>
      <c r="P987" t="str">
        <f>_xlfn.XLOOKUP(Orders_Table[[#This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IF(_xlfn.XLOOKUP(C988,customers!$A$1:$A$1001,customers!C987:C1987,,0)=0," ",_xlfn.XLOOKUP(C988,customers!$A$1:$A$1001,customers!C987:C1987,,0))</f>
        <v xml:space="preserve">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L988*Orders_Table[[#This Row],[Quantity]]</f>
        <v>33.464999999999996</v>
      </c>
      <c r="N988" t="str">
        <f t="shared" si="30"/>
        <v>Liberica</v>
      </c>
      <c r="O988" t="str">
        <f t="shared" si="31"/>
        <v>Medium</v>
      </c>
      <c r="P988" t="str">
        <f>_xlfn.XLOOKUP(Orders_Table[[#This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IF(_xlfn.XLOOKUP(C989,customers!$A$1:$A$1001,customers!C988:C1988,,0)=0," ",_xlfn.XLOOKUP(C989,customers!$A$1:$A$1001,customers!C988:C1988,,0))</f>
        <v xml:space="preserve">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L989*Orders_Table[[#This Row],[Quantity]]</f>
        <v>29.849999999999998</v>
      </c>
      <c r="N989" t="str">
        <f t="shared" si="30"/>
        <v>Arabica</v>
      </c>
      <c r="O989" t="str">
        <f t="shared" si="31"/>
        <v>Dark</v>
      </c>
      <c r="P989" t="str">
        <f>_xlfn.XLOOKUP(Orders_Table[[#This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IF(_xlfn.XLOOKUP(C990,customers!$A$1:$A$1001,customers!C989:C1989,,0)=0," ",_xlfn.XLOOKUP(C990,customers!$A$1:$A$1001,customers!C989:C1989,,0))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L990*Orders_Table[[#This Row],[Quantity]]</f>
        <v>29.849999999999998</v>
      </c>
      <c r="N990" t="str">
        <f t="shared" si="30"/>
        <v>Robuster</v>
      </c>
      <c r="O990" t="str">
        <f t="shared" si="31"/>
        <v>Medium</v>
      </c>
      <c r="P990" t="str">
        <f>_xlfn.XLOOKUP(Orders_Table[[#This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IF(_xlfn.XLOOKUP(C991,customers!$A$1:$A$1001,customers!C990:C1990,,0)=0," ",_xlfn.XLOOKUP(C991,customers!$A$1:$A$1001,customers!C990:C1990,,0))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L991*Orders_Table[[#This Row],[Quantity]]</f>
        <v>155.24999999999997</v>
      </c>
      <c r="N991" t="str">
        <f t="shared" si="30"/>
        <v>Arabica</v>
      </c>
      <c r="O991" t="str">
        <f t="shared" si="31"/>
        <v>Medium</v>
      </c>
      <c r="P991" t="str">
        <f>_xlfn.XLOOKUP(Orders_Table[[#This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IF(_xlfn.XLOOKUP(C992,customers!$A$1:$A$1001,customers!C991:C1991,,0)=0," ",_xlfn.XLOOKUP(C992,customers!$A$1:$A$1001,customers!C991:C1991,,0))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L992*Orders_Table[[#This Row],[Quantity]]</f>
        <v>18.225000000000001</v>
      </c>
      <c r="N992" t="str">
        <f t="shared" si="30"/>
        <v>Excelsa</v>
      </c>
      <c r="O992" t="str">
        <f t="shared" si="31"/>
        <v>Dark</v>
      </c>
      <c r="P992" t="str">
        <f>_xlfn.XLOOKUP(Orders_Table[[#This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IF(_xlfn.XLOOKUP(C993,customers!$A$1:$A$1001,customers!C992:C1992,,0)=0," ",_xlfn.XLOOKUP(C993,customers!$A$1:$A$1001,customers!C992:C1992,,0))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L993*Orders_Table[[#This Row],[Quantity]]</f>
        <v>15.54</v>
      </c>
      <c r="N993" t="str">
        <f t="shared" si="30"/>
        <v>Liberica</v>
      </c>
      <c r="O993" t="str">
        <f t="shared" si="31"/>
        <v>Dark</v>
      </c>
      <c r="P993" t="str">
        <f>_xlfn.XLOOKUP(Orders_Table[[#This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IF(_xlfn.XLOOKUP(C994,customers!$A$1:$A$1001,customers!C993:C1993,,0)=0," ",_xlfn.XLOOKUP(C994,customers!$A$1:$A$1001,customers!C993:C1993,,0))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L994*Orders_Table[[#This Row],[Quantity]]</f>
        <v>109.36499999999999</v>
      </c>
      <c r="N994" t="str">
        <f t="shared" si="30"/>
        <v>Liberica</v>
      </c>
      <c r="O994" t="str">
        <f t="shared" si="31"/>
        <v>Light</v>
      </c>
      <c r="P994" t="str">
        <f>_xlfn.XLOOKUP(Orders_Table[[#This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IF(_xlfn.XLOOKUP(C995,customers!$A$1:$A$1001,customers!C994:C1994,,0)=0," ",_xlfn.XLOOKUP(C995,customers!$A$1:$A$1001,customers!C994:C1994,,0))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L995*Orders_Table[[#This Row],[Quantity]]</f>
        <v>77.699999999999989</v>
      </c>
      <c r="N995" t="str">
        <f t="shared" si="30"/>
        <v>Arabica</v>
      </c>
      <c r="O995" t="str">
        <f t="shared" si="31"/>
        <v>Light</v>
      </c>
      <c r="P995" t="str">
        <f>_xlfn.XLOOKUP(Orders_Table[[#This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IF(_xlfn.XLOOKUP(C996,customers!$A$1:$A$1001,customers!C995:C1995,,0)=0," ",_xlfn.XLOOKUP(C996,customers!$A$1:$A$1001,customers!C995:C1995,,0))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L996*Orders_Table[[#This Row],[Quantity]]</f>
        <v>8.9550000000000001</v>
      </c>
      <c r="N996" t="str">
        <f t="shared" si="30"/>
        <v>Arabica</v>
      </c>
      <c r="O996" t="str">
        <f t="shared" si="31"/>
        <v>Dark</v>
      </c>
      <c r="P996" t="str">
        <f>_xlfn.XLOOKUP(Orders_Table[[#This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IF(_xlfn.XLOOKUP(C997,customers!$A$1:$A$1001,customers!C996:C1996,,0)=0," ",_xlfn.XLOOKUP(C997,customers!$A$1:$A$1001,customers!C996:C1996,,0))</f>
        <v xml:space="preserve">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L997*Orders_Table[[#This Row],[Quantity]]</f>
        <v>27.484999999999996</v>
      </c>
      <c r="N997" t="str">
        <f t="shared" si="30"/>
        <v>Robuster</v>
      </c>
      <c r="O997" t="str">
        <f t="shared" si="31"/>
        <v>Light</v>
      </c>
      <c r="P997" t="str">
        <f>_xlfn.XLOOKUP(Orders_Table[[#This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IF(_xlfn.XLOOKUP(C998,customers!$A$1:$A$1001,customers!C997:C1997,,0)=0," ",_xlfn.XLOOKUP(C998,customers!$A$1:$A$1001,customers!C997:C1997,,0))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L998*Orders_Table[[#This Row],[Quantity]]</f>
        <v>29.849999999999998</v>
      </c>
      <c r="N998" t="str">
        <f t="shared" si="30"/>
        <v>Robuster</v>
      </c>
      <c r="O998" t="str">
        <f t="shared" si="31"/>
        <v>Medium</v>
      </c>
      <c r="P998" t="str">
        <f>_xlfn.XLOOKUP(Orders_Table[[#This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IF(_xlfn.XLOOKUP(C999,customers!$A$1:$A$1001,customers!C998:C1998,,0)=0," ",_xlfn.XLOOKUP(C999,customers!$A$1:$A$1001,customers!C998:C1998,,0))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L999*Orders_Table[[#This Row],[Quantity]]</f>
        <v>27</v>
      </c>
      <c r="N999" t="str">
        <f t="shared" si="30"/>
        <v>Arabica</v>
      </c>
      <c r="O999" t="str">
        <f t="shared" si="31"/>
        <v>Medium</v>
      </c>
      <c r="P999" t="str">
        <f>_xlfn.XLOOKUP(Orders_Table[[#This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IF(_xlfn.XLOOKUP(C1000,customers!$A$1:$A$1001,customers!C999:C1999,,0)=0," ",_xlfn.XLOOKUP(C1000,customers!$A$1:$A$1001,customers!C999:C1999,,0))</f>
        <v xml:space="preserve">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L1000*Orders_Table[[#This Row],[Quantity]]</f>
        <v>9.9499999999999993</v>
      </c>
      <c r="N1000" t="str">
        <f t="shared" si="30"/>
        <v>Arabica</v>
      </c>
      <c r="O1000" t="str">
        <f t="shared" si="31"/>
        <v>Dark</v>
      </c>
      <c r="P1000" t="str">
        <f>_xlfn.XLOOKUP(Orders_Table[[#This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IF(_xlfn.XLOOKUP(C1001,customers!$A$1:$A$1001,customers!C1000:C2000,,0)=0," ",_xlfn.XLOOKUP(C1001,customers!$A$1:$A$1001,customers!C1000:C2000,,0))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L1001*Orders_Table[[#This Row],[Quantity]]</f>
        <v>12.375</v>
      </c>
      <c r="N1001" t="str">
        <f t="shared" si="30"/>
        <v>Excelsa</v>
      </c>
      <c r="O1001" t="str">
        <f t="shared" si="31"/>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2" sqref="B2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Enwezor</cp:lastModifiedBy>
  <cp:revision/>
  <dcterms:created xsi:type="dcterms:W3CDTF">2022-11-26T09:51:45Z</dcterms:created>
  <dcterms:modified xsi:type="dcterms:W3CDTF">2024-06-12T13:11:14Z</dcterms:modified>
  <cp:category/>
  <cp:contentStatus/>
</cp:coreProperties>
</file>