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"/>
    </mc:Choice>
  </mc:AlternateContent>
  <xr:revisionPtr revIDLastSave="0" documentId="13_ncr:1_{F741BDCF-0EDB-4347-9740-E89FB74BE0C1}" xr6:coauthVersionLast="47" xr6:coauthVersionMax="47" xr10:uidLastSave="{00000000-0000-0000-0000-000000000000}"/>
  <bookViews>
    <workbookView xWindow="0" yWindow="0" windowWidth="28800" windowHeight="18000" xr2:uid="{D8AF9A91-DFB1-5A48-A7AB-FC82E42817A5}"/>
  </bookViews>
  <sheets>
    <sheet name="Feuil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1" i="2" l="1"/>
  <c r="B3" i="2"/>
  <c r="C3" i="2" s="1"/>
  <c r="D3" i="2" s="1"/>
  <c r="S9" i="2"/>
  <c r="S4" i="2" l="1"/>
  <c r="Y3" i="2"/>
  <c r="R255" i="2"/>
  <c r="Q255" i="2"/>
  <c r="P255" i="2"/>
  <c r="O255" i="2"/>
  <c r="J255" i="2"/>
  <c r="I255" i="2"/>
  <c r="H255" i="2"/>
  <c r="G255" i="2"/>
  <c r="S5" i="2"/>
  <c r="S6" i="2"/>
  <c r="S7" i="2"/>
  <c r="S8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3" i="2"/>
  <c r="B4" i="2" l="1"/>
  <c r="B5" i="2"/>
  <c r="B6" i="2"/>
  <c r="B7" i="2"/>
  <c r="B8" i="2"/>
  <c r="B9" i="2"/>
  <c r="B10" i="2"/>
  <c r="B11" i="2"/>
  <c r="B12" i="2"/>
  <c r="B13" i="2"/>
  <c r="C13" i="2" s="1"/>
  <c r="B14" i="2"/>
  <c r="C14" i="2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C27" i="2" s="1"/>
  <c r="B28" i="2"/>
  <c r="B29" i="2"/>
  <c r="B30" i="2"/>
  <c r="B31" i="2"/>
  <c r="B32" i="2"/>
  <c r="B33" i="2"/>
  <c r="B34" i="2"/>
  <c r="B35" i="2"/>
  <c r="B36" i="2"/>
  <c r="B37" i="2"/>
  <c r="B38" i="2"/>
  <c r="C38" i="2" s="1"/>
  <c r="B39" i="2"/>
  <c r="B40" i="2"/>
  <c r="C40" i="2" s="1"/>
  <c r="B41" i="2"/>
  <c r="B42" i="2"/>
  <c r="B43" i="2"/>
  <c r="B44" i="2"/>
  <c r="B45" i="2"/>
  <c r="B46" i="2"/>
  <c r="B47" i="2"/>
  <c r="B48" i="2"/>
  <c r="B49" i="2"/>
  <c r="B50" i="2"/>
  <c r="B51" i="2"/>
  <c r="C51" i="2" s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C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C77" i="2" s="1"/>
  <c r="B78" i="2"/>
  <c r="C78" i="2" s="1"/>
  <c r="B79" i="2"/>
  <c r="B80" i="2"/>
  <c r="B81" i="2"/>
  <c r="B82" i="2"/>
  <c r="B83" i="2"/>
  <c r="B84" i="2"/>
  <c r="B85" i="2"/>
  <c r="B86" i="2"/>
  <c r="B87" i="2"/>
  <c r="B88" i="2"/>
  <c r="C88" i="2" s="1"/>
  <c r="B89" i="2"/>
  <c r="B90" i="2"/>
  <c r="B91" i="2"/>
  <c r="B92" i="2"/>
  <c r="B93" i="2"/>
  <c r="B94" i="2"/>
  <c r="B95" i="2"/>
  <c r="B96" i="2"/>
  <c r="B97" i="2"/>
  <c r="B98" i="2"/>
  <c r="B99" i="2"/>
  <c r="C99" i="2" s="1"/>
  <c r="B100" i="2"/>
  <c r="B101" i="2"/>
  <c r="B102" i="2"/>
  <c r="B103" i="2"/>
  <c r="B104" i="2"/>
  <c r="B105" i="2"/>
  <c r="B106" i="2"/>
  <c r="B107" i="2"/>
  <c r="B108" i="2"/>
  <c r="B109" i="2"/>
  <c r="C109" i="2" s="1"/>
  <c r="B110" i="2"/>
  <c r="C110" i="2" s="1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C152" i="2" s="1"/>
  <c r="B153" i="2"/>
  <c r="B154" i="2"/>
  <c r="B155" i="2"/>
  <c r="B156" i="2"/>
  <c r="B157" i="2"/>
  <c r="B158" i="2"/>
  <c r="B159" i="2"/>
  <c r="B160" i="2"/>
  <c r="B161" i="2"/>
  <c r="B162" i="2"/>
  <c r="B163" i="2"/>
  <c r="C163" i="2" s="1"/>
  <c r="B164" i="2"/>
  <c r="B165" i="2"/>
  <c r="B166" i="2"/>
  <c r="B167" i="2"/>
  <c r="B168" i="2"/>
  <c r="B169" i="2"/>
  <c r="B170" i="2"/>
  <c r="B171" i="2"/>
  <c r="B172" i="2"/>
  <c r="B173" i="2"/>
  <c r="C173" i="2" s="1"/>
  <c r="B174" i="2"/>
  <c r="B175" i="2"/>
  <c r="B176" i="2"/>
  <c r="B177" i="2"/>
  <c r="B178" i="2"/>
  <c r="B179" i="2"/>
  <c r="B180" i="2"/>
  <c r="B181" i="2"/>
  <c r="B182" i="2"/>
  <c r="B183" i="2"/>
  <c r="B184" i="2"/>
  <c r="C184" i="2" s="1"/>
  <c r="B185" i="2"/>
  <c r="B186" i="2"/>
  <c r="B187" i="2"/>
  <c r="B188" i="2"/>
  <c r="B189" i="2"/>
  <c r="B190" i="2"/>
  <c r="B191" i="2"/>
  <c r="B192" i="2"/>
  <c r="B193" i="2"/>
  <c r="B194" i="2"/>
  <c r="B195" i="2"/>
  <c r="C195" i="2" s="1"/>
  <c r="B196" i="2"/>
  <c r="B197" i="2"/>
  <c r="B198" i="2"/>
  <c r="B199" i="2"/>
  <c r="B200" i="2"/>
  <c r="B201" i="2"/>
  <c r="B202" i="2"/>
  <c r="B203" i="2"/>
  <c r="B204" i="2"/>
  <c r="B205" i="2"/>
  <c r="C205" i="2" s="1"/>
  <c r="B206" i="2"/>
  <c r="C206" i="2" s="1"/>
  <c r="B207" i="2"/>
  <c r="B208" i="2"/>
  <c r="B209" i="2"/>
  <c r="B210" i="2"/>
  <c r="B211" i="2"/>
  <c r="B212" i="2"/>
  <c r="B213" i="2"/>
  <c r="B214" i="2"/>
  <c r="B215" i="2"/>
  <c r="B216" i="2"/>
  <c r="C216" i="2" s="1"/>
  <c r="B217" i="2"/>
  <c r="B218" i="2"/>
  <c r="B219" i="2"/>
  <c r="B220" i="2"/>
  <c r="B221" i="2"/>
  <c r="B222" i="2"/>
  <c r="B223" i="2"/>
  <c r="B224" i="2"/>
  <c r="B225" i="2"/>
  <c r="B226" i="2"/>
  <c r="B227" i="2"/>
  <c r="C227" i="2" s="1"/>
  <c r="B228" i="2"/>
  <c r="B229" i="2"/>
  <c r="B230" i="2"/>
  <c r="B231" i="2"/>
  <c r="B232" i="2"/>
  <c r="B233" i="2"/>
  <c r="B234" i="2"/>
  <c r="B235" i="2"/>
  <c r="B236" i="2"/>
  <c r="B237" i="2"/>
  <c r="C237" i="2" s="1"/>
  <c r="B238" i="2"/>
  <c r="C238" i="2" s="1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C258" i="2" s="1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C280" i="2" s="1"/>
  <c r="B281" i="2"/>
  <c r="B282" i="2"/>
  <c r="B283" i="2"/>
  <c r="B284" i="2"/>
  <c r="B285" i="2"/>
  <c r="B286" i="2"/>
  <c r="B287" i="2"/>
  <c r="B288" i="2"/>
  <c r="B289" i="2"/>
  <c r="B290" i="2"/>
  <c r="B291" i="2"/>
  <c r="C291" i="2" s="1"/>
  <c r="B292" i="2"/>
  <c r="B293" i="2"/>
  <c r="B294" i="2"/>
  <c r="B295" i="2"/>
  <c r="B296" i="2"/>
  <c r="B297" i="2"/>
  <c r="B298" i="2"/>
  <c r="B299" i="2"/>
  <c r="B300" i="2"/>
  <c r="B301" i="2"/>
  <c r="C301" i="2" s="1"/>
  <c r="B302" i="2"/>
  <c r="B303" i="2"/>
  <c r="B304" i="2"/>
  <c r="B305" i="2"/>
  <c r="B306" i="2"/>
  <c r="B307" i="2"/>
  <c r="B308" i="2"/>
  <c r="B309" i="2"/>
  <c r="B310" i="2"/>
  <c r="B311" i="2"/>
  <c r="B312" i="2"/>
  <c r="C312" i="2" s="1"/>
  <c r="B313" i="2"/>
  <c r="B314" i="2"/>
  <c r="B315" i="2"/>
  <c r="B316" i="2"/>
  <c r="B317" i="2"/>
  <c r="B318" i="2"/>
  <c r="B319" i="2"/>
  <c r="B320" i="2"/>
  <c r="B321" i="2"/>
  <c r="B322" i="2"/>
  <c r="B323" i="2"/>
  <c r="C323" i="2" s="1"/>
  <c r="B324" i="2"/>
  <c r="B325" i="2"/>
  <c r="B326" i="2"/>
  <c r="B327" i="2"/>
  <c r="B328" i="2"/>
  <c r="B329" i="2"/>
  <c r="B330" i="2"/>
  <c r="B331" i="2"/>
  <c r="B332" i="2"/>
  <c r="B333" i="2"/>
  <c r="C333" i="2" s="1"/>
  <c r="B334" i="2"/>
  <c r="C334" i="2" s="1"/>
  <c r="B335" i="2"/>
  <c r="B336" i="2"/>
  <c r="B337" i="2"/>
  <c r="B338" i="2"/>
  <c r="B339" i="2"/>
  <c r="B340" i="2"/>
  <c r="B341" i="2"/>
  <c r="B342" i="2"/>
  <c r="B343" i="2"/>
  <c r="B344" i="2"/>
  <c r="C344" i="2" s="1"/>
  <c r="B345" i="2"/>
  <c r="B346" i="2"/>
  <c r="B347" i="2"/>
  <c r="B348" i="2"/>
  <c r="B349" i="2"/>
  <c r="B350" i="2"/>
  <c r="B351" i="2"/>
  <c r="B352" i="2"/>
  <c r="B353" i="2"/>
  <c r="B354" i="2"/>
  <c r="B355" i="2"/>
  <c r="C355" i="2" s="1"/>
  <c r="B356" i="2"/>
  <c r="B357" i="2"/>
  <c r="B358" i="2"/>
  <c r="B359" i="2"/>
  <c r="B360" i="2"/>
  <c r="B361" i="2"/>
  <c r="B362" i="2"/>
  <c r="B363" i="2"/>
  <c r="B364" i="2"/>
  <c r="B365" i="2"/>
  <c r="C365" i="2" s="1"/>
  <c r="B366" i="2"/>
  <c r="C366" i="2" s="1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C386" i="2" s="1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C414" i="2" s="1"/>
  <c r="B415" i="2"/>
  <c r="C415" i="2" s="1"/>
  <c r="B416" i="2"/>
  <c r="B417" i="2"/>
  <c r="B418" i="2"/>
  <c r="B419" i="2"/>
  <c r="B420" i="2"/>
  <c r="B421" i="2"/>
  <c r="B422" i="2"/>
  <c r="C422" i="2" s="1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C446" i="2" s="1"/>
  <c r="B447" i="2"/>
  <c r="C447" i="2" s="1"/>
  <c r="B448" i="2"/>
  <c r="B449" i="2"/>
  <c r="B450" i="2"/>
  <c r="B451" i="2"/>
  <c r="B452" i="2"/>
  <c r="B453" i="2"/>
  <c r="B454" i="2"/>
  <c r="C454" i="2" s="1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C469" i="2" s="1"/>
  <c r="B470" i="2"/>
  <c r="C470" i="2" s="1"/>
  <c r="B471" i="2"/>
  <c r="C471" i="2" s="1"/>
  <c r="B472" i="2"/>
  <c r="B473" i="2"/>
  <c r="C473" i="2" s="1"/>
  <c r="B474" i="2"/>
  <c r="B475" i="2"/>
  <c r="B476" i="2"/>
  <c r="B477" i="2"/>
  <c r="B478" i="2"/>
  <c r="B479" i="2"/>
  <c r="B480" i="2"/>
  <c r="B481" i="2"/>
  <c r="B482" i="2"/>
  <c r="B483" i="2"/>
  <c r="B484" i="2"/>
  <c r="B485" i="2"/>
  <c r="C485" i="2" s="1"/>
  <c r="B486" i="2"/>
  <c r="C486" i="2" s="1"/>
  <c r="B487" i="2"/>
  <c r="C487" i="2" s="1"/>
  <c r="B488" i="2"/>
  <c r="B489" i="2"/>
  <c r="C489" i="2" s="1"/>
  <c r="B490" i="2"/>
  <c r="B491" i="2"/>
  <c r="B492" i="2"/>
  <c r="B493" i="2"/>
  <c r="B494" i="2"/>
  <c r="B495" i="2"/>
  <c r="B496" i="2"/>
  <c r="B497" i="2"/>
  <c r="B498" i="2"/>
  <c r="B499" i="2"/>
  <c r="B500" i="2"/>
  <c r="B501" i="2"/>
  <c r="C501" i="2" s="1"/>
  <c r="B502" i="2"/>
  <c r="C502" i="2" s="1"/>
  <c r="B503" i="2"/>
  <c r="C503" i="2" s="1"/>
  <c r="B504" i="2"/>
  <c r="B505" i="2"/>
  <c r="C505" i="2" s="1"/>
  <c r="B506" i="2"/>
  <c r="B507" i="2"/>
  <c r="B508" i="2"/>
  <c r="B509" i="2"/>
  <c r="B510" i="2"/>
  <c r="B511" i="2"/>
  <c r="B512" i="2"/>
  <c r="B513" i="2"/>
  <c r="B514" i="2"/>
  <c r="B515" i="2"/>
  <c r="B516" i="2"/>
  <c r="B517" i="2"/>
  <c r="C517" i="2" s="1"/>
  <c r="B518" i="2"/>
  <c r="C518" i="2" s="1"/>
  <c r="B519" i="2"/>
  <c r="C519" i="2" s="1"/>
  <c r="B520" i="2"/>
  <c r="B521" i="2"/>
  <c r="C521" i="2" s="1"/>
  <c r="B522" i="2"/>
  <c r="B523" i="2"/>
  <c r="B524" i="2"/>
  <c r="B525" i="2"/>
  <c r="B526" i="2"/>
  <c r="B527" i="2"/>
  <c r="B528" i="2"/>
  <c r="B529" i="2"/>
  <c r="B530" i="2"/>
  <c r="B531" i="2"/>
  <c r="B532" i="2"/>
  <c r="B533" i="2"/>
  <c r="C533" i="2" s="1"/>
  <c r="B534" i="2"/>
  <c r="C534" i="2" s="1"/>
  <c r="B535" i="2"/>
  <c r="C535" i="2" s="1"/>
  <c r="B536" i="2"/>
  <c r="B537" i="2"/>
  <c r="C537" i="2" s="1"/>
  <c r="B538" i="2"/>
  <c r="B539" i="2"/>
  <c r="B540" i="2"/>
  <c r="B541" i="2"/>
  <c r="B542" i="2"/>
  <c r="B543" i="2"/>
  <c r="B544" i="2"/>
  <c r="B545" i="2"/>
  <c r="B546" i="2"/>
  <c r="B547" i="2"/>
  <c r="B548" i="2"/>
  <c r="B549" i="2"/>
  <c r="C549" i="2" s="1"/>
  <c r="B550" i="2"/>
  <c r="C550" i="2" s="1"/>
  <c r="B551" i="2"/>
  <c r="C551" i="2" s="1"/>
  <c r="B552" i="2"/>
  <c r="B553" i="2"/>
  <c r="C553" i="2" s="1"/>
  <c r="B554" i="2"/>
  <c r="B555" i="2"/>
  <c r="C555" i="2" s="1"/>
  <c r="B556" i="2"/>
  <c r="B557" i="2"/>
  <c r="B558" i="2"/>
  <c r="B559" i="2"/>
  <c r="B560" i="2"/>
  <c r="B561" i="2"/>
  <c r="B562" i="2"/>
  <c r="B563" i="2"/>
  <c r="C563" i="2" s="1"/>
  <c r="B564" i="2"/>
  <c r="B565" i="2"/>
  <c r="B566" i="2"/>
  <c r="B567" i="2"/>
  <c r="B568" i="2"/>
  <c r="B569" i="2"/>
  <c r="B570" i="2"/>
  <c r="B571" i="2"/>
  <c r="C571" i="2" s="1"/>
  <c r="B572" i="2"/>
  <c r="B573" i="2"/>
  <c r="C573" i="2" s="1"/>
  <c r="B574" i="2"/>
  <c r="C574" i="2" s="1"/>
  <c r="B575" i="2"/>
  <c r="B576" i="2"/>
  <c r="B577" i="2"/>
  <c r="B578" i="2"/>
  <c r="B579" i="2"/>
  <c r="C579" i="2" s="1"/>
  <c r="B580" i="2"/>
  <c r="B581" i="2"/>
  <c r="C581" i="2" s="1"/>
  <c r="B582" i="2"/>
  <c r="C582" i="2" s="1"/>
  <c r="B583" i="2"/>
  <c r="C583" i="2" s="1"/>
  <c r="B584" i="2"/>
  <c r="B585" i="2"/>
  <c r="C585" i="2" s="1"/>
  <c r="B586" i="2"/>
  <c r="B587" i="2"/>
  <c r="C587" i="2" s="1"/>
  <c r="B588" i="2"/>
  <c r="B589" i="2"/>
  <c r="B590" i="2"/>
  <c r="B591" i="2"/>
  <c r="B592" i="2"/>
  <c r="B593" i="2"/>
  <c r="B594" i="2"/>
  <c r="B595" i="2"/>
  <c r="C595" i="2" s="1"/>
  <c r="B596" i="2"/>
  <c r="B597" i="2"/>
  <c r="B598" i="2"/>
  <c r="B599" i="2"/>
  <c r="B600" i="2"/>
  <c r="B601" i="2"/>
  <c r="B602" i="2"/>
  <c r="B603" i="2"/>
  <c r="C603" i="2" s="1"/>
  <c r="B604" i="2"/>
  <c r="B605" i="2"/>
  <c r="C605" i="2" s="1"/>
  <c r="B606" i="2"/>
  <c r="C606" i="2" s="1"/>
  <c r="B607" i="2"/>
  <c r="B608" i="2"/>
  <c r="B609" i="2"/>
  <c r="B610" i="2"/>
  <c r="B611" i="2"/>
  <c r="C611" i="2" s="1"/>
  <c r="B612" i="2"/>
  <c r="B613" i="2"/>
  <c r="C613" i="2" s="1"/>
  <c r="B614" i="2"/>
  <c r="C614" i="2" s="1"/>
  <c r="B615" i="2"/>
  <c r="C615" i="2" s="1"/>
  <c r="B616" i="2"/>
  <c r="B617" i="2"/>
  <c r="C617" i="2" s="1"/>
  <c r="B618" i="2"/>
  <c r="B619" i="2"/>
  <c r="C619" i="2" s="1"/>
  <c r="B620" i="2"/>
  <c r="B621" i="2"/>
  <c r="B622" i="2"/>
  <c r="B623" i="2"/>
  <c r="B624" i="2"/>
  <c r="B625" i="2"/>
  <c r="B626" i="2"/>
  <c r="B627" i="2"/>
  <c r="C627" i="2" s="1"/>
  <c r="B628" i="2"/>
  <c r="B629" i="2"/>
  <c r="B630" i="2"/>
  <c r="B631" i="2"/>
  <c r="B632" i="2"/>
  <c r="B633" i="2"/>
  <c r="B634" i="2"/>
  <c r="B635" i="2"/>
  <c r="C635" i="2" s="1"/>
  <c r="B636" i="2"/>
  <c r="B637" i="2"/>
  <c r="C637" i="2" s="1"/>
  <c r="B638" i="2"/>
  <c r="C638" i="2" s="1"/>
  <c r="B639" i="2"/>
  <c r="B640" i="2"/>
  <c r="B641" i="2"/>
  <c r="B642" i="2"/>
  <c r="B643" i="2"/>
  <c r="C643" i="2" s="1"/>
  <c r="B644" i="2"/>
  <c r="B645" i="2"/>
  <c r="C645" i="2" s="1"/>
  <c r="B646" i="2"/>
  <c r="C646" i="2" s="1"/>
  <c r="B647" i="2"/>
  <c r="C647" i="2" s="1"/>
  <c r="B648" i="2"/>
  <c r="B649" i="2"/>
  <c r="C649" i="2" s="1"/>
  <c r="B650" i="2"/>
  <c r="B651" i="2"/>
  <c r="C651" i="2" s="1"/>
  <c r="B652" i="2"/>
  <c r="B653" i="2"/>
  <c r="B654" i="2"/>
  <c r="B655" i="2"/>
  <c r="B656" i="2"/>
  <c r="B657" i="2"/>
  <c r="B658" i="2"/>
  <c r="B659" i="2"/>
  <c r="C659" i="2" s="1"/>
  <c r="B660" i="2"/>
  <c r="B661" i="2"/>
  <c r="B662" i="2"/>
  <c r="B663" i="2"/>
  <c r="B664" i="2"/>
  <c r="B665" i="2"/>
  <c r="B666" i="2"/>
  <c r="B667" i="2"/>
  <c r="C667" i="2" s="1"/>
  <c r="B668" i="2"/>
  <c r="B669" i="2"/>
  <c r="C669" i="2" s="1"/>
  <c r="B670" i="2"/>
  <c r="C670" i="2" s="1"/>
  <c r="B671" i="2"/>
  <c r="B672" i="2"/>
  <c r="B673" i="2"/>
  <c r="B674" i="2"/>
  <c r="B675" i="2"/>
  <c r="C675" i="2" s="1"/>
  <c r="B676" i="2"/>
  <c r="B677" i="2"/>
  <c r="C677" i="2" s="1"/>
  <c r="B678" i="2"/>
  <c r="C678" i="2" s="1"/>
  <c r="B679" i="2"/>
  <c r="C679" i="2" s="1"/>
  <c r="B680" i="2"/>
  <c r="B681" i="2"/>
  <c r="C681" i="2" s="1"/>
  <c r="B682" i="2"/>
  <c r="B683" i="2"/>
  <c r="C683" i="2" s="1"/>
  <c r="B684" i="2"/>
  <c r="B685" i="2"/>
  <c r="B686" i="2"/>
  <c r="B687" i="2"/>
  <c r="B688" i="2"/>
  <c r="B689" i="2"/>
  <c r="B690" i="2"/>
  <c r="B691" i="2"/>
  <c r="C691" i="2" s="1"/>
  <c r="B692" i="2"/>
  <c r="B693" i="2"/>
  <c r="B694" i="2"/>
  <c r="B695" i="2"/>
  <c r="B696" i="2"/>
  <c r="B697" i="2"/>
  <c r="B698" i="2"/>
  <c r="B699" i="2"/>
  <c r="C699" i="2" s="1"/>
  <c r="B700" i="2"/>
  <c r="B701" i="2"/>
  <c r="C701" i="2" s="1"/>
  <c r="B702" i="2"/>
  <c r="C702" i="2" s="1"/>
  <c r="B703" i="2"/>
  <c r="B704" i="2"/>
  <c r="B705" i="2"/>
  <c r="B706" i="2"/>
  <c r="B707" i="2"/>
  <c r="C707" i="2" s="1"/>
  <c r="B708" i="2"/>
  <c r="B709" i="2"/>
  <c r="C709" i="2" s="1"/>
  <c r="B710" i="2"/>
  <c r="C710" i="2" s="1"/>
  <c r="B711" i="2"/>
  <c r="C711" i="2" s="1"/>
  <c r="B712" i="2"/>
  <c r="B713" i="2"/>
  <c r="C713" i="2" s="1"/>
  <c r="B714" i="2"/>
  <c r="B715" i="2"/>
  <c r="C715" i="2" s="1"/>
  <c r="B716" i="2"/>
  <c r="B717" i="2"/>
  <c r="B718" i="2"/>
  <c r="B719" i="2"/>
  <c r="B720" i="2"/>
  <c r="B721" i="2"/>
  <c r="B722" i="2"/>
  <c r="B723" i="2"/>
  <c r="C723" i="2" s="1"/>
  <c r="B724" i="2"/>
  <c r="B725" i="2"/>
  <c r="B726" i="2"/>
  <c r="B727" i="2"/>
  <c r="B728" i="2"/>
  <c r="B729" i="2"/>
  <c r="B730" i="2"/>
  <c r="B731" i="2"/>
  <c r="C731" i="2" s="1"/>
  <c r="B732" i="2"/>
  <c r="B733" i="2"/>
  <c r="C733" i="2" s="1"/>
  <c r="B734" i="2"/>
  <c r="C734" i="2" s="1"/>
  <c r="B735" i="2"/>
  <c r="B736" i="2"/>
  <c r="B737" i="2"/>
  <c r="B738" i="2"/>
  <c r="B739" i="2"/>
  <c r="C739" i="2" s="1"/>
  <c r="B740" i="2"/>
  <c r="B741" i="2"/>
  <c r="C741" i="2" s="1"/>
  <c r="B742" i="2"/>
  <c r="C742" i="2" s="1"/>
  <c r="B743" i="2"/>
  <c r="C743" i="2" s="1"/>
  <c r="B744" i="2"/>
  <c r="B745" i="2"/>
  <c r="C745" i="2" s="1"/>
  <c r="B746" i="2"/>
  <c r="B747" i="2"/>
  <c r="C747" i="2" s="1"/>
  <c r="B748" i="2"/>
  <c r="B749" i="2"/>
  <c r="B750" i="2"/>
  <c r="B751" i="2"/>
  <c r="B752" i="2"/>
  <c r="B753" i="2"/>
  <c r="B754" i="2"/>
  <c r="B755" i="2"/>
  <c r="C755" i="2" s="1"/>
  <c r="B756" i="2"/>
  <c r="B757" i="2"/>
  <c r="B758" i="2"/>
  <c r="B759" i="2"/>
  <c r="B760" i="2"/>
  <c r="B761" i="2"/>
  <c r="B762" i="2"/>
  <c r="B763" i="2"/>
  <c r="C763" i="2" s="1"/>
  <c r="B764" i="2"/>
  <c r="B765" i="2"/>
  <c r="C765" i="2" s="1"/>
  <c r="B766" i="2"/>
  <c r="C766" i="2" s="1"/>
  <c r="B767" i="2"/>
  <c r="B768" i="2"/>
  <c r="B769" i="2"/>
  <c r="B770" i="2"/>
  <c r="B771" i="2"/>
  <c r="C771" i="2" s="1"/>
  <c r="B772" i="2"/>
  <c r="B773" i="2"/>
  <c r="C773" i="2" s="1"/>
  <c r="B774" i="2"/>
  <c r="C774" i="2" s="1"/>
  <c r="B775" i="2"/>
  <c r="C775" i="2" s="1"/>
  <c r="B776" i="2"/>
  <c r="B777" i="2"/>
  <c r="C777" i="2" s="1"/>
  <c r="B778" i="2"/>
  <c r="B779" i="2"/>
  <c r="C779" i="2" s="1"/>
  <c r="B780" i="2"/>
  <c r="B781" i="2"/>
  <c r="B782" i="2"/>
  <c r="B783" i="2"/>
  <c r="B784" i="2"/>
  <c r="B785" i="2"/>
  <c r="B786" i="2"/>
  <c r="B787" i="2"/>
  <c r="C787" i="2" s="1"/>
  <c r="B788" i="2"/>
  <c r="B789" i="2"/>
  <c r="B790" i="2"/>
  <c r="B791" i="2"/>
  <c r="B792" i="2"/>
  <c r="B793" i="2"/>
  <c r="B794" i="2"/>
  <c r="B795" i="2"/>
  <c r="C795" i="2" s="1"/>
  <c r="B796" i="2"/>
  <c r="B797" i="2"/>
  <c r="C797" i="2" s="1"/>
  <c r="B798" i="2"/>
  <c r="C798" i="2" s="1"/>
  <c r="B799" i="2"/>
  <c r="B800" i="2"/>
  <c r="B801" i="2"/>
  <c r="B802" i="2"/>
  <c r="B803" i="2"/>
  <c r="C803" i="2" s="1"/>
  <c r="B804" i="2"/>
  <c r="B805" i="2"/>
  <c r="C805" i="2" s="1"/>
  <c r="B806" i="2"/>
  <c r="C806" i="2" s="1"/>
  <c r="B807" i="2"/>
  <c r="C807" i="2" s="1"/>
  <c r="B808" i="2"/>
  <c r="B809" i="2"/>
  <c r="C809" i="2" s="1"/>
  <c r="B810" i="2"/>
  <c r="B811" i="2"/>
  <c r="C811" i="2" s="1"/>
  <c r="B812" i="2"/>
  <c r="B813" i="2"/>
  <c r="B814" i="2"/>
  <c r="C814" i="2" s="1"/>
  <c r="B815" i="2"/>
  <c r="B816" i="2"/>
  <c r="B817" i="2"/>
  <c r="B818" i="2"/>
  <c r="B819" i="2"/>
  <c r="C819" i="2" s="1"/>
  <c r="B820" i="2"/>
  <c r="B821" i="2"/>
  <c r="B822" i="2"/>
  <c r="B823" i="2"/>
  <c r="B824" i="2"/>
  <c r="B825" i="2"/>
  <c r="B826" i="2"/>
  <c r="B827" i="2"/>
  <c r="C827" i="2" s="1"/>
  <c r="B828" i="2"/>
  <c r="B829" i="2"/>
  <c r="C829" i="2" s="1"/>
  <c r="B830" i="2"/>
  <c r="C830" i="2" s="1"/>
  <c r="B831" i="2"/>
  <c r="B832" i="2"/>
  <c r="B833" i="2"/>
  <c r="B834" i="2"/>
  <c r="B835" i="2"/>
  <c r="C835" i="2" s="1"/>
  <c r="B836" i="2"/>
  <c r="B837" i="2"/>
  <c r="C837" i="2" s="1"/>
  <c r="B838" i="2"/>
  <c r="C838" i="2" s="1"/>
  <c r="B839" i="2"/>
  <c r="C839" i="2" s="1"/>
  <c r="B840" i="2"/>
  <c r="B841" i="2"/>
  <c r="C841" i="2" s="1"/>
  <c r="B842" i="2"/>
  <c r="B843" i="2"/>
  <c r="C843" i="2" s="1"/>
  <c r="B844" i="2"/>
  <c r="B845" i="2"/>
  <c r="B846" i="2"/>
  <c r="C846" i="2" s="1"/>
  <c r="B847" i="2"/>
  <c r="B848" i="2"/>
  <c r="B849" i="2"/>
  <c r="B850" i="2"/>
  <c r="B851" i="2"/>
  <c r="C851" i="2" s="1"/>
  <c r="B852" i="2"/>
  <c r="B853" i="2"/>
  <c r="B854" i="2"/>
  <c r="B855" i="2"/>
  <c r="B856" i="2"/>
  <c r="B857" i="2"/>
  <c r="B858" i="2"/>
  <c r="B859" i="2"/>
  <c r="C859" i="2" s="1"/>
  <c r="B860" i="2"/>
  <c r="B861" i="2"/>
  <c r="C861" i="2" s="1"/>
  <c r="B862" i="2"/>
  <c r="C862" i="2" s="1"/>
  <c r="B863" i="2"/>
  <c r="B864" i="2"/>
  <c r="B865" i="2"/>
  <c r="B866" i="2"/>
  <c r="B867" i="2"/>
  <c r="C867" i="2" s="1"/>
  <c r="B868" i="2"/>
  <c r="B869" i="2"/>
  <c r="C869" i="2" s="1"/>
  <c r="B870" i="2"/>
  <c r="C870" i="2" s="1"/>
  <c r="B871" i="2"/>
  <c r="C871" i="2" s="1"/>
  <c r="B872" i="2"/>
  <c r="B873" i="2"/>
  <c r="C873" i="2" s="1"/>
  <c r="B874" i="2"/>
  <c r="B875" i="2"/>
  <c r="C875" i="2" s="1"/>
  <c r="B876" i="2"/>
  <c r="B877" i="2"/>
  <c r="B878" i="2"/>
  <c r="C878" i="2" s="1"/>
  <c r="B879" i="2"/>
  <c r="B880" i="2"/>
  <c r="B881" i="2"/>
  <c r="B882" i="2"/>
  <c r="B883" i="2"/>
  <c r="B884" i="2"/>
  <c r="B885" i="2"/>
  <c r="B886" i="2"/>
  <c r="B887" i="2"/>
  <c r="B888" i="2"/>
  <c r="B889" i="2"/>
  <c r="C889" i="2" s="1"/>
  <c r="B890" i="2"/>
  <c r="C890" i="2" s="1"/>
  <c r="B891" i="2"/>
  <c r="B892" i="2"/>
  <c r="B893" i="2"/>
  <c r="B894" i="2"/>
  <c r="C894" i="2" s="1"/>
  <c r="B895" i="2"/>
  <c r="B896" i="2"/>
  <c r="B897" i="2"/>
  <c r="B898" i="2"/>
  <c r="C898" i="2" s="1"/>
  <c r="B899" i="2"/>
  <c r="B900" i="2"/>
  <c r="B901" i="2"/>
  <c r="B902" i="2"/>
  <c r="C902" i="2" s="1"/>
  <c r="B903" i="2"/>
  <c r="B904" i="2"/>
  <c r="B905" i="2"/>
  <c r="B906" i="2"/>
  <c r="C906" i="2" s="1"/>
  <c r="B907" i="2"/>
  <c r="B908" i="2"/>
  <c r="B909" i="2"/>
  <c r="B910" i="2"/>
  <c r="B911" i="2"/>
  <c r="B912" i="2"/>
  <c r="B913" i="2"/>
  <c r="C913" i="2" s="1"/>
  <c r="B914" i="2"/>
  <c r="C914" i="2" s="1"/>
  <c r="B915" i="2"/>
  <c r="B916" i="2"/>
  <c r="B917" i="2"/>
  <c r="B918" i="2"/>
  <c r="C918" i="2" s="1"/>
  <c r="B919" i="2"/>
  <c r="B920" i="2"/>
  <c r="B921" i="2"/>
  <c r="B922" i="2"/>
  <c r="C922" i="2" s="1"/>
  <c r="B923" i="2"/>
  <c r="B924" i="2"/>
  <c r="B925" i="2"/>
  <c r="B926" i="2"/>
  <c r="C926" i="2" s="1"/>
  <c r="B927" i="2"/>
  <c r="B928" i="2"/>
  <c r="B929" i="2"/>
  <c r="B930" i="2"/>
  <c r="C930" i="2" s="1"/>
  <c r="B931" i="2"/>
  <c r="B932" i="2"/>
  <c r="B933" i="2"/>
  <c r="C933" i="2" s="1"/>
  <c r="B934" i="2"/>
  <c r="C934" i="2" s="1"/>
  <c r="B935" i="2"/>
  <c r="B936" i="2"/>
  <c r="B937" i="2"/>
  <c r="C937" i="2" s="1"/>
  <c r="B938" i="2"/>
  <c r="B939" i="2"/>
  <c r="B940" i="2"/>
  <c r="B941" i="2"/>
  <c r="B942" i="2"/>
  <c r="C942" i="2" s="1"/>
  <c r="B943" i="2"/>
  <c r="B944" i="2"/>
  <c r="B945" i="2"/>
  <c r="B946" i="2"/>
  <c r="B947" i="2"/>
  <c r="B948" i="2"/>
  <c r="B949" i="2"/>
  <c r="C949" i="2" s="1"/>
  <c r="B950" i="2"/>
  <c r="B951" i="2"/>
  <c r="B952" i="2"/>
  <c r="B953" i="2"/>
  <c r="C953" i="2" s="1"/>
  <c r="B954" i="2"/>
  <c r="C954" i="2" s="1"/>
  <c r="B955" i="2"/>
  <c r="B956" i="2"/>
  <c r="B957" i="2"/>
  <c r="B958" i="2"/>
  <c r="C958" i="2" s="1"/>
  <c r="B959" i="2"/>
  <c r="B960" i="2"/>
  <c r="B961" i="2"/>
  <c r="B962" i="2"/>
  <c r="C962" i="2" s="1"/>
  <c r="B963" i="2"/>
  <c r="B964" i="2"/>
  <c r="B965" i="2"/>
  <c r="C965" i="2" s="1"/>
  <c r="B966" i="2"/>
  <c r="C966" i="2" s="1"/>
  <c r="B967" i="2"/>
  <c r="B968" i="2"/>
  <c r="B969" i="2"/>
  <c r="C969" i="2" s="1"/>
  <c r="B970" i="2"/>
  <c r="C970" i="2" s="1"/>
  <c r="B971" i="2"/>
  <c r="B972" i="2"/>
  <c r="B973" i="2"/>
  <c r="B974" i="2"/>
  <c r="B975" i="2"/>
  <c r="B976" i="2"/>
  <c r="B977" i="2"/>
  <c r="B978" i="2"/>
  <c r="C978" i="2" s="1"/>
  <c r="B979" i="2"/>
  <c r="B980" i="2"/>
  <c r="B981" i="2"/>
  <c r="C981" i="2" s="1"/>
  <c r="B982" i="2"/>
  <c r="B983" i="2"/>
  <c r="B984" i="2"/>
  <c r="B985" i="2"/>
  <c r="C985" i="2" s="1"/>
  <c r="B986" i="2"/>
  <c r="C986" i="2" s="1"/>
  <c r="B987" i="2"/>
  <c r="B988" i="2"/>
  <c r="B989" i="2"/>
  <c r="B990" i="2"/>
  <c r="B991" i="2"/>
  <c r="B992" i="2"/>
  <c r="B993" i="2"/>
  <c r="C993" i="2" s="1"/>
  <c r="B994" i="2"/>
  <c r="C994" i="2" s="1"/>
  <c r="B995" i="2"/>
  <c r="B996" i="2"/>
  <c r="B997" i="2"/>
  <c r="C997" i="2" s="1"/>
  <c r="B998" i="2"/>
  <c r="B999" i="2"/>
  <c r="B1000" i="2"/>
  <c r="B1001" i="2"/>
  <c r="C1001" i="2" s="1"/>
  <c r="B1002" i="2"/>
  <c r="B1003" i="2"/>
  <c r="B1004" i="2"/>
  <c r="B1005" i="2"/>
  <c r="C1005" i="2" s="1"/>
  <c r="B1006" i="2"/>
  <c r="B1007" i="2"/>
  <c r="B1008" i="2"/>
  <c r="B1009" i="2"/>
  <c r="C1009" i="2" s="1"/>
  <c r="B1010" i="2"/>
  <c r="C999" i="2" l="1"/>
  <c r="D999" i="2" s="1"/>
  <c r="C959" i="2"/>
  <c r="D959" i="2" s="1"/>
  <c r="C998" i="2"/>
  <c r="D998" i="2" s="1"/>
  <c r="C974" i="2"/>
  <c r="D974" i="2" s="1"/>
  <c r="C1007" i="2"/>
  <c r="D1007" i="2" s="1"/>
  <c r="C991" i="2"/>
  <c r="D991" i="2" s="1"/>
  <c r="C975" i="2"/>
  <c r="D975" i="2" s="1"/>
  <c r="C967" i="2"/>
  <c r="D967" i="2" s="1"/>
  <c r="C951" i="2"/>
  <c r="D951" i="2" s="1"/>
  <c r="C943" i="2"/>
  <c r="D943" i="2" s="1"/>
  <c r="C927" i="2"/>
  <c r="D927" i="2" s="1"/>
  <c r="C919" i="2"/>
  <c r="D919" i="2" s="1"/>
  <c r="C1006" i="2"/>
  <c r="D1006" i="2" s="1"/>
  <c r="C990" i="2"/>
  <c r="D990" i="2" s="1"/>
  <c r="C982" i="2"/>
  <c r="D982" i="2" s="1"/>
  <c r="C979" i="2"/>
  <c r="D979" i="2" s="1"/>
  <c r="C939" i="2"/>
  <c r="D939" i="2" s="1"/>
  <c r="C995" i="2"/>
  <c r="D995" i="2" s="1"/>
  <c r="C955" i="2"/>
  <c r="D955" i="2" s="1"/>
  <c r="C915" i="2"/>
  <c r="D915" i="2" s="1"/>
  <c r="C1003" i="2"/>
  <c r="D1003" i="2" s="1"/>
  <c r="C987" i="2"/>
  <c r="D987" i="2" s="1"/>
  <c r="C963" i="2"/>
  <c r="D963" i="2" s="1"/>
  <c r="C947" i="2"/>
  <c r="D947" i="2" s="1"/>
  <c r="C931" i="2"/>
  <c r="D931" i="2" s="1"/>
  <c r="C907" i="2"/>
  <c r="D907" i="2" s="1"/>
  <c r="D994" i="2"/>
  <c r="D986" i="2"/>
  <c r="D978" i="2"/>
  <c r="D970" i="2"/>
  <c r="D962" i="2"/>
  <c r="D954" i="2"/>
  <c r="D930" i="2"/>
  <c r="D922" i="2"/>
  <c r="D914" i="2"/>
  <c r="D906" i="2"/>
  <c r="D898" i="2"/>
  <c r="D890" i="2"/>
  <c r="C874" i="2"/>
  <c r="D874" i="2" s="1"/>
  <c r="C866" i="2"/>
  <c r="D866" i="2" s="1"/>
  <c r="C858" i="2"/>
  <c r="D858" i="2" s="1"/>
  <c r="C850" i="2"/>
  <c r="D850" i="2" s="1"/>
  <c r="C842" i="2"/>
  <c r="D842" i="2" s="1"/>
  <c r="C834" i="2"/>
  <c r="D834" i="2" s="1"/>
  <c r="C826" i="2"/>
  <c r="D826" i="2" s="1"/>
  <c r="C818" i="2"/>
  <c r="D818" i="2" s="1"/>
  <c r="C810" i="2"/>
  <c r="D810" i="2" s="1"/>
  <c r="C802" i="2"/>
  <c r="D802" i="2" s="1"/>
  <c r="C794" i="2"/>
  <c r="D794" i="2" s="1"/>
  <c r="C786" i="2"/>
  <c r="D786" i="2" s="1"/>
  <c r="C778" i="2"/>
  <c r="D778" i="2" s="1"/>
  <c r="C770" i="2"/>
  <c r="D770" i="2" s="1"/>
  <c r="C762" i="2"/>
  <c r="D762" i="2" s="1"/>
  <c r="C754" i="2"/>
  <c r="D754" i="2" s="1"/>
  <c r="C746" i="2"/>
  <c r="D746" i="2" s="1"/>
  <c r="C738" i="2"/>
  <c r="D738" i="2" s="1"/>
  <c r="C730" i="2"/>
  <c r="D730" i="2" s="1"/>
  <c r="C722" i="2"/>
  <c r="D722" i="2" s="1"/>
  <c r="C714" i="2"/>
  <c r="D714" i="2" s="1"/>
  <c r="C706" i="2"/>
  <c r="D706" i="2" s="1"/>
  <c r="C698" i="2"/>
  <c r="D698" i="2" s="1"/>
  <c r="C690" i="2"/>
  <c r="D690" i="2" s="1"/>
  <c r="C682" i="2"/>
  <c r="D682" i="2" s="1"/>
  <c r="C674" i="2"/>
  <c r="D674" i="2" s="1"/>
  <c r="C666" i="2"/>
  <c r="D666" i="2" s="1"/>
  <c r="C658" i="2"/>
  <c r="D658" i="2" s="1"/>
  <c r="C650" i="2"/>
  <c r="D650" i="2" s="1"/>
  <c r="C642" i="2"/>
  <c r="D642" i="2" s="1"/>
  <c r="C634" i="2"/>
  <c r="D634" i="2" s="1"/>
  <c r="C626" i="2"/>
  <c r="D626" i="2" s="1"/>
  <c r="C618" i="2"/>
  <c r="D618" i="2" s="1"/>
  <c r="C610" i="2"/>
  <c r="D610" i="2" s="1"/>
  <c r="C602" i="2"/>
  <c r="D602" i="2" s="1"/>
  <c r="C594" i="2"/>
  <c r="D594" i="2" s="1"/>
  <c r="C586" i="2"/>
  <c r="D586" i="2" s="1"/>
  <c r="C578" i="2"/>
  <c r="D578" i="2" s="1"/>
  <c r="C570" i="2"/>
  <c r="D570" i="2" s="1"/>
  <c r="C562" i="2"/>
  <c r="D562" i="2" s="1"/>
  <c r="C554" i="2"/>
  <c r="D554" i="2" s="1"/>
  <c r="C546" i="2"/>
  <c r="D546" i="2" s="1"/>
  <c r="C538" i="2"/>
  <c r="D538" i="2" s="1"/>
  <c r="C530" i="2"/>
  <c r="D530" i="2" s="1"/>
  <c r="C522" i="2"/>
  <c r="D522" i="2" s="1"/>
  <c r="C514" i="2"/>
  <c r="D514" i="2" s="1"/>
  <c r="C506" i="2"/>
  <c r="D506" i="2" s="1"/>
  <c r="C498" i="2"/>
  <c r="D498" i="2" s="1"/>
  <c r="C490" i="2"/>
  <c r="D490" i="2" s="1"/>
  <c r="C482" i="2"/>
  <c r="D482" i="2" s="1"/>
  <c r="C474" i="2"/>
  <c r="D474" i="2" s="1"/>
  <c r="C466" i="2"/>
  <c r="D466" i="2" s="1"/>
  <c r="C458" i="2"/>
  <c r="D458" i="2" s="1"/>
  <c r="C450" i="2"/>
  <c r="D450" i="2" s="1"/>
  <c r="C442" i="2"/>
  <c r="D442" i="2" s="1"/>
  <c r="C434" i="2"/>
  <c r="D434" i="2" s="1"/>
  <c r="C426" i="2"/>
  <c r="D426" i="2" s="1"/>
  <c r="C418" i="2"/>
  <c r="D418" i="2" s="1"/>
  <c r="C410" i="2"/>
  <c r="D410" i="2" s="1"/>
  <c r="C402" i="2"/>
  <c r="D402" i="2" s="1"/>
  <c r="C394" i="2"/>
  <c r="D394" i="2" s="1"/>
  <c r="D386" i="2"/>
  <c r="C378" i="2"/>
  <c r="D378" i="2" s="1"/>
  <c r="C370" i="2"/>
  <c r="D370" i="2" s="1"/>
  <c r="C362" i="2"/>
  <c r="D362" i="2" s="1"/>
  <c r="C354" i="2"/>
  <c r="D354" i="2" s="1"/>
  <c r="C346" i="2"/>
  <c r="D346" i="2" s="1"/>
  <c r="C338" i="2"/>
  <c r="D338" i="2" s="1"/>
  <c r="C330" i="2"/>
  <c r="D330" i="2" s="1"/>
  <c r="C322" i="2"/>
  <c r="D322" i="2" s="1"/>
  <c r="C314" i="2"/>
  <c r="D314" i="2" s="1"/>
  <c r="C306" i="2"/>
  <c r="D306" i="2" s="1"/>
  <c r="C298" i="2"/>
  <c r="D298" i="2" s="1"/>
  <c r="C290" i="2"/>
  <c r="D290" i="2" s="1"/>
  <c r="C282" i="2"/>
  <c r="D282" i="2" s="1"/>
  <c r="C274" i="2"/>
  <c r="D274" i="2" s="1"/>
  <c r="C266" i="2"/>
  <c r="D266" i="2" s="1"/>
  <c r="D258" i="2"/>
  <c r="C250" i="2"/>
  <c r="D250" i="2" s="1"/>
  <c r="C242" i="2"/>
  <c r="D242" i="2" s="1"/>
  <c r="C234" i="2"/>
  <c r="D234" i="2" s="1"/>
  <c r="C226" i="2"/>
  <c r="D226" i="2" s="1"/>
  <c r="C218" i="2"/>
  <c r="D218" i="2" s="1"/>
  <c r="C210" i="2"/>
  <c r="D210" i="2" s="1"/>
  <c r="C202" i="2"/>
  <c r="D202" i="2" s="1"/>
  <c r="C194" i="2"/>
  <c r="D194" i="2" s="1"/>
  <c r="C186" i="2"/>
  <c r="D186" i="2" s="1"/>
  <c r="C178" i="2"/>
  <c r="D178" i="2" s="1"/>
  <c r="C170" i="2"/>
  <c r="D170" i="2" s="1"/>
  <c r="C162" i="2"/>
  <c r="D162" i="2" s="1"/>
  <c r="C154" i="2"/>
  <c r="D154" i="2" s="1"/>
  <c r="C146" i="2"/>
  <c r="D146" i="2" s="1"/>
  <c r="C138" i="2"/>
  <c r="D138" i="2" s="1"/>
  <c r="C122" i="2"/>
  <c r="D122" i="2" s="1"/>
  <c r="C114" i="2"/>
  <c r="D114" i="2" s="1"/>
  <c r="C106" i="2"/>
  <c r="D106" i="2" s="1"/>
  <c r="C98" i="2"/>
  <c r="D98" i="2" s="1"/>
  <c r="C90" i="2"/>
  <c r="D90" i="2" s="1"/>
  <c r="C82" i="2"/>
  <c r="D82" i="2" s="1"/>
  <c r="C74" i="2"/>
  <c r="D74" i="2" s="1"/>
  <c r="C66" i="2"/>
  <c r="D66" i="2" s="1"/>
  <c r="C58" i="2"/>
  <c r="D58" i="2" s="1"/>
  <c r="C50" i="2"/>
  <c r="D50" i="2" s="1"/>
  <c r="C42" i="2"/>
  <c r="D42" i="2" s="1"/>
  <c r="C34" i="2"/>
  <c r="D34" i="2" s="1"/>
  <c r="C26" i="2"/>
  <c r="D26" i="2" s="1"/>
  <c r="C18" i="2"/>
  <c r="D18" i="2" s="1"/>
  <c r="C10" i="2"/>
  <c r="D10" i="2" s="1"/>
  <c r="C1010" i="2"/>
  <c r="D1010" i="2" s="1"/>
  <c r="C946" i="2"/>
  <c r="D946" i="2" s="1"/>
  <c r="C882" i="2"/>
  <c r="D882" i="2" s="1"/>
  <c r="C1002" i="2"/>
  <c r="D1002" i="2" s="1"/>
  <c r="C938" i="2"/>
  <c r="D938" i="2" s="1"/>
  <c r="C130" i="2"/>
  <c r="D130" i="2" s="1"/>
  <c r="C971" i="2"/>
  <c r="D971" i="2" s="1"/>
  <c r="C923" i="2"/>
  <c r="D923" i="2" s="1"/>
  <c r="C983" i="2"/>
  <c r="D983" i="2" s="1"/>
  <c r="C935" i="2"/>
  <c r="D935" i="2" s="1"/>
  <c r="D873" i="2"/>
  <c r="D841" i="2"/>
  <c r="D809" i="2"/>
  <c r="D777" i="2"/>
  <c r="D745" i="2"/>
  <c r="D713" i="2"/>
  <c r="D681" i="2"/>
  <c r="D617" i="2"/>
  <c r="D553" i="2"/>
  <c r="D473" i="2"/>
  <c r="C457" i="2"/>
  <c r="D457" i="2" s="1"/>
  <c r="C441" i="2"/>
  <c r="D441" i="2" s="1"/>
  <c r="C425" i="2"/>
  <c r="D425" i="2" s="1"/>
  <c r="C409" i="2"/>
  <c r="D409" i="2" s="1"/>
  <c r="C361" i="2"/>
  <c r="D361" i="2" s="1"/>
  <c r="C321" i="2"/>
  <c r="D321" i="2" s="1"/>
  <c r="C265" i="2"/>
  <c r="D265" i="2" s="1"/>
  <c r="C233" i="2"/>
  <c r="D233" i="2" s="1"/>
  <c r="C209" i="2"/>
  <c r="D209" i="2" s="1"/>
  <c r="C193" i="2"/>
  <c r="D193" i="2" s="1"/>
  <c r="C177" i="2"/>
  <c r="D177" i="2" s="1"/>
  <c r="C169" i="2"/>
  <c r="D169" i="2" s="1"/>
  <c r="C161" i="2"/>
  <c r="D161" i="2" s="1"/>
  <c r="C145" i="2"/>
  <c r="D145" i="2" s="1"/>
  <c r="C137" i="2"/>
  <c r="D137" i="2" s="1"/>
  <c r="C129" i="2"/>
  <c r="D129" i="2" s="1"/>
  <c r="C113" i="2"/>
  <c r="D113" i="2" s="1"/>
  <c r="C105" i="2"/>
  <c r="D105" i="2" s="1"/>
  <c r="C81" i="2"/>
  <c r="D81" i="2" s="1"/>
  <c r="C73" i="2"/>
  <c r="D73" i="2" s="1"/>
  <c r="C65" i="2"/>
  <c r="D65" i="2" s="1"/>
  <c r="C57" i="2"/>
  <c r="D57" i="2" s="1"/>
  <c r="C49" i="2"/>
  <c r="D49" i="2" s="1"/>
  <c r="C41" i="2"/>
  <c r="D41" i="2" s="1"/>
  <c r="C33" i="2"/>
  <c r="D33" i="2" s="1"/>
  <c r="C25" i="2"/>
  <c r="D25" i="2" s="1"/>
  <c r="C17" i="2"/>
  <c r="D17" i="2" s="1"/>
  <c r="C9" i="2"/>
  <c r="D9" i="2" s="1"/>
  <c r="C977" i="2"/>
  <c r="D977" i="2" s="1"/>
  <c r="C961" i="2"/>
  <c r="D961" i="2" s="1"/>
  <c r="C945" i="2"/>
  <c r="D945" i="2" s="1"/>
  <c r="C929" i="2"/>
  <c r="D929" i="2" s="1"/>
  <c r="C921" i="2"/>
  <c r="D921" i="2" s="1"/>
  <c r="C905" i="2"/>
  <c r="D905" i="2" s="1"/>
  <c r="C897" i="2"/>
  <c r="D897" i="2" s="1"/>
  <c r="C881" i="2"/>
  <c r="D881" i="2" s="1"/>
  <c r="C377" i="2"/>
  <c r="D377" i="2" s="1"/>
  <c r="C249" i="2"/>
  <c r="D249" i="2" s="1"/>
  <c r="C121" i="2"/>
  <c r="D121" i="2" s="1"/>
  <c r="D1009" i="2"/>
  <c r="D1001" i="2"/>
  <c r="D993" i="2"/>
  <c r="D985" i="2"/>
  <c r="D969" i="2"/>
  <c r="D953" i="2"/>
  <c r="D937" i="2"/>
  <c r="D913" i="2"/>
  <c r="D889" i="2"/>
  <c r="D649" i="2"/>
  <c r="D585" i="2"/>
  <c r="D537" i="2"/>
  <c r="D521" i="2"/>
  <c r="D505" i="2"/>
  <c r="D489" i="2"/>
  <c r="C449" i="2"/>
  <c r="D449" i="2" s="1"/>
  <c r="C433" i="2"/>
  <c r="D433" i="2" s="1"/>
  <c r="C417" i="2"/>
  <c r="D417" i="2" s="1"/>
  <c r="C401" i="2"/>
  <c r="D401" i="2" s="1"/>
  <c r="C393" i="2"/>
  <c r="D393" i="2" s="1"/>
  <c r="C385" i="2"/>
  <c r="D385" i="2" s="1"/>
  <c r="C369" i="2"/>
  <c r="D369" i="2" s="1"/>
  <c r="C353" i="2"/>
  <c r="D353" i="2" s="1"/>
  <c r="C337" i="2"/>
  <c r="D337" i="2" s="1"/>
  <c r="C329" i="2"/>
  <c r="D329" i="2" s="1"/>
  <c r="C305" i="2"/>
  <c r="D305" i="2" s="1"/>
  <c r="C297" i="2"/>
  <c r="D297" i="2" s="1"/>
  <c r="C289" i="2"/>
  <c r="D289" i="2" s="1"/>
  <c r="C273" i="2"/>
  <c r="D273" i="2" s="1"/>
  <c r="C257" i="2"/>
  <c r="D257" i="2" s="1"/>
  <c r="C241" i="2"/>
  <c r="D241" i="2" s="1"/>
  <c r="C225" i="2"/>
  <c r="D225" i="2" s="1"/>
  <c r="C201" i="2"/>
  <c r="D201" i="2" s="1"/>
  <c r="C97" i="2"/>
  <c r="D97" i="2" s="1"/>
  <c r="C872" i="2"/>
  <c r="D872" i="2" s="1"/>
  <c r="C864" i="2"/>
  <c r="D864" i="2" s="1"/>
  <c r="C856" i="2"/>
  <c r="D856" i="2" s="1"/>
  <c r="C848" i="2"/>
  <c r="D848" i="2" s="1"/>
  <c r="C840" i="2"/>
  <c r="D840" i="2" s="1"/>
  <c r="C832" i="2"/>
  <c r="D832" i="2" s="1"/>
  <c r="C824" i="2"/>
  <c r="D824" i="2" s="1"/>
  <c r="C816" i="2"/>
  <c r="D816" i="2" s="1"/>
  <c r="C808" i="2"/>
  <c r="D808" i="2" s="1"/>
  <c r="C800" i="2"/>
  <c r="D800" i="2" s="1"/>
  <c r="C792" i="2"/>
  <c r="D792" i="2" s="1"/>
  <c r="C784" i="2"/>
  <c r="D784" i="2" s="1"/>
  <c r="C776" i="2"/>
  <c r="D776" i="2" s="1"/>
  <c r="C768" i="2"/>
  <c r="D768" i="2" s="1"/>
  <c r="C760" i="2"/>
  <c r="D760" i="2" s="1"/>
  <c r="C752" i="2"/>
  <c r="D752" i="2" s="1"/>
  <c r="C744" i="2"/>
  <c r="D744" i="2" s="1"/>
  <c r="C736" i="2"/>
  <c r="D736" i="2" s="1"/>
  <c r="C728" i="2"/>
  <c r="D728" i="2" s="1"/>
  <c r="C720" i="2"/>
  <c r="D720" i="2" s="1"/>
  <c r="C712" i="2"/>
  <c r="D712" i="2" s="1"/>
  <c r="C704" i="2"/>
  <c r="D704" i="2" s="1"/>
  <c r="C696" i="2"/>
  <c r="D696" i="2" s="1"/>
  <c r="C688" i="2"/>
  <c r="D688" i="2" s="1"/>
  <c r="C680" i="2"/>
  <c r="D680" i="2" s="1"/>
  <c r="C672" i="2"/>
  <c r="D672" i="2" s="1"/>
  <c r="C664" i="2"/>
  <c r="D664" i="2" s="1"/>
  <c r="C656" i="2"/>
  <c r="D656" i="2" s="1"/>
  <c r="C648" i="2"/>
  <c r="D648" i="2" s="1"/>
  <c r="C640" i="2"/>
  <c r="D640" i="2" s="1"/>
  <c r="C632" i="2"/>
  <c r="D632" i="2" s="1"/>
  <c r="C624" i="2"/>
  <c r="D624" i="2" s="1"/>
  <c r="C616" i="2"/>
  <c r="D616" i="2" s="1"/>
  <c r="C608" i="2"/>
  <c r="D608" i="2" s="1"/>
  <c r="C600" i="2"/>
  <c r="D600" i="2" s="1"/>
  <c r="C592" i="2"/>
  <c r="D592" i="2" s="1"/>
  <c r="C584" i="2"/>
  <c r="D584" i="2" s="1"/>
  <c r="C576" i="2"/>
  <c r="D576" i="2" s="1"/>
  <c r="C568" i="2"/>
  <c r="D568" i="2" s="1"/>
  <c r="C560" i="2"/>
  <c r="D560" i="2" s="1"/>
  <c r="C552" i="2"/>
  <c r="D552" i="2" s="1"/>
  <c r="C544" i="2"/>
  <c r="D544" i="2" s="1"/>
  <c r="C536" i="2"/>
  <c r="D536" i="2" s="1"/>
  <c r="C528" i="2"/>
  <c r="D528" i="2" s="1"/>
  <c r="C520" i="2"/>
  <c r="D520" i="2" s="1"/>
  <c r="C512" i="2"/>
  <c r="D512" i="2" s="1"/>
  <c r="C504" i="2"/>
  <c r="D504" i="2" s="1"/>
  <c r="C496" i="2"/>
  <c r="D496" i="2" s="1"/>
  <c r="C488" i="2"/>
  <c r="D488" i="2" s="1"/>
  <c r="C480" i="2"/>
  <c r="D480" i="2" s="1"/>
  <c r="C472" i="2"/>
  <c r="D472" i="2" s="1"/>
  <c r="C464" i="2"/>
  <c r="D464" i="2" s="1"/>
  <c r="C456" i="2"/>
  <c r="D456" i="2" s="1"/>
  <c r="C448" i="2"/>
  <c r="D448" i="2" s="1"/>
  <c r="C440" i="2"/>
  <c r="D440" i="2" s="1"/>
  <c r="C432" i="2"/>
  <c r="D432" i="2" s="1"/>
  <c r="C424" i="2"/>
  <c r="D424" i="2" s="1"/>
  <c r="C416" i="2"/>
  <c r="D416" i="2" s="1"/>
  <c r="C408" i="2"/>
  <c r="D408" i="2" s="1"/>
  <c r="C400" i="2"/>
  <c r="D400" i="2" s="1"/>
  <c r="C392" i="2"/>
  <c r="D392" i="2" s="1"/>
  <c r="C384" i="2"/>
  <c r="D384" i="2" s="1"/>
  <c r="C368" i="2"/>
  <c r="D368" i="2" s="1"/>
  <c r="C360" i="2"/>
  <c r="D360" i="2" s="1"/>
  <c r="C352" i="2"/>
  <c r="D352" i="2" s="1"/>
  <c r="D344" i="2"/>
  <c r="C336" i="2"/>
  <c r="D336" i="2" s="1"/>
  <c r="C328" i="2"/>
  <c r="D328" i="2" s="1"/>
  <c r="C320" i="2"/>
  <c r="D320" i="2" s="1"/>
  <c r="D312" i="2"/>
  <c r="C304" i="2"/>
  <c r="D304" i="2" s="1"/>
  <c r="C296" i="2"/>
  <c r="D296" i="2" s="1"/>
  <c r="C288" i="2"/>
  <c r="D288" i="2" s="1"/>
  <c r="D280" i="2"/>
  <c r="C272" i="2"/>
  <c r="D272" i="2" s="1"/>
  <c r="C264" i="2"/>
  <c r="D264" i="2" s="1"/>
  <c r="C256" i="2"/>
  <c r="D256" i="2" s="1"/>
  <c r="C240" i="2"/>
  <c r="D240" i="2" s="1"/>
  <c r="C232" i="2"/>
  <c r="D232" i="2" s="1"/>
  <c r="C224" i="2"/>
  <c r="D224" i="2" s="1"/>
  <c r="D216" i="2"/>
  <c r="C208" i="2"/>
  <c r="D208" i="2" s="1"/>
  <c r="C200" i="2"/>
  <c r="D200" i="2" s="1"/>
  <c r="C192" i="2"/>
  <c r="D192" i="2" s="1"/>
  <c r="D184" i="2"/>
  <c r="C176" i="2"/>
  <c r="D176" i="2" s="1"/>
  <c r="C168" i="2"/>
  <c r="D168" i="2" s="1"/>
  <c r="C160" i="2"/>
  <c r="D160" i="2" s="1"/>
  <c r="D152" i="2"/>
  <c r="C144" i="2"/>
  <c r="D144" i="2" s="1"/>
  <c r="C136" i="2"/>
  <c r="D136" i="2" s="1"/>
  <c r="C128" i="2"/>
  <c r="D128" i="2" s="1"/>
  <c r="C112" i="2"/>
  <c r="D112" i="2" s="1"/>
  <c r="C104" i="2"/>
  <c r="D104" i="2" s="1"/>
  <c r="C96" i="2"/>
  <c r="D96" i="2" s="1"/>
  <c r="D88" i="2"/>
  <c r="C80" i="2"/>
  <c r="D80" i="2" s="1"/>
  <c r="C72" i="2"/>
  <c r="D72" i="2" s="1"/>
  <c r="D64" i="2"/>
  <c r="C56" i="2"/>
  <c r="D56" i="2" s="1"/>
  <c r="C48" i="2"/>
  <c r="D48" i="2" s="1"/>
  <c r="D40" i="2"/>
  <c r="C32" i="2"/>
  <c r="D32" i="2" s="1"/>
  <c r="C24" i="2"/>
  <c r="D24" i="2" s="1"/>
  <c r="C16" i="2"/>
  <c r="D16" i="2" s="1"/>
  <c r="C8" i="2"/>
  <c r="D8" i="2" s="1"/>
  <c r="C1008" i="2"/>
  <c r="D1008" i="2" s="1"/>
  <c r="C1000" i="2"/>
  <c r="D1000" i="2" s="1"/>
  <c r="C992" i="2"/>
  <c r="D992" i="2" s="1"/>
  <c r="C984" i="2"/>
  <c r="D984" i="2" s="1"/>
  <c r="C976" i="2"/>
  <c r="D976" i="2" s="1"/>
  <c r="C968" i="2"/>
  <c r="D968" i="2" s="1"/>
  <c r="C960" i="2"/>
  <c r="D960" i="2" s="1"/>
  <c r="C952" i="2"/>
  <c r="D952" i="2" s="1"/>
  <c r="C944" i="2"/>
  <c r="D944" i="2" s="1"/>
  <c r="C936" i="2"/>
  <c r="D936" i="2" s="1"/>
  <c r="C928" i="2"/>
  <c r="D928" i="2" s="1"/>
  <c r="C920" i="2"/>
  <c r="D920" i="2" s="1"/>
  <c r="C912" i="2"/>
  <c r="D912" i="2" s="1"/>
  <c r="C904" i="2"/>
  <c r="D904" i="2" s="1"/>
  <c r="C896" i="2"/>
  <c r="D896" i="2" s="1"/>
  <c r="C888" i="2"/>
  <c r="D888" i="2" s="1"/>
  <c r="C880" i="2"/>
  <c r="D880" i="2" s="1"/>
  <c r="C849" i="2"/>
  <c r="D849" i="2" s="1"/>
  <c r="C817" i="2"/>
  <c r="D817" i="2" s="1"/>
  <c r="C785" i="2"/>
  <c r="D785" i="2" s="1"/>
  <c r="C753" i="2"/>
  <c r="D753" i="2" s="1"/>
  <c r="C721" i="2"/>
  <c r="D721" i="2" s="1"/>
  <c r="C689" i="2"/>
  <c r="D689" i="2" s="1"/>
  <c r="C657" i="2"/>
  <c r="D657" i="2" s="1"/>
  <c r="C625" i="2"/>
  <c r="D625" i="2" s="1"/>
  <c r="C593" i="2"/>
  <c r="D593" i="2" s="1"/>
  <c r="C561" i="2"/>
  <c r="D561" i="2" s="1"/>
  <c r="C376" i="2"/>
  <c r="D376" i="2" s="1"/>
  <c r="C248" i="2"/>
  <c r="D248" i="2" s="1"/>
  <c r="C120" i="2"/>
  <c r="D120" i="2" s="1"/>
  <c r="D871" i="2"/>
  <c r="D839" i="2"/>
  <c r="D807" i="2"/>
  <c r="D775" i="2"/>
  <c r="D743" i="2"/>
  <c r="D711" i="2"/>
  <c r="D679" i="2"/>
  <c r="D647" i="2"/>
  <c r="D615" i="2"/>
  <c r="D583" i="2"/>
  <c r="D551" i="2"/>
  <c r="D535" i="2"/>
  <c r="D519" i="2"/>
  <c r="D503" i="2"/>
  <c r="D487" i="2"/>
  <c r="D471" i="2"/>
  <c r="D447" i="2"/>
  <c r="D415" i="2"/>
  <c r="C399" i="2"/>
  <c r="D399" i="2" s="1"/>
  <c r="C391" i="2"/>
  <c r="D391" i="2" s="1"/>
  <c r="C383" i="2"/>
  <c r="D383" i="2" s="1"/>
  <c r="C375" i="2"/>
  <c r="D375" i="2" s="1"/>
  <c r="C367" i="2"/>
  <c r="D367" i="2" s="1"/>
  <c r="C359" i="2"/>
  <c r="D359" i="2" s="1"/>
  <c r="C351" i="2"/>
  <c r="D351" i="2" s="1"/>
  <c r="C343" i="2"/>
  <c r="D343" i="2" s="1"/>
  <c r="C335" i="2"/>
  <c r="D335" i="2" s="1"/>
  <c r="C327" i="2"/>
  <c r="D327" i="2" s="1"/>
  <c r="C319" i="2"/>
  <c r="D319" i="2" s="1"/>
  <c r="C311" i="2"/>
  <c r="D311" i="2" s="1"/>
  <c r="C303" i="2"/>
  <c r="D303" i="2" s="1"/>
  <c r="C295" i="2"/>
  <c r="D295" i="2" s="1"/>
  <c r="C287" i="2"/>
  <c r="D287" i="2" s="1"/>
  <c r="C279" i="2"/>
  <c r="D279" i="2" s="1"/>
  <c r="C271" i="2"/>
  <c r="D271" i="2" s="1"/>
  <c r="C263" i="2"/>
  <c r="D263" i="2" s="1"/>
  <c r="C255" i="2"/>
  <c r="D255" i="2" s="1"/>
  <c r="C247" i="2"/>
  <c r="D247" i="2" s="1"/>
  <c r="C239" i="2"/>
  <c r="D239" i="2" s="1"/>
  <c r="C231" i="2"/>
  <c r="D231" i="2" s="1"/>
  <c r="C223" i="2"/>
  <c r="D223" i="2" s="1"/>
  <c r="C215" i="2"/>
  <c r="D215" i="2" s="1"/>
  <c r="C207" i="2"/>
  <c r="D207" i="2" s="1"/>
  <c r="C199" i="2"/>
  <c r="D199" i="2" s="1"/>
  <c r="C191" i="2"/>
  <c r="D191" i="2" s="1"/>
  <c r="C183" i="2"/>
  <c r="D183" i="2" s="1"/>
  <c r="C175" i="2"/>
  <c r="D175" i="2" s="1"/>
  <c r="C167" i="2"/>
  <c r="D167" i="2" s="1"/>
  <c r="C159" i="2"/>
  <c r="D159" i="2" s="1"/>
  <c r="C151" i="2"/>
  <c r="D151" i="2" s="1"/>
  <c r="C143" i="2"/>
  <c r="D143" i="2" s="1"/>
  <c r="C135" i="2"/>
  <c r="D135" i="2" s="1"/>
  <c r="C127" i="2"/>
  <c r="D127" i="2" s="1"/>
  <c r="C119" i="2"/>
  <c r="D119" i="2" s="1"/>
  <c r="C111" i="2"/>
  <c r="D111" i="2" s="1"/>
  <c r="C103" i="2"/>
  <c r="D103" i="2" s="1"/>
  <c r="C95" i="2"/>
  <c r="D95" i="2" s="1"/>
  <c r="C87" i="2"/>
  <c r="D87" i="2" s="1"/>
  <c r="C79" i="2"/>
  <c r="D79" i="2" s="1"/>
  <c r="C71" i="2"/>
  <c r="D71" i="2" s="1"/>
  <c r="C63" i="2"/>
  <c r="D63" i="2" s="1"/>
  <c r="C55" i="2"/>
  <c r="D55" i="2" s="1"/>
  <c r="C47" i="2"/>
  <c r="D47" i="2" s="1"/>
  <c r="C39" i="2"/>
  <c r="D39" i="2" s="1"/>
  <c r="C31" i="2"/>
  <c r="D31" i="2" s="1"/>
  <c r="C23" i="2"/>
  <c r="D23" i="2" s="1"/>
  <c r="C15" i="2"/>
  <c r="D15" i="2" s="1"/>
  <c r="C7" i="2"/>
  <c r="D7" i="2" s="1"/>
  <c r="C911" i="2"/>
  <c r="D911" i="2" s="1"/>
  <c r="C903" i="2"/>
  <c r="D903" i="2" s="1"/>
  <c r="C895" i="2"/>
  <c r="D895" i="2" s="1"/>
  <c r="C887" i="2"/>
  <c r="D887" i="2" s="1"/>
  <c r="C879" i="2"/>
  <c r="D879" i="2" s="1"/>
  <c r="C847" i="2"/>
  <c r="D847" i="2" s="1"/>
  <c r="C815" i="2"/>
  <c r="D815" i="2" s="1"/>
  <c r="C783" i="2"/>
  <c r="D783" i="2" s="1"/>
  <c r="C751" i="2"/>
  <c r="D751" i="2" s="1"/>
  <c r="C719" i="2"/>
  <c r="D719" i="2" s="1"/>
  <c r="C687" i="2"/>
  <c r="D687" i="2" s="1"/>
  <c r="C655" i="2"/>
  <c r="D655" i="2" s="1"/>
  <c r="C623" i="2"/>
  <c r="D623" i="2" s="1"/>
  <c r="C591" i="2"/>
  <c r="D591" i="2" s="1"/>
  <c r="C559" i="2"/>
  <c r="D559" i="2" s="1"/>
  <c r="C439" i="2"/>
  <c r="D439" i="2" s="1"/>
  <c r="C407" i="2"/>
  <c r="D407" i="2" s="1"/>
  <c r="C281" i="2"/>
  <c r="D281" i="2" s="1"/>
  <c r="C153" i="2"/>
  <c r="D153" i="2" s="1"/>
  <c r="D830" i="2"/>
  <c r="D806" i="2"/>
  <c r="D774" i="2"/>
  <c r="D742" i="2"/>
  <c r="D734" i="2"/>
  <c r="D710" i="2"/>
  <c r="D702" i="2"/>
  <c r="D678" i="2"/>
  <c r="D670" i="2"/>
  <c r="D646" i="2"/>
  <c r="D638" i="2"/>
  <c r="D614" i="2"/>
  <c r="D606" i="2"/>
  <c r="D582" i="2"/>
  <c r="D574" i="2"/>
  <c r="D550" i="2"/>
  <c r="D534" i="2"/>
  <c r="D518" i="2"/>
  <c r="D502" i="2"/>
  <c r="D486" i="2"/>
  <c r="D470" i="2"/>
  <c r="D454" i="2"/>
  <c r="D446" i="2"/>
  <c r="D422" i="2"/>
  <c r="D414" i="2"/>
  <c r="C390" i="2"/>
  <c r="D390" i="2" s="1"/>
  <c r="C382" i="2"/>
  <c r="D382" i="2" s="1"/>
  <c r="C374" i="2"/>
  <c r="D374" i="2" s="1"/>
  <c r="D366" i="2"/>
  <c r="C358" i="2"/>
  <c r="D358" i="2" s="1"/>
  <c r="C350" i="2"/>
  <c r="D350" i="2" s="1"/>
  <c r="C342" i="2"/>
  <c r="D342" i="2" s="1"/>
  <c r="D334" i="2"/>
  <c r="C326" i="2"/>
  <c r="D326" i="2" s="1"/>
  <c r="C318" i="2"/>
  <c r="D318" i="2" s="1"/>
  <c r="C310" i="2"/>
  <c r="D310" i="2" s="1"/>
  <c r="C294" i="2"/>
  <c r="D294" i="2" s="1"/>
  <c r="C286" i="2"/>
  <c r="D286" i="2" s="1"/>
  <c r="C278" i="2"/>
  <c r="D278" i="2" s="1"/>
  <c r="C262" i="2"/>
  <c r="D262" i="2" s="1"/>
  <c r="C254" i="2"/>
  <c r="D254" i="2" s="1"/>
  <c r="C246" i="2"/>
  <c r="D246" i="2" s="1"/>
  <c r="D238" i="2"/>
  <c r="C230" i="2"/>
  <c r="D230" i="2" s="1"/>
  <c r="C222" i="2"/>
  <c r="D222" i="2" s="1"/>
  <c r="C214" i="2"/>
  <c r="D214" i="2" s="1"/>
  <c r="D206" i="2"/>
  <c r="C198" i="2"/>
  <c r="D198" i="2" s="1"/>
  <c r="C190" i="2"/>
  <c r="D190" i="2" s="1"/>
  <c r="C182" i="2"/>
  <c r="D182" i="2" s="1"/>
  <c r="C166" i="2"/>
  <c r="D166" i="2" s="1"/>
  <c r="C158" i="2"/>
  <c r="D158" i="2" s="1"/>
  <c r="C150" i="2"/>
  <c r="D150" i="2" s="1"/>
  <c r="C134" i="2"/>
  <c r="D134" i="2" s="1"/>
  <c r="C126" i="2"/>
  <c r="D126" i="2" s="1"/>
  <c r="C118" i="2"/>
  <c r="D118" i="2" s="1"/>
  <c r="D110" i="2"/>
  <c r="C102" i="2"/>
  <c r="D102" i="2" s="1"/>
  <c r="C94" i="2"/>
  <c r="D94" i="2" s="1"/>
  <c r="C86" i="2"/>
  <c r="D86" i="2" s="1"/>
  <c r="D78" i="2"/>
  <c r="C70" i="2"/>
  <c r="D70" i="2" s="1"/>
  <c r="C62" i="2"/>
  <c r="D62" i="2" s="1"/>
  <c r="C54" i="2"/>
  <c r="D54" i="2" s="1"/>
  <c r="C46" i="2"/>
  <c r="D46" i="2" s="1"/>
  <c r="D38" i="2"/>
  <c r="C30" i="2"/>
  <c r="D30" i="2" s="1"/>
  <c r="C22" i="2"/>
  <c r="D22" i="2" s="1"/>
  <c r="D14" i="2"/>
  <c r="C6" i="2"/>
  <c r="D6" i="2" s="1"/>
  <c r="C950" i="2"/>
  <c r="D950" i="2" s="1"/>
  <c r="C910" i="2"/>
  <c r="D910" i="2" s="1"/>
  <c r="C886" i="2"/>
  <c r="D886" i="2" s="1"/>
  <c r="C857" i="2"/>
  <c r="D857" i="2" s="1"/>
  <c r="C825" i="2"/>
  <c r="D825" i="2" s="1"/>
  <c r="C793" i="2"/>
  <c r="D793" i="2" s="1"/>
  <c r="C782" i="2"/>
  <c r="D782" i="2" s="1"/>
  <c r="C761" i="2"/>
  <c r="D761" i="2" s="1"/>
  <c r="C750" i="2"/>
  <c r="D750" i="2" s="1"/>
  <c r="C729" i="2"/>
  <c r="D729" i="2" s="1"/>
  <c r="C718" i="2"/>
  <c r="D718" i="2" s="1"/>
  <c r="C697" i="2"/>
  <c r="D697" i="2" s="1"/>
  <c r="C686" i="2"/>
  <c r="D686" i="2" s="1"/>
  <c r="C665" i="2"/>
  <c r="D665" i="2" s="1"/>
  <c r="C654" i="2"/>
  <c r="D654" i="2" s="1"/>
  <c r="C633" i="2"/>
  <c r="D633" i="2" s="1"/>
  <c r="C622" i="2"/>
  <c r="D622" i="2" s="1"/>
  <c r="C601" i="2"/>
  <c r="D601" i="2" s="1"/>
  <c r="C590" i="2"/>
  <c r="D590" i="2" s="1"/>
  <c r="C569" i="2"/>
  <c r="D569" i="2" s="1"/>
  <c r="C558" i="2"/>
  <c r="D558" i="2" s="1"/>
  <c r="C545" i="2"/>
  <c r="D545" i="2" s="1"/>
  <c r="C529" i="2"/>
  <c r="D529" i="2" s="1"/>
  <c r="C513" i="2"/>
  <c r="D513" i="2" s="1"/>
  <c r="C497" i="2"/>
  <c r="D497" i="2" s="1"/>
  <c r="C481" i="2"/>
  <c r="D481" i="2" s="1"/>
  <c r="C465" i="2"/>
  <c r="D465" i="2" s="1"/>
  <c r="C438" i="2"/>
  <c r="D438" i="2" s="1"/>
  <c r="C406" i="2"/>
  <c r="D406" i="2" s="1"/>
  <c r="D958" i="2"/>
  <c r="D934" i="2"/>
  <c r="D926" i="2"/>
  <c r="D902" i="2"/>
  <c r="D878" i="2"/>
  <c r="D862" i="2"/>
  <c r="D838" i="2"/>
  <c r="D814" i="2"/>
  <c r="D798" i="2"/>
  <c r="D869" i="2"/>
  <c r="D861" i="2"/>
  <c r="D837" i="2"/>
  <c r="D829" i="2"/>
  <c r="D805" i="2"/>
  <c r="D797" i="2"/>
  <c r="D773" i="2"/>
  <c r="D765" i="2"/>
  <c r="D741" i="2"/>
  <c r="D733" i="2"/>
  <c r="D709" i="2"/>
  <c r="D701" i="2"/>
  <c r="D677" i="2"/>
  <c r="D669" i="2"/>
  <c r="D645" i="2"/>
  <c r="D637" i="2"/>
  <c r="D613" i="2"/>
  <c r="D605" i="2"/>
  <c r="D581" i="2"/>
  <c r="D573" i="2"/>
  <c r="D549" i="2"/>
  <c r="D533" i="2"/>
  <c r="D517" i="2"/>
  <c r="D501" i="2"/>
  <c r="D485" i="2"/>
  <c r="D469" i="2"/>
  <c r="C461" i="2"/>
  <c r="D461" i="2" s="1"/>
  <c r="C453" i="2"/>
  <c r="D453" i="2" s="1"/>
  <c r="C445" i="2"/>
  <c r="D445" i="2" s="1"/>
  <c r="C437" i="2"/>
  <c r="D437" i="2" s="1"/>
  <c r="C429" i="2"/>
  <c r="D429" i="2" s="1"/>
  <c r="C421" i="2"/>
  <c r="D421" i="2" s="1"/>
  <c r="C413" i="2"/>
  <c r="D413" i="2" s="1"/>
  <c r="C405" i="2"/>
  <c r="D405" i="2" s="1"/>
  <c r="C389" i="2"/>
  <c r="D389" i="2" s="1"/>
  <c r="C381" i="2"/>
  <c r="D381" i="2" s="1"/>
  <c r="C373" i="2"/>
  <c r="D373" i="2" s="1"/>
  <c r="D365" i="2"/>
  <c r="C357" i="2"/>
  <c r="D357" i="2" s="1"/>
  <c r="C349" i="2"/>
  <c r="D349" i="2" s="1"/>
  <c r="C341" i="2"/>
  <c r="D341" i="2" s="1"/>
  <c r="D333" i="2"/>
  <c r="C325" i="2"/>
  <c r="D325" i="2" s="1"/>
  <c r="C317" i="2"/>
  <c r="D317" i="2" s="1"/>
  <c r="C309" i="2"/>
  <c r="D309" i="2" s="1"/>
  <c r="D301" i="2"/>
  <c r="C293" i="2"/>
  <c r="D293" i="2" s="1"/>
  <c r="C285" i="2"/>
  <c r="D285" i="2" s="1"/>
  <c r="C277" i="2"/>
  <c r="D277" i="2" s="1"/>
  <c r="C261" i="2"/>
  <c r="D261" i="2" s="1"/>
  <c r="C253" i="2"/>
  <c r="D253" i="2" s="1"/>
  <c r="C245" i="2"/>
  <c r="D245" i="2" s="1"/>
  <c r="D237" i="2"/>
  <c r="C229" i="2"/>
  <c r="D229" i="2" s="1"/>
  <c r="C221" i="2"/>
  <c r="D221" i="2" s="1"/>
  <c r="C213" i="2"/>
  <c r="D213" i="2" s="1"/>
  <c r="D205" i="2"/>
  <c r="C197" i="2"/>
  <c r="D197" i="2" s="1"/>
  <c r="C189" i="2"/>
  <c r="D189" i="2" s="1"/>
  <c r="C181" i="2"/>
  <c r="D181" i="2" s="1"/>
  <c r="D173" i="2"/>
  <c r="C165" i="2"/>
  <c r="D165" i="2" s="1"/>
  <c r="C157" i="2"/>
  <c r="D157" i="2" s="1"/>
  <c r="C149" i="2"/>
  <c r="D149" i="2" s="1"/>
  <c r="C133" i="2"/>
  <c r="D133" i="2" s="1"/>
  <c r="C125" i="2"/>
  <c r="D125" i="2" s="1"/>
  <c r="C117" i="2"/>
  <c r="D117" i="2" s="1"/>
  <c r="D109" i="2"/>
  <c r="C101" i="2"/>
  <c r="D101" i="2" s="1"/>
  <c r="C93" i="2"/>
  <c r="D93" i="2" s="1"/>
  <c r="C85" i="2"/>
  <c r="D85" i="2" s="1"/>
  <c r="D77" i="2"/>
  <c r="C69" i="2"/>
  <c r="D69" i="2" s="1"/>
  <c r="C61" i="2"/>
  <c r="D61" i="2" s="1"/>
  <c r="C45" i="2"/>
  <c r="D45" i="2" s="1"/>
  <c r="C37" i="2"/>
  <c r="D37" i="2" s="1"/>
  <c r="C29" i="2"/>
  <c r="D29" i="2" s="1"/>
  <c r="C21" i="2"/>
  <c r="D21" i="2" s="1"/>
  <c r="D13" i="2"/>
  <c r="C5" i="2"/>
  <c r="D5" i="2" s="1"/>
  <c r="C989" i="2"/>
  <c r="D989" i="2" s="1"/>
  <c r="C973" i="2"/>
  <c r="D973" i="2" s="1"/>
  <c r="C957" i="2"/>
  <c r="D957" i="2" s="1"/>
  <c r="C941" i="2"/>
  <c r="D941" i="2" s="1"/>
  <c r="C925" i="2"/>
  <c r="D925" i="2" s="1"/>
  <c r="C917" i="2"/>
  <c r="D917" i="2" s="1"/>
  <c r="C909" i="2"/>
  <c r="D909" i="2" s="1"/>
  <c r="C901" i="2"/>
  <c r="D901" i="2" s="1"/>
  <c r="C893" i="2"/>
  <c r="D893" i="2" s="1"/>
  <c r="C885" i="2"/>
  <c r="D885" i="2" s="1"/>
  <c r="C877" i="2"/>
  <c r="D877" i="2" s="1"/>
  <c r="C855" i="2"/>
  <c r="D855" i="2" s="1"/>
  <c r="C845" i="2"/>
  <c r="D845" i="2" s="1"/>
  <c r="C823" i="2"/>
  <c r="D823" i="2" s="1"/>
  <c r="C813" i="2"/>
  <c r="D813" i="2" s="1"/>
  <c r="C791" i="2"/>
  <c r="D791" i="2" s="1"/>
  <c r="C781" i="2"/>
  <c r="D781" i="2" s="1"/>
  <c r="C759" i="2"/>
  <c r="D759" i="2" s="1"/>
  <c r="C749" i="2"/>
  <c r="D749" i="2" s="1"/>
  <c r="C727" i="2"/>
  <c r="D727" i="2" s="1"/>
  <c r="C717" i="2"/>
  <c r="D717" i="2" s="1"/>
  <c r="C695" i="2"/>
  <c r="D695" i="2" s="1"/>
  <c r="C685" i="2"/>
  <c r="D685" i="2" s="1"/>
  <c r="C663" i="2"/>
  <c r="D663" i="2" s="1"/>
  <c r="C653" i="2"/>
  <c r="D653" i="2" s="1"/>
  <c r="C631" i="2"/>
  <c r="D631" i="2" s="1"/>
  <c r="C621" i="2"/>
  <c r="D621" i="2" s="1"/>
  <c r="C599" i="2"/>
  <c r="D599" i="2" s="1"/>
  <c r="C589" i="2"/>
  <c r="D589" i="2" s="1"/>
  <c r="C567" i="2"/>
  <c r="D567" i="2" s="1"/>
  <c r="C557" i="2"/>
  <c r="D557" i="2" s="1"/>
  <c r="C543" i="2"/>
  <c r="D543" i="2" s="1"/>
  <c r="C527" i="2"/>
  <c r="D527" i="2" s="1"/>
  <c r="C511" i="2"/>
  <c r="D511" i="2" s="1"/>
  <c r="C495" i="2"/>
  <c r="D495" i="2" s="1"/>
  <c r="C479" i="2"/>
  <c r="D479" i="2" s="1"/>
  <c r="C463" i="2"/>
  <c r="D463" i="2" s="1"/>
  <c r="C431" i="2"/>
  <c r="D431" i="2" s="1"/>
  <c r="C398" i="2"/>
  <c r="D398" i="2" s="1"/>
  <c r="C313" i="2"/>
  <c r="D313" i="2" s="1"/>
  <c r="C270" i="2"/>
  <c r="D270" i="2" s="1"/>
  <c r="C185" i="2"/>
  <c r="D185" i="2" s="1"/>
  <c r="C142" i="2"/>
  <c r="D142" i="2" s="1"/>
  <c r="C53" i="2"/>
  <c r="D53" i="2" s="1"/>
  <c r="D966" i="2"/>
  <c r="D942" i="2"/>
  <c r="D918" i="2"/>
  <c r="D894" i="2"/>
  <c r="D870" i="2"/>
  <c r="D846" i="2"/>
  <c r="D766" i="2"/>
  <c r="D1005" i="2"/>
  <c r="D997" i="2"/>
  <c r="D981" i="2"/>
  <c r="D965" i="2"/>
  <c r="D949" i="2"/>
  <c r="D933" i="2"/>
  <c r="C876" i="2"/>
  <c r="D876" i="2" s="1"/>
  <c r="C868" i="2"/>
  <c r="D868" i="2" s="1"/>
  <c r="C860" i="2"/>
  <c r="D860" i="2" s="1"/>
  <c r="C852" i="2"/>
  <c r="D852" i="2" s="1"/>
  <c r="C844" i="2"/>
  <c r="D844" i="2" s="1"/>
  <c r="C836" i="2"/>
  <c r="D836" i="2" s="1"/>
  <c r="C828" i="2"/>
  <c r="D828" i="2" s="1"/>
  <c r="C820" i="2"/>
  <c r="D820" i="2" s="1"/>
  <c r="C812" i="2"/>
  <c r="D812" i="2" s="1"/>
  <c r="C804" i="2"/>
  <c r="D804" i="2" s="1"/>
  <c r="C796" i="2"/>
  <c r="D796" i="2" s="1"/>
  <c r="C788" i="2"/>
  <c r="D788" i="2" s="1"/>
  <c r="C780" i="2"/>
  <c r="D780" i="2" s="1"/>
  <c r="C772" i="2"/>
  <c r="D772" i="2" s="1"/>
  <c r="C764" i="2"/>
  <c r="D764" i="2" s="1"/>
  <c r="C756" i="2"/>
  <c r="D756" i="2" s="1"/>
  <c r="C748" i="2"/>
  <c r="D748" i="2" s="1"/>
  <c r="C740" i="2"/>
  <c r="D740" i="2" s="1"/>
  <c r="C732" i="2"/>
  <c r="D732" i="2" s="1"/>
  <c r="C724" i="2"/>
  <c r="D724" i="2" s="1"/>
  <c r="C716" i="2"/>
  <c r="D716" i="2" s="1"/>
  <c r="C708" i="2"/>
  <c r="D708" i="2" s="1"/>
  <c r="C700" i="2"/>
  <c r="D700" i="2" s="1"/>
  <c r="C692" i="2"/>
  <c r="D692" i="2" s="1"/>
  <c r="C684" i="2"/>
  <c r="D684" i="2" s="1"/>
  <c r="C676" i="2"/>
  <c r="D676" i="2" s="1"/>
  <c r="C668" i="2"/>
  <c r="D668" i="2" s="1"/>
  <c r="C660" i="2"/>
  <c r="D660" i="2" s="1"/>
  <c r="C652" i="2"/>
  <c r="D652" i="2" s="1"/>
  <c r="C644" i="2"/>
  <c r="D644" i="2" s="1"/>
  <c r="C636" i="2"/>
  <c r="D636" i="2" s="1"/>
  <c r="C628" i="2"/>
  <c r="D628" i="2" s="1"/>
  <c r="C620" i="2"/>
  <c r="D620" i="2" s="1"/>
  <c r="C612" i="2"/>
  <c r="D612" i="2" s="1"/>
  <c r="C604" i="2"/>
  <c r="D604" i="2" s="1"/>
  <c r="C596" i="2"/>
  <c r="D596" i="2" s="1"/>
  <c r="C588" i="2"/>
  <c r="D588" i="2" s="1"/>
  <c r="C580" i="2"/>
  <c r="D580" i="2" s="1"/>
  <c r="C572" i="2"/>
  <c r="D572" i="2" s="1"/>
  <c r="C564" i="2"/>
  <c r="D564" i="2" s="1"/>
  <c r="C556" i="2"/>
  <c r="D556" i="2" s="1"/>
  <c r="C548" i="2"/>
  <c r="D548" i="2" s="1"/>
  <c r="C540" i="2"/>
  <c r="D540" i="2" s="1"/>
  <c r="C532" i="2"/>
  <c r="D532" i="2" s="1"/>
  <c r="C524" i="2"/>
  <c r="D524" i="2" s="1"/>
  <c r="C516" i="2"/>
  <c r="D516" i="2" s="1"/>
  <c r="C508" i="2"/>
  <c r="D508" i="2" s="1"/>
  <c r="C500" i="2"/>
  <c r="D500" i="2" s="1"/>
  <c r="C492" i="2"/>
  <c r="D492" i="2" s="1"/>
  <c r="C484" i="2"/>
  <c r="D484" i="2" s="1"/>
  <c r="C476" i="2"/>
  <c r="D476" i="2" s="1"/>
  <c r="C468" i="2"/>
  <c r="D468" i="2" s="1"/>
  <c r="C460" i="2"/>
  <c r="D460" i="2" s="1"/>
  <c r="C452" i="2"/>
  <c r="D452" i="2" s="1"/>
  <c r="C444" i="2"/>
  <c r="D444" i="2" s="1"/>
  <c r="C436" i="2"/>
  <c r="D436" i="2" s="1"/>
  <c r="C428" i="2"/>
  <c r="D428" i="2" s="1"/>
  <c r="C420" i="2"/>
  <c r="D420" i="2" s="1"/>
  <c r="C412" i="2"/>
  <c r="D412" i="2" s="1"/>
  <c r="C404" i="2"/>
  <c r="D404" i="2" s="1"/>
  <c r="C396" i="2"/>
  <c r="D396" i="2" s="1"/>
  <c r="C388" i="2"/>
  <c r="D388" i="2" s="1"/>
  <c r="C380" i="2"/>
  <c r="D380" i="2" s="1"/>
  <c r="C372" i="2"/>
  <c r="D372" i="2" s="1"/>
  <c r="C364" i="2"/>
  <c r="D364" i="2" s="1"/>
  <c r="C356" i="2"/>
  <c r="D356" i="2" s="1"/>
  <c r="C348" i="2"/>
  <c r="D348" i="2" s="1"/>
  <c r="C340" i="2"/>
  <c r="D340" i="2" s="1"/>
  <c r="C332" i="2"/>
  <c r="D332" i="2" s="1"/>
  <c r="C324" i="2"/>
  <c r="D324" i="2" s="1"/>
  <c r="C316" i="2"/>
  <c r="D316" i="2" s="1"/>
  <c r="C308" i="2"/>
  <c r="D308" i="2" s="1"/>
  <c r="C300" i="2"/>
  <c r="D300" i="2" s="1"/>
  <c r="C292" i="2"/>
  <c r="D292" i="2" s="1"/>
  <c r="C284" i="2"/>
  <c r="D284" i="2" s="1"/>
  <c r="C276" i="2"/>
  <c r="D276" i="2" s="1"/>
  <c r="C268" i="2"/>
  <c r="D268" i="2" s="1"/>
  <c r="C260" i="2"/>
  <c r="D260" i="2" s="1"/>
  <c r="C252" i="2"/>
  <c r="D252" i="2" s="1"/>
  <c r="C244" i="2"/>
  <c r="D244" i="2" s="1"/>
  <c r="C236" i="2"/>
  <c r="D236" i="2" s="1"/>
  <c r="C228" i="2"/>
  <c r="D228" i="2" s="1"/>
  <c r="C220" i="2"/>
  <c r="D220" i="2" s="1"/>
  <c r="C212" i="2"/>
  <c r="D212" i="2" s="1"/>
  <c r="C204" i="2"/>
  <c r="D204" i="2" s="1"/>
  <c r="C196" i="2"/>
  <c r="D196" i="2" s="1"/>
  <c r="C188" i="2"/>
  <c r="D188" i="2" s="1"/>
  <c r="C180" i="2"/>
  <c r="D180" i="2" s="1"/>
  <c r="C172" i="2"/>
  <c r="D172" i="2" s="1"/>
  <c r="C164" i="2"/>
  <c r="D164" i="2" s="1"/>
  <c r="C156" i="2"/>
  <c r="D156" i="2" s="1"/>
  <c r="C148" i="2"/>
  <c r="D148" i="2" s="1"/>
  <c r="C140" i="2"/>
  <c r="D140" i="2" s="1"/>
  <c r="C132" i="2"/>
  <c r="D132" i="2" s="1"/>
  <c r="C124" i="2"/>
  <c r="D124" i="2" s="1"/>
  <c r="C116" i="2"/>
  <c r="D116" i="2" s="1"/>
  <c r="C108" i="2"/>
  <c r="D108" i="2" s="1"/>
  <c r="C100" i="2"/>
  <c r="D100" i="2" s="1"/>
  <c r="C92" i="2"/>
  <c r="D92" i="2" s="1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C4" i="2"/>
  <c r="D4" i="2" s="1"/>
  <c r="C1004" i="2"/>
  <c r="D1004" i="2" s="1"/>
  <c r="C996" i="2"/>
  <c r="D996" i="2" s="1"/>
  <c r="C988" i="2"/>
  <c r="D988" i="2" s="1"/>
  <c r="C980" i="2"/>
  <c r="D980" i="2" s="1"/>
  <c r="C972" i="2"/>
  <c r="D972" i="2" s="1"/>
  <c r="C964" i="2"/>
  <c r="D964" i="2" s="1"/>
  <c r="C956" i="2"/>
  <c r="D956" i="2" s="1"/>
  <c r="C948" i="2"/>
  <c r="D948" i="2" s="1"/>
  <c r="C940" i="2"/>
  <c r="D940" i="2" s="1"/>
  <c r="C932" i="2"/>
  <c r="D932" i="2" s="1"/>
  <c r="C924" i="2"/>
  <c r="D924" i="2" s="1"/>
  <c r="C916" i="2"/>
  <c r="D916" i="2" s="1"/>
  <c r="C908" i="2"/>
  <c r="D908" i="2" s="1"/>
  <c r="C900" i="2"/>
  <c r="D900" i="2" s="1"/>
  <c r="C892" i="2"/>
  <c r="D892" i="2" s="1"/>
  <c r="C884" i="2"/>
  <c r="D884" i="2" s="1"/>
  <c r="C865" i="2"/>
  <c r="D865" i="2" s="1"/>
  <c r="C854" i="2"/>
  <c r="D854" i="2" s="1"/>
  <c r="C833" i="2"/>
  <c r="D833" i="2" s="1"/>
  <c r="C822" i="2"/>
  <c r="D822" i="2" s="1"/>
  <c r="C801" i="2"/>
  <c r="D801" i="2" s="1"/>
  <c r="C790" i="2"/>
  <c r="D790" i="2" s="1"/>
  <c r="C769" i="2"/>
  <c r="D769" i="2" s="1"/>
  <c r="C758" i="2"/>
  <c r="D758" i="2" s="1"/>
  <c r="C737" i="2"/>
  <c r="D737" i="2" s="1"/>
  <c r="C726" i="2"/>
  <c r="D726" i="2" s="1"/>
  <c r="C705" i="2"/>
  <c r="D705" i="2" s="1"/>
  <c r="C694" i="2"/>
  <c r="D694" i="2" s="1"/>
  <c r="C673" i="2"/>
  <c r="D673" i="2" s="1"/>
  <c r="C662" i="2"/>
  <c r="D662" i="2" s="1"/>
  <c r="C641" i="2"/>
  <c r="D641" i="2" s="1"/>
  <c r="C630" i="2"/>
  <c r="D630" i="2" s="1"/>
  <c r="C609" i="2"/>
  <c r="D609" i="2" s="1"/>
  <c r="C598" i="2"/>
  <c r="D598" i="2" s="1"/>
  <c r="C577" i="2"/>
  <c r="D577" i="2" s="1"/>
  <c r="C566" i="2"/>
  <c r="D566" i="2" s="1"/>
  <c r="C542" i="2"/>
  <c r="D542" i="2" s="1"/>
  <c r="C526" i="2"/>
  <c r="D526" i="2" s="1"/>
  <c r="C510" i="2"/>
  <c r="D510" i="2" s="1"/>
  <c r="C494" i="2"/>
  <c r="D494" i="2" s="1"/>
  <c r="C478" i="2"/>
  <c r="D478" i="2" s="1"/>
  <c r="C462" i="2"/>
  <c r="D462" i="2" s="1"/>
  <c r="C430" i="2"/>
  <c r="D430" i="2" s="1"/>
  <c r="C397" i="2"/>
  <c r="D397" i="2" s="1"/>
  <c r="C269" i="2"/>
  <c r="D269" i="2" s="1"/>
  <c r="C141" i="2"/>
  <c r="D141" i="2" s="1"/>
  <c r="D875" i="2"/>
  <c r="D867" i="2"/>
  <c r="D859" i="2"/>
  <c r="D851" i="2"/>
  <c r="D843" i="2"/>
  <c r="D835" i="2"/>
  <c r="D827" i="2"/>
  <c r="D819" i="2"/>
  <c r="D811" i="2"/>
  <c r="D803" i="2"/>
  <c r="D795" i="2"/>
  <c r="D787" i="2"/>
  <c r="D779" i="2"/>
  <c r="D771" i="2"/>
  <c r="D763" i="2"/>
  <c r="D755" i="2"/>
  <c r="D747" i="2"/>
  <c r="D739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C547" i="2"/>
  <c r="D547" i="2" s="1"/>
  <c r="C539" i="2"/>
  <c r="D539" i="2" s="1"/>
  <c r="C531" i="2"/>
  <c r="D531" i="2" s="1"/>
  <c r="C523" i="2"/>
  <c r="D523" i="2" s="1"/>
  <c r="C515" i="2"/>
  <c r="D515" i="2" s="1"/>
  <c r="C507" i="2"/>
  <c r="D507" i="2" s="1"/>
  <c r="C499" i="2"/>
  <c r="D499" i="2" s="1"/>
  <c r="C491" i="2"/>
  <c r="D491" i="2" s="1"/>
  <c r="C483" i="2"/>
  <c r="D483" i="2" s="1"/>
  <c r="C475" i="2"/>
  <c r="D475" i="2" s="1"/>
  <c r="C467" i="2"/>
  <c r="D467" i="2" s="1"/>
  <c r="C459" i="2"/>
  <c r="D459" i="2" s="1"/>
  <c r="C451" i="2"/>
  <c r="D451" i="2" s="1"/>
  <c r="C443" i="2"/>
  <c r="D443" i="2" s="1"/>
  <c r="C435" i="2"/>
  <c r="D435" i="2" s="1"/>
  <c r="C427" i="2"/>
  <c r="D427" i="2" s="1"/>
  <c r="C419" i="2"/>
  <c r="D419" i="2" s="1"/>
  <c r="C411" i="2"/>
  <c r="D411" i="2" s="1"/>
  <c r="C403" i="2"/>
  <c r="D403" i="2" s="1"/>
  <c r="C395" i="2"/>
  <c r="D395" i="2" s="1"/>
  <c r="C379" i="2"/>
  <c r="D379" i="2" s="1"/>
  <c r="C371" i="2"/>
  <c r="D371" i="2" s="1"/>
  <c r="C363" i="2"/>
  <c r="D363" i="2" s="1"/>
  <c r="D355" i="2"/>
  <c r="C347" i="2"/>
  <c r="D347" i="2" s="1"/>
  <c r="C339" i="2"/>
  <c r="D339" i="2" s="1"/>
  <c r="C331" i="2"/>
  <c r="D331" i="2" s="1"/>
  <c r="D323" i="2"/>
  <c r="C315" i="2"/>
  <c r="D315" i="2" s="1"/>
  <c r="C307" i="2"/>
  <c r="D307" i="2" s="1"/>
  <c r="C299" i="2"/>
  <c r="D299" i="2" s="1"/>
  <c r="D291" i="2"/>
  <c r="C283" i="2"/>
  <c r="D283" i="2" s="1"/>
  <c r="C275" i="2"/>
  <c r="D275" i="2" s="1"/>
  <c r="C267" i="2"/>
  <c r="D267" i="2" s="1"/>
  <c r="C251" i="2"/>
  <c r="D251" i="2" s="1"/>
  <c r="C243" i="2"/>
  <c r="D243" i="2" s="1"/>
  <c r="C235" i="2"/>
  <c r="D235" i="2" s="1"/>
  <c r="D227" i="2"/>
  <c r="C219" i="2"/>
  <c r="D219" i="2" s="1"/>
  <c r="C211" i="2"/>
  <c r="D211" i="2" s="1"/>
  <c r="C203" i="2"/>
  <c r="D203" i="2" s="1"/>
  <c r="D195" i="2"/>
  <c r="C187" i="2"/>
  <c r="D187" i="2" s="1"/>
  <c r="C179" i="2"/>
  <c r="D179" i="2" s="1"/>
  <c r="C171" i="2"/>
  <c r="D171" i="2" s="1"/>
  <c r="D163" i="2"/>
  <c r="C155" i="2"/>
  <c r="D155" i="2" s="1"/>
  <c r="C147" i="2"/>
  <c r="D147" i="2" s="1"/>
  <c r="C139" i="2"/>
  <c r="D139" i="2" s="1"/>
  <c r="C123" i="2"/>
  <c r="D123" i="2" s="1"/>
  <c r="C115" i="2"/>
  <c r="D115" i="2" s="1"/>
  <c r="C107" i="2"/>
  <c r="D107" i="2" s="1"/>
  <c r="D99" i="2"/>
  <c r="C91" i="2"/>
  <c r="D91" i="2" s="1"/>
  <c r="C83" i="2"/>
  <c r="D83" i="2" s="1"/>
  <c r="C75" i="2"/>
  <c r="D75" i="2" s="1"/>
  <c r="C67" i="2"/>
  <c r="D67" i="2" s="1"/>
  <c r="C59" i="2"/>
  <c r="D59" i="2" s="1"/>
  <c r="D51" i="2"/>
  <c r="C43" i="2"/>
  <c r="D43" i="2" s="1"/>
  <c r="C35" i="2"/>
  <c r="D35" i="2" s="1"/>
  <c r="D27" i="2"/>
  <c r="C19" i="2"/>
  <c r="D19" i="2" s="1"/>
  <c r="C11" i="2"/>
  <c r="D11" i="2" s="1"/>
  <c r="C899" i="2"/>
  <c r="D899" i="2" s="1"/>
  <c r="C891" i="2"/>
  <c r="D891" i="2" s="1"/>
  <c r="C883" i="2"/>
  <c r="D883" i="2" s="1"/>
  <c r="C863" i="2"/>
  <c r="D863" i="2" s="1"/>
  <c r="C853" i="2"/>
  <c r="D853" i="2" s="1"/>
  <c r="C831" i="2"/>
  <c r="D831" i="2" s="1"/>
  <c r="C821" i="2"/>
  <c r="D821" i="2" s="1"/>
  <c r="C799" i="2"/>
  <c r="D799" i="2" s="1"/>
  <c r="C789" i="2"/>
  <c r="D789" i="2" s="1"/>
  <c r="C767" i="2"/>
  <c r="D767" i="2" s="1"/>
  <c r="C757" i="2"/>
  <c r="D757" i="2" s="1"/>
  <c r="C735" i="2"/>
  <c r="D735" i="2" s="1"/>
  <c r="C725" i="2"/>
  <c r="D725" i="2" s="1"/>
  <c r="C703" i="2"/>
  <c r="D703" i="2" s="1"/>
  <c r="C693" i="2"/>
  <c r="D693" i="2" s="1"/>
  <c r="C671" i="2"/>
  <c r="D671" i="2" s="1"/>
  <c r="C661" i="2"/>
  <c r="D661" i="2" s="1"/>
  <c r="C639" i="2"/>
  <c r="D639" i="2" s="1"/>
  <c r="C629" i="2"/>
  <c r="D629" i="2" s="1"/>
  <c r="C607" i="2"/>
  <c r="D607" i="2" s="1"/>
  <c r="C597" i="2"/>
  <c r="D597" i="2" s="1"/>
  <c r="C575" i="2"/>
  <c r="D575" i="2" s="1"/>
  <c r="C565" i="2"/>
  <c r="D565" i="2" s="1"/>
  <c r="C541" i="2"/>
  <c r="D541" i="2" s="1"/>
  <c r="C525" i="2"/>
  <c r="D525" i="2" s="1"/>
  <c r="C509" i="2"/>
  <c r="D509" i="2" s="1"/>
  <c r="C493" i="2"/>
  <c r="D493" i="2" s="1"/>
  <c r="C477" i="2"/>
  <c r="D477" i="2" s="1"/>
  <c r="C455" i="2"/>
  <c r="D455" i="2" s="1"/>
  <c r="C423" i="2"/>
  <c r="D423" i="2" s="1"/>
  <c r="C387" i="2"/>
  <c r="D387" i="2" s="1"/>
  <c r="C345" i="2"/>
  <c r="D345" i="2" s="1"/>
  <c r="C302" i="2"/>
  <c r="D302" i="2" s="1"/>
  <c r="C259" i="2"/>
  <c r="D259" i="2" s="1"/>
  <c r="C217" i="2"/>
  <c r="D217" i="2" s="1"/>
  <c r="C174" i="2"/>
  <c r="D174" i="2" s="1"/>
  <c r="C131" i="2"/>
  <c r="D131" i="2" s="1"/>
  <c r="C89" i="2"/>
  <c r="D89" i="2" s="1"/>
  <c r="E255" i="2" l="1"/>
  <c r="F255" i="2" s="1"/>
  <c r="T7" i="2"/>
  <c r="T43" i="2"/>
  <c r="T83" i="2"/>
  <c r="T139" i="2"/>
  <c r="T179" i="2"/>
  <c r="T68" i="2"/>
  <c r="U68" i="2" s="1"/>
  <c r="T124" i="2"/>
  <c r="U124" i="2" s="1"/>
  <c r="T196" i="2"/>
  <c r="U196" i="2" s="1"/>
  <c r="T29" i="2"/>
  <c r="U29" i="2" s="1"/>
  <c r="T53" i="2"/>
  <c r="T93" i="2"/>
  <c r="T133" i="2"/>
  <c r="T173" i="2"/>
  <c r="U173" i="2" s="1"/>
  <c r="T213" i="2"/>
  <c r="U213" i="2" s="1"/>
  <c r="T38" i="2"/>
  <c r="U38" i="2" s="1"/>
  <c r="T86" i="2"/>
  <c r="U86" i="2" s="1"/>
  <c r="T126" i="2"/>
  <c r="U126" i="2" s="1"/>
  <c r="T166" i="2"/>
  <c r="T182" i="2"/>
  <c r="T19" i="2"/>
  <c r="T75" i="2"/>
  <c r="T91" i="2"/>
  <c r="U91" i="2" s="1"/>
  <c r="T123" i="2"/>
  <c r="U123" i="2" s="1"/>
  <c r="T155" i="2"/>
  <c r="U155" i="2" s="1"/>
  <c r="T171" i="2"/>
  <c r="U171" i="2" s="1"/>
  <c r="T203" i="2"/>
  <c r="T76" i="2"/>
  <c r="T116" i="2"/>
  <c r="T156" i="2"/>
  <c r="U156" i="2" s="1"/>
  <c r="T172" i="2"/>
  <c r="U172" i="2" s="1"/>
  <c r="T204" i="2"/>
  <c r="U204" i="2" s="1"/>
  <c r="T35" i="2"/>
  <c r="U35" i="2" s="1"/>
  <c r="T67" i="2"/>
  <c r="U67" i="2" s="1"/>
  <c r="T99" i="2"/>
  <c r="T131" i="2"/>
  <c r="T187" i="2"/>
  <c r="T84" i="2"/>
  <c r="U84" i="2" s="1"/>
  <c r="T140" i="2"/>
  <c r="U140" i="2" s="1"/>
  <c r="T188" i="2"/>
  <c r="U188" i="2" s="1"/>
  <c r="T13" i="2"/>
  <c r="U13" i="2" s="1"/>
  <c r="T77" i="2"/>
  <c r="U77" i="2" s="1"/>
  <c r="T109" i="2"/>
  <c r="T141" i="2"/>
  <c r="T197" i="2"/>
  <c r="T22" i="2"/>
  <c r="U22" i="2" s="1"/>
  <c r="T54" i="2"/>
  <c r="U54" i="2" s="1"/>
  <c r="T94" i="2"/>
  <c r="U94" i="2" s="1"/>
  <c r="T142" i="2"/>
  <c r="U142" i="2" s="1"/>
  <c r="T198" i="2"/>
  <c r="U198" i="2" s="1"/>
  <c r="T27" i="2"/>
  <c r="T59" i="2"/>
  <c r="T107" i="2"/>
  <c r="T147" i="2"/>
  <c r="T195" i="2"/>
  <c r="U195" i="2" s="1"/>
  <c r="T92" i="2"/>
  <c r="U92" i="2" s="1"/>
  <c r="T132" i="2"/>
  <c r="U132" i="2" s="1"/>
  <c r="T164" i="2"/>
  <c r="U164" i="2" s="1"/>
  <c r="T21" i="2"/>
  <c r="T69" i="2"/>
  <c r="T117" i="2"/>
  <c r="T149" i="2"/>
  <c r="U149" i="2" s="1"/>
  <c r="T181" i="2"/>
  <c r="U181" i="2" s="1"/>
  <c r="T14" i="2"/>
  <c r="U14" i="2" s="1"/>
  <c r="T62" i="2"/>
  <c r="U62" i="2" s="1"/>
  <c r="T102" i="2"/>
  <c r="T134" i="2"/>
  <c r="T174" i="2"/>
  <c r="T51" i="2"/>
  <c r="T115" i="2"/>
  <c r="U115" i="2" s="1"/>
  <c r="T163" i="2"/>
  <c r="U163" i="2" s="1"/>
  <c r="T211" i="2"/>
  <c r="U211" i="2" s="1"/>
  <c r="T108" i="2"/>
  <c r="U108" i="2" s="1"/>
  <c r="T180" i="2"/>
  <c r="T37" i="2"/>
  <c r="T61" i="2"/>
  <c r="T101" i="2"/>
  <c r="T165" i="2"/>
  <c r="U165" i="2" s="1"/>
  <c r="T205" i="2"/>
  <c r="U205" i="2" s="1"/>
  <c r="T46" i="2"/>
  <c r="U46" i="2" s="1"/>
  <c r="T70" i="2"/>
  <c r="U70" i="2" s="1"/>
  <c r="T110" i="2"/>
  <c r="U110" i="2" s="1"/>
  <c r="T150" i="2"/>
  <c r="T190" i="2"/>
  <c r="T20" i="2"/>
  <c r="T28" i="2"/>
  <c r="U28" i="2" s="1"/>
  <c r="T36" i="2"/>
  <c r="U36" i="2" s="1"/>
  <c r="T44" i="2"/>
  <c r="U44" i="2" s="1"/>
  <c r="T52" i="2"/>
  <c r="U52" i="2" s="1"/>
  <c r="T60" i="2"/>
  <c r="U60" i="2" s="1"/>
  <c r="T100" i="2"/>
  <c r="T148" i="2"/>
  <c r="T212" i="2"/>
  <c r="T45" i="2"/>
  <c r="U45" i="2" s="1"/>
  <c r="T85" i="2"/>
  <c r="U85" i="2" s="1"/>
  <c r="T125" i="2"/>
  <c r="U125" i="2" s="1"/>
  <c r="T157" i="2"/>
  <c r="U157" i="2" s="1"/>
  <c r="T189" i="2"/>
  <c r="U189" i="2" s="1"/>
  <c r="T30" i="2"/>
  <c r="T78" i="2"/>
  <c r="T118" i="2"/>
  <c r="T158" i="2"/>
  <c r="U158" i="2" s="1"/>
  <c r="T206" i="2"/>
  <c r="U206" i="2" s="1"/>
  <c r="U7" i="2"/>
  <c r="T106" i="2"/>
  <c r="U106" i="2" s="1"/>
  <c r="T42" i="2"/>
  <c r="U42" i="2" s="1"/>
  <c r="T201" i="2"/>
  <c r="T33" i="2"/>
  <c r="T209" i="2"/>
  <c r="T113" i="2"/>
  <c r="U113" i="2" s="1"/>
  <c r="T200" i="2"/>
  <c r="U200" i="2" s="1"/>
  <c r="T136" i="2"/>
  <c r="U136" i="2" s="1"/>
  <c r="T72" i="2"/>
  <c r="U72" i="2" s="1"/>
  <c r="T8" i="2"/>
  <c r="T151" i="2"/>
  <c r="T87" i="2"/>
  <c r="T23" i="2"/>
  <c r="T12" i="2"/>
  <c r="U12" i="2" s="1"/>
  <c r="T98" i="2"/>
  <c r="U98" i="2" s="1"/>
  <c r="T34" i="2"/>
  <c r="U34" i="2" s="1"/>
  <c r="T177" i="2"/>
  <c r="U177" i="2" s="1"/>
  <c r="T17" i="2"/>
  <c r="U17" i="2" s="1"/>
  <c r="T193" i="2"/>
  <c r="T97" i="2"/>
  <c r="T192" i="2"/>
  <c r="U192" i="2" s="1"/>
  <c r="T128" i="2"/>
  <c r="U128" i="2" s="1"/>
  <c r="T64" i="2"/>
  <c r="U64" i="2" s="1"/>
  <c r="T207" i="2"/>
  <c r="U207" i="2" s="1"/>
  <c r="T143" i="2"/>
  <c r="U143" i="2" s="1"/>
  <c r="T79" i="2"/>
  <c r="U79" i="2" s="1"/>
  <c r="T15" i="2"/>
  <c r="T11" i="2"/>
  <c r="T90" i="2"/>
  <c r="T26" i="2"/>
  <c r="U26" i="2" s="1"/>
  <c r="T153" i="2"/>
  <c r="U153" i="2" s="1"/>
  <c r="T185" i="2"/>
  <c r="U185" i="2" s="1"/>
  <c r="T89" i="2"/>
  <c r="U89" i="2" s="1"/>
  <c r="T184" i="2"/>
  <c r="U184" i="2" s="1"/>
  <c r="T120" i="2"/>
  <c r="T56" i="2"/>
  <c r="T199" i="2"/>
  <c r="T135" i="2"/>
  <c r="U135" i="2" s="1"/>
  <c r="T202" i="2"/>
  <c r="U202" i="2" s="1"/>
  <c r="T82" i="2"/>
  <c r="U82" i="2" s="1"/>
  <c r="T18" i="2"/>
  <c r="U18" i="2" s="1"/>
  <c r="T129" i="2"/>
  <c r="U129" i="2" s="1"/>
  <c r="T210" i="2"/>
  <c r="T169" i="2"/>
  <c r="U169" i="2" s="1"/>
  <c r="T73" i="2"/>
  <c r="U73" i="2" s="1"/>
  <c r="T176" i="2"/>
  <c r="U176" i="2" s="1"/>
  <c r="T48" i="2"/>
  <c r="U48" i="2" s="1"/>
  <c r="T127" i="2"/>
  <c r="U127" i="2" s="1"/>
  <c r="T162" i="2"/>
  <c r="U162" i="2" s="1"/>
  <c r="T105" i="2"/>
  <c r="U105" i="2" s="1"/>
  <c r="T161" i="2"/>
  <c r="T168" i="2"/>
  <c r="T183" i="2"/>
  <c r="U183" i="2" s="1"/>
  <c r="T55" i="2"/>
  <c r="U55" i="2" s="1"/>
  <c r="T66" i="2"/>
  <c r="U66" i="2" s="1"/>
  <c r="T81" i="2"/>
  <c r="U81" i="2" s="1"/>
  <c r="T41" i="2"/>
  <c r="U41" i="2" s="1"/>
  <c r="T32" i="2"/>
  <c r="U32" i="2" s="1"/>
  <c r="T58" i="2"/>
  <c r="T154" i="2"/>
  <c r="T137" i="2"/>
  <c r="T88" i="2"/>
  <c r="U88" i="2" s="1"/>
  <c r="T24" i="2"/>
  <c r="U24" i="2" s="1"/>
  <c r="T39" i="2"/>
  <c r="U39" i="2" s="1"/>
  <c r="T138" i="2"/>
  <c r="U138" i="2" s="1"/>
  <c r="T130" i="2"/>
  <c r="U130" i="2" s="1"/>
  <c r="T208" i="2"/>
  <c r="U208" i="2" s="1"/>
  <c r="T16" i="2"/>
  <c r="T71" i="2"/>
  <c r="U71" i="2" s="1"/>
  <c r="T112" i="2"/>
  <c r="U112" i="2" s="1"/>
  <c r="T63" i="2"/>
  <c r="U63" i="2" s="1"/>
  <c r="T10" i="2"/>
  <c r="U10" i="2" s="1"/>
  <c r="T57" i="2"/>
  <c r="U57" i="2" s="1"/>
  <c r="T40" i="2"/>
  <c r="U40" i="2" s="1"/>
  <c r="T146" i="2"/>
  <c r="U146" i="2" s="1"/>
  <c r="T178" i="2"/>
  <c r="T175" i="2"/>
  <c r="U175" i="2" s="1"/>
  <c r="T170" i="2"/>
  <c r="U170" i="2" s="1"/>
  <c r="T152" i="2"/>
  <c r="U152" i="2" s="1"/>
  <c r="T167" i="2"/>
  <c r="U167" i="2" s="1"/>
  <c r="T50" i="2"/>
  <c r="U50" i="2" s="1"/>
  <c r="T49" i="2"/>
  <c r="U49" i="2" s="1"/>
  <c r="T144" i="2"/>
  <c r="T31" i="2"/>
  <c r="T9" i="2"/>
  <c r="U9" i="2" s="1"/>
  <c r="T191" i="2"/>
  <c r="U191" i="2" s="1"/>
  <c r="T74" i="2"/>
  <c r="U74" i="2" s="1"/>
  <c r="T186" i="2"/>
  <c r="U186" i="2" s="1"/>
  <c r="T104" i="2"/>
  <c r="U104" i="2" s="1"/>
  <c r="T119" i="2"/>
  <c r="U119" i="2" s="1"/>
  <c r="T194" i="2"/>
  <c r="U194" i="2" s="1"/>
  <c r="T145" i="2"/>
  <c r="U145" i="2" s="1"/>
  <c r="T111" i="2"/>
  <c r="U111" i="2" s="1"/>
  <c r="T65" i="2"/>
  <c r="U65" i="2" s="1"/>
  <c r="T25" i="2"/>
  <c r="U25" i="2" s="1"/>
  <c r="T103" i="2"/>
  <c r="U103" i="2" s="1"/>
  <c r="T114" i="2"/>
  <c r="U114" i="2" s="1"/>
  <c r="T121" i="2"/>
  <c r="U121" i="2" s="1"/>
  <c r="T80" i="2"/>
  <c r="U80" i="2" s="1"/>
  <c r="T96" i="2"/>
  <c r="U96" i="2" s="1"/>
  <c r="T159" i="2"/>
  <c r="U159" i="2" s="1"/>
  <c r="T160" i="2"/>
  <c r="U160" i="2" s="1"/>
  <c r="T95" i="2"/>
  <c r="U95" i="2" s="1"/>
  <c r="T47" i="2"/>
  <c r="U47" i="2" s="1"/>
  <c r="T122" i="2"/>
  <c r="U122" i="2" s="1"/>
  <c r="T4" i="2"/>
  <c r="T5" i="2"/>
  <c r="T6" i="2"/>
  <c r="U6" i="2" s="1"/>
  <c r="U209" i="2"/>
  <c r="U58" i="2"/>
  <c r="U59" i="2"/>
  <c r="U75" i="2"/>
  <c r="U201" i="2"/>
  <c r="U51" i="2"/>
  <c r="U83" i="2"/>
  <c r="U43" i="2"/>
  <c r="U99" i="2"/>
  <c r="U147" i="2"/>
  <c r="U179" i="2"/>
  <c r="U203" i="2"/>
  <c r="U23" i="2"/>
  <c r="U15" i="2"/>
  <c r="U182" i="2"/>
  <c r="U166" i="2"/>
  <c r="U161" i="2"/>
  <c r="U141" i="2"/>
  <c r="U174" i="2"/>
  <c r="U212" i="2"/>
  <c r="U87" i="2"/>
  <c r="U53" i="2"/>
  <c r="U199" i="2"/>
  <c r="U150" i="2"/>
  <c r="U101" i="2"/>
  <c r="U180" i="2"/>
  <c r="U37" i="2"/>
  <c r="U117" i="2"/>
  <c r="U16" i="2"/>
  <c r="U30" i="2"/>
  <c r="U21" i="2"/>
  <c r="U20" i="2"/>
  <c r="U78" i="2"/>
  <c r="U148" i="2"/>
  <c r="U69" i="2"/>
  <c r="U61" i="2"/>
  <c r="T3" i="2"/>
  <c r="U3" i="2" s="1"/>
  <c r="E284" i="2"/>
  <c r="K284" i="2" s="1"/>
  <c r="E272" i="2"/>
  <c r="K272" i="2" s="1"/>
  <c r="U76" i="2"/>
  <c r="U100" i="2"/>
  <c r="U116" i="2"/>
  <c r="U178" i="2"/>
  <c r="U11" i="2"/>
  <c r="U93" i="2"/>
  <c r="U109" i="2"/>
  <c r="U133" i="2"/>
  <c r="U197" i="2"/>
  <c r="U27" i="2"/>
  <c r="U102" i="2"/>
  <c r="U118" i="2"/>
  <c r="U134" i="2"/>
  <c r="U190" i="2"/>
  <c r="U151" i="2"/>
  <c r="U168" i="2"/>
  <c r="U139" i="2"/>
  <c r="U31" i="2"/>
  <c r="U97" i="2"/>
  <c r="U193" i="2"/>
  <c r="U154" i="2"/>
  <c r="U210" i="2"/>
  <c r="U131" i="2"/>
  <c r="U56" i="2"/>
  <c r="U120" i="2"/>
  <c r="U144" i="2"/>
  <c r="U33" i="2"/>
  <c r="U137" i="2"/>
  <c r="U90" i="2"/>
  <c r="U19" i="2"/>
  <c r="U187" i="2"/>
  <c r="U107" i="2"/>
  <c r="E256" i="2"/>
  <c r="K256" i="2" s="1"/>
  <c r="E1010" i="2"/>
  <c r="K1010" i="2" s="1"/>
  <c r="E849" i="2"/>
  <c r="K849" i="2" s="1"/>
  <c r="E302" i="2"/>
  <c r="K302" i="2" s="1"/>
  <c r="E599" i="2"/>
  <c r="K599" i="2" s="1"/>
  <c r="E855" i="2"/>
  <c r="K855" i="2" s="1"/>
  <c r="E977" i="2"/>
  <c r="K977" i="2" s="1"/>
  <c r="E707" i="2"/>
  <c r="K707" i="2" s="1"/>
  <c r="E383" i="2"/>
  <c r="K383" i="2" s="1"/>
  <c r="E350" i="2"/>
  <c r="K350" i="2" s="1"/>
  <c r="E558" i="2"/>
  <c r="K558" i="2" s="1"/>
  <c r="E806" i="2"/>
  <c r="K806" i="2" s="1"/>
  <c r="E720" i="2"/>
  <c r="K720" i="2" s="1"/>
  <c r="E347" i="2"/>
  <c r="K347" i="2" s="1"/>
  <c r="E924" i="2"/>
  <c r="K924" i="2" s="1"/>
  <c r="E559" i="2"/>
  <c r="K559" i="2" s="1"/>
  <c r="E861" i="2"/>
  <c r="K861" i="2" s="1"/>
  <c r="E1001" i="2"/>
  <c r="K1001" i="2" s="1"/>
  <c r="E673" i="2"/>
  <c r="K673" i="2" s="1"/>
  <c r="E877" i="2"/>
  <c r="K877" i="2" s="1"/>
  <c r="E540" i="2"/>
  <c r="K540" i="2" s="1"/>
  <c r="E636" i="2"/>
  <c r="K636" i="2" s="1"/>
  <c r="E892" i="2"/>
  <c r="K892" i="2" s="1"/>
  <c r="E493" i="2"/>
  <c r="K493" i="2" s="1"/>
  <c r="E581" i="2"/>
  <c r="K581" i="2" s="1"/>
  <c r="E421" i="2"/>
  <c r="K421" i="2" s="1"/>
  <c r="E469" i="2"/>
  <c r="K469" i="2" s="1"/>
  <c r="E745" i="2"/>
  <c r="K745" i="2" s="1"/>
  <c r="E881" i="2"/>
  <c r="K881" i="2" s="1"/>
  <c r="E1009" i="2"/>
  <c r="K1009" i="2" s="1"/>
  <c r="E375" i="2"/>
  <c r="K375" i="2" s="1"/>
  <c r="E423" i="2"/>
  <c r="K423" i="2" s="1"/>
  <c r="E567" i="2"/>
  <c r="K567" i="2" s="1"/>
  <c r="E615" i="2"/>
  <c r="K615" i="2" s="1"/>
  <c r="E767" i="2"/>
  <c r="K767" i="2" s="1"/>
  <c r="E400" i="2"/>
  <c r="K400" i="2" s="1"/>
  <c r="E656" i="2"/>
  <c r="K656" i="2" s="1"/>
  <c r="E912" i="2"/>
  <c r="K912" i="2" s="1"/>
  <c r="E437" i="2"/>
  <c r="K437" i="2" s="1"/>
  <c r="E763" i="2"/>
  <c r="K763" i="2" s="1"/>
  <c r="E883" i="2"/>
  <c r="K883" i="2" s="1"/>
  <c r="E289" i="2"/>
  <c r="K289" i="2" s="1"/>
  <c r="E345" i="2"/>
  <c r="K345" i="2" s="1"/>
  <c r="E481" i="2"/>
  <c r="K481" i="2" s="1"/>
  <c r="E577" i="2"/>
  <c r="K577" i="2" s="1"/>
  <c r="E949" i="2"/>
  <c r="K949" i="2" s="1"/>
  <c r="E282" i="2"/>
  <c r="K282" i="2" s="1"/>
  <c r="E874" i="2"/>
  <c r="K874" i="2" s="1"/>
  <c r="E691" i="2"/>
  <c r="K691" i="2" s="1"/>
  <c r="E259" i="2"/>
  <c r="K259" i="2" s="1"/>
  <c r="E307" i="2"/>
  <c r="K307" i="2" s="1"/>
  <c r="E411" i="2"/>
  <c r="K411" i="2" s="1"/>
  <c r="E515" i="2"/>
  <c r="K515" i="2" s="1"/>
  <c r="E563" i="2"/>
  <c r="K563" i="2" s="1"/>
  <c r="E492" i="2"/>
  <c r="K492" i="2" s="1"/>
  <c r="E548" i="2"/>
  <c r="K548" i="2" s="1"/>
  <c r="E860" i="2"/>
  <c r="K860" i="2" s="1"/>
  <c r="E509" i="2"/>
  <c r="K509" i="2" s="1"/>
  <c r="E365" i="2"/>
  <c r="K365" i="2" s="1"/>
  <c r="E709" i="2"/>
  <c r="K709" i="2" s="1"/>
  <c r="E358" i="2"/>
  <c r="K358" i="2" s="1"/>
  <c r="E566" i="2"/>
  <c r="K566" i="2" s="1"/>
  <c r="E614" i="2"/>
  <c r="K614" i="2" s="1"/>
  <c r="E774" i="2"/>
  <c r="K774" i="2" s="1"/>
  <c r="E983" i="2"/>
  <c r="K983" i="2" s="1"/>
  <c r="E797" i="2"/>
  <c r="K797" i="2" s="1"/>
  <c r="E451" i="2"/>
  <c r="K451" i="2" s="1"/>
  <c r="E413" i="2"/>
  <c r="K413" i="2" s="1"/>
  <c r="E729" i="2"/>
  <c r="K729" i="2" s="1"/>
  <c r="E415" i="2"/>
  <c r="K415" i="2" s="1"/>
  <c r="E730" i="2"/>
  <c r="K730" i="2" s="1"/>
  <c r="E688" i="2"/>
  <c r="K688" i="2" s="1"/>
  <c r="E337" i="2"/>
  <c r="K337" i="2" s="1"/>
  <c r="E274" i="2"/>
  <c r="K274" i="2" s="1"/>
  <c r="E507" i="2"/>
  <c r="K507" i="2" s="1"/>
  <c r="E761" i="2"/>
  <c r="K761" i="2" s="1"/>
  <c r="E891" i="2"/>
  <c r="K891" i="2" s="1"/>
  <c r="E287" i="2"/>
  <c r="K287" i="2" s="1"/>
  <c r="E431" i="2"/>
  <c r="K431" i="2" s="1"/>
  <c r="E527" i="2"/>
  <c r="K527" i="2" s="1"/>
  <c r="E623" i="2"/>
  <c r="K623" i="2" s="1"/>
  <c r="E735" i="2"/>
  <c r="K735" i="2" s="1"/>
  <c r="E762" i="2"/>
  <c r="K762" i="2" s="1"/>
  <c r="E893" i="2"/>
  <c r="K893" i="2" s="1"/>
  <c r="E368" i="2"/>
  <c r="K368" i="2" s="1"/>
  <c r="E624" i="2"/>
  <c r="K624" i="2" s="1"/>
  <c r="E880" i="2"/>
  <c r="K880" i="2" s="1"/>
  <c r="E297" i="2"/>
  <c r="K297" i="2" s="1"/>
  <c r="E717" i="2"/>
  <c r="K717" i="2" s="1"/>
  <c r="E842" i="2"/>
  <c r="K842" i="2" s="1"/>
  <c r="E970" i="2"/>
  <c r="K970" i="2" s="1"/>
  <c r="E378" i="2"/>
  <c r="K378" i="2" s="1"/>
  <c r="E811" i="2"/>
  <c r="K811" i="2" s="1"/>
  <c r="E315" i="2"/>
  <c r="K315" i="2" s="1"/>
  <c r="E419" i="2"/>
  <c r="K419" i="2" s="1"/>
  <c r="E467" i="2"/>
  <c r="K467" i="2" s="1"/>
  <c r="E571" i="2"/>
  <c r="K571" i="2" s="1"/>
  <c r="E348" i="2"/>
  <c r="K348" i="2" s="1"/>
  <c r="E452" i="2"/>
  <c r="K452" i="2" s="1"/>
  <c r="E828" i="2"/>
  <c r="K828" i="2" s="1"/>
  <c r="E373" i="2"/>
  <c r="K373" i="2" s="1"/>
  <c r="E317" i="2"/>
  <c r="K317" i="2" s="1"/>
  <c r="E262" i="2"/>
  <c r="K262" i="2" s="1"/>
  <c r="E366" i="2"/>
  <c r="K366" i="2" s="1"/>
  <c r="E478" i="2"/>
  <c r="K478" i="2" s="1"/>
  <c r="E518" i="2"/>
  <c r="K518" i="2" s="1"/>
  <c r="E622" i="2"/>
  <c r="K622" i="2" s="1"/>
  <c r="E742" i="2"/>
  <c r="K742" i="2" s="1"/>
  <c r="E998" i="2"/>
  <c r="K998" i="2" s="1"/>
  <c r="E367" i="2"/>
  <c r="K367" i="2" s="1"/>
  <c r="E464" i="2"/>
  <c r="K464" i="2" s="1"/>
  <c r="E665" i="2"/>
  <c r="K665" i="2" s="1"/>
  <c r="E917" i="2"/>
  <c r="K917" i="2" s="1"/>
  <c r="E603" i="2"/>
  <c r="K603" i="2" s="1"/>
  <c r="E294" i="2"/>
  <c r="K294" i="2" s="1"/>
  <c r="E987" i="2"/>
  <c r="K987" i="2" s="1"/>
  <c r="E989" i="2"/>
  <c r="K989" i="2" s="1"/>
  <c r="E747" i="2"/>
  <c r="K747" i="2" s="1"/>
  <c r="E529" i="2"/>
  <c r="K529" i="2" s="1"/>
  <c r="E658" i="2"/>
  <c r="K658" i="2" s="1"/>
  <c r="E611" i="2"/>
  <c r="K611" i="2" s="1"/>
  <c r="E295" i="2"/>
  <c r="K295" i="2" s="1"/>
  <c r="E439" i="2"/>
  <c r="K439" i="2" s="1"/>
  <c r="E703" i="2"/>
  <c r="K703" i="2" s="1"/>
  <c r="E778" i="2"/>
  <c r="K778" i="2" s="1"/>
  <c r="E336" i="2"/>
  <c r="K336" i="2" s="1"/>
  <c r="E592" i="2"/>
  <c r="K592" i="2" s="1"/>
  <c r="E848" i="2"/>
  <c r="K848" i="2" s="1"/>
  <c r="E795" i="2"/>
  <c r="K795" i="2" s="1"/>
  <c r="E545" i="2"/>
  <c r="K545" i="2" s="1"/>
  <c r="E593" i="2"/>
  <c r="K593" i="2" s="1"/>
  <c r="E689" i="2"/>
  <c r="K689" i="2" s="1"/>
  <c r="E853" i="2"/>
  <c r="K853" i="2" s="1"/>
  <c r="E981" i="2"/>
  <c r="K981" i="2" s="1"/>
  <c r="E530" i="2"/>
  <c r="K530" i="2" s="1"/>
  <c r="E634" i="2"/>
  <c r="K634" i="2" s="1"/>
  <c r="E323" i="2"/>
  <c r="K323" i="2" s="1"/>
  <c r="E371" i="2"/>
  <c r="K371" i="2" s="1"/>
  <c r="E475" i="2"/>
  <c r="K475" i="2" s="1"/>
  <c r="E579" i="2"/>
  <c r="K579" i="2" s="1"/>
  <c r="E627" i="2"/>
  <c r="K627" i="2" s="1"/>
  <c r="E372" i="2"/>
  <c r="K372" i="2" s="1"/>
  <c r="E973" i="2"/>
  <c r="K973" i="2" s="1"/>
  <c r="E268" i="2"/>
  <c r="K268" i="2" s="1"/>
  <c r="E308" i="2"/>
  <c r="K308" i="2" s="1"/>
  <c r="E356" i="2"/>
  <c r="K356" i="2" s="1"/>
  <c r="E796" i="2"/>
  <c r="K796" i="2" s="1"/>
  <c r="E501" i="2"/>
  <c r="K501" i="2" s="1"/>
  <c r="E285" i="2"/>
  <c r="K285" i="2" s="1"/>
  <c r="E573" i="2"/>
  <c r="K573" i="2" s="1"/>
  <c r="E270" i="2"/>
  <c r="K270" i="2" s="1"/>
  <c r="E318" i="2"/>
  <c r="K318" i="2" s="1"/>
  <c r="E446" i="2"/>
  <c r="K446" i="2" s="1"/>
  <c r="E526" i="2"/>
  <c r="K526" i="2" s="1"/>
  <c r="E630" i="2"/>
  <c r="K630" i="2" s="1"/>
  <c r="E710" i="2"/>
  <c r="K710" i="2" s="1"/>
  <c r="E966" i="2"/>
  <c r="K966" i="2" s="1"/>
  <c r="E714" i="2"/>
  <c r="K714" i="2" s="1"/>
  <c r="E976" i="2"/>
  <c r="K976" i="2" s="1"/>
  <c r="E499" i="2"/>
  <c r="K499" i="2" s="1"/>
  <c r="E637" i="2"/>
  <c r="K637" i="2" s="1"/>
  <c r="E838" i="2"/>
  <c r="K838" i="2" s="1"/>
  <c r="E859" i="2"/>
  <c r="K859" i="2" s="1"/>
  <c r="E799" i="2"/>
  <c r="K799" i="2" s="1"/>
  <c r="E873" i="2"/>
  <c r="K873" i="2" s="1"/>
  <c r="E473" i="2"/>
  <c r="K473" i="2" s="1"/>
  <c r="E418" i="2"/>
  <c r="K418" i="2" s="1"/>
  <c r="E355" i="2"/>
  <c r="K355" i="2" s="1"/>
  <c r="E793" i="2"/>
  <c r="K793" i="2" s="1"/>
  <c r="E343" i="2"/>
  <c r="K343" i="2" s="1"/>
  <c r="E487" i="2"/>
  <c r="K487" i="2" s="1"/>
  <c r="E671" i="2"/>
  <c r="K671" i="2" s="1"/>
  <c r="E794" i="2"/>
  <c r="K794" i="2" s="1"/>
  <c r="E304" i="2"/>
  <c r="K304" i="2" s="1"/>
  <c r="E560" i="2"/>
  <c r="K560" i="2" s="1"/>
  <c r="E816" i="2"/>
  <c r="K816" i="2" s="1"/>
  <c r="E650" i="2"/>
  <c r="K650" i="2" s="1"/>
  <c r="E809" i="2"/>
  <c r="K809" i="2" s="1"/>
  <c r="E937" i="2"/>
  <c r="K937" i="2" s="1"/>
  <c r="E401" i="2"/>
  <c r="K401" i="2" s="1"/>
  <c r="E601" i="2"/>
  <c r="K601" i="2" s="1"/>
  <c r="E697" i="2"/>
  <c r="K697" i="2" s="1"/>
  <c r="E749" i="2"/>
  <c r="K749" i="2" s="1"/>
  <c r="E538" i="2"/>
  <c r="K538" i="2" s="1"/>
  <c r="E875" i="2"/>
  <c r="K875" i="2" s="1"/>
  <c r="E275" i="2"/>
  <c r="K275" i="2" s="1"/>
  <c r="E379" i="2"/>
  <c r="K379" i="2" s="1"/>
  <c r="E483" i="2"/>
  <c r="K483" i="2" s="1"/>
  <c r="E531" i="2"/>
  <c r="K531" i="2" s="1"/>
  <c r="E635" i="2"/>
  <c r="K635" i="2" s="1"/>
  <c r="E500" i="2"/>
  <c r="K500" i="2" s="1"/>
  <c r="E1005" i="2"/>
  <c r="K1005" i="2" s="1"/>
  <c r="E364" i="2"/>
  <c r="K364" i="2" s="1"/>
  <c r="E604" i="2"/>
  <c r="K604" i="2" s="1"/>
  <c r="E764" i="2"/>
  <c r="K764" i="2" s="1"/>
  <c r="E349" i="2"/>
  <c r="K349" i="2" s="1"/>
  <c r="E541" i="2"/>
  <c r="K541" i="2" s="1"/>
  <c r="E629" i="2"/>
  <c r="K629" i="2" s="1"/>
  <c r="E613" i="2"/>
  <c r="K613" i="2" s="1"/>
  <c r="E326" i="2"/>
  <c r="K326" i="2" s="1"/>
  <c r="E414" i="2"/>
  <c r="K414" i="2" s="1"/>
  <c r="E534" i="2"/>
  <c r="K534" i="2" s="1"/>
  <c r="E582" i="2"/>
  <c r="K582" i="2" s="1"/>
  <c r="E678" i="2"/>
  <c r="K678" i="2" s="1"/>
  <c r="E934" i="2"/>
  <c r="K934" i="2" s="1"/>
  <c r="E466" i="2"/>
  <c r="K466" i="2" s="1"/>
  <c r="E533" i="2"/>
  <c r="K533" i="2" s="1"/>
  <c r="E550" i="2"/>
  <c r="K550" i="2" s="1"/>
  <c r="E426" i="2"/>
  <c r="K426" i="2" s="1"/>
  <c r="E432" i="2"/>
  <c r="K432" i="2" s="1"/>
  <c r="E394" i="2"/>
  <c r="K394" i="2" s="1"/>
  <c r="E1003" i="2"/>
  <c r="K1003" i="2" s="1"/>
  <c r="E554" i="2"/>
  <c r="K554" i="2" s="1"/>
  <c r="E597" i="2"/>
  <c r="K597" i="2" s="1"/>
  <c r="E923" i="2"/>
  <c r="K923" i="2" s="1"/>
  <c r="E631" i="2"/>
  <c r="K631" i="2" s="1"/>
  <c r="E521" i="2"/>
  <c r="K521" i="2" s="1"/>
  <c r="E817" i="2"/>
  <c r="K817" i="2" s="1"/>
  <c r="E945" i="2"/>
  <c r="K945" i="2" s="1"/>
  <c r="E311" i="2"/>
  <c r="K311" i="2" s="1"/>
  <c r="E455" i="2"/>
  <c r="K455" i="2" s="1"/>
  <c r="E495" i="2"/>
  <c r="K495" i="2" s="1"/>
  <c r="E649" i="2"/>
  <c r="K649" i="2" s="1"/>
  <c r="E818" i="2"/>
  <c r="K818" i="2" s="1"/>
  <c r="E946" i="2"/>
  <c r="K946" i="2" s="1"/>
  <c r="E528" i="2"/>
  <c r="K528" i="2" s="1"/>
  <c r="E784" i="2"/>
  <c r="K784" i="2" s="1"/>
  <c r="E683" i="2"/>
  <c r="K683" i="2" s="1"/>
  <c r="E409" i="2"/>
  <c r="K409" i="2" s="1"/>
  <c r="E505" i="2"/>
  <c r="K505" i="2" s="1"/>
  <c r="E705" i="2"/>
  <c r="K705" i="2" s="1"/>
  <c r="E885" i="2"/>
  <c r="K885" i="2" s="1"/>
  <c r="E306" i="2"/>
  <c r="K306" i="2" s="1"/>
  <c r="E346" i="2"/>
  <c r="K346" i="2" s="1"/>
  <c r="E402" i="2"/>
  <c r="K402" i="2" s="1"/>
  <c r="E450" i="2"/>
  <c r="K450" i="2" s="1"/>
  <c r="E546" i="2"/>
  <c r="K546" i="2" s="1"/>
  <c r="E283" i="2"/>
  <c r="K283" i="2" s="1"/>
  <c r="E387" i="2"/>
  <c r="K387" i="2" s="1"/>
  <c r="E435" i="2"/>
  <c r="K435" i="2" s="1"/>
  <c r="E539" i="2"/>
  <c r="K539" i="2" s="1"/>
  <c r="E643" i="2"/>
  <c r="K643" i="2" s="1"/>
  <c r="E380" i="2"/>
  <c r="K380" i="2" s="1"/>
  <c r="E420" i="2"/>
  <c r="K420" i="2" s="1"/>
  <c r="E612" i="2"/>
  <c r="K612" i="2" s="1"/>
  <c r="E732" i="2"/>
  <c r="K732" i="2" s="1"/>
  <c r="E988" i="2"/>
  <c r="K988" i="2" s="1"/>
  <c r="E549" i="2"/>
  <c r="K549" i="2" s="1"/>
  <c r="E661" i="2"/>
  <c r="K661" i="2" s="1"/>
  <c r="E334" i="2"/>
  <c r="K334" i="2" s="1"/>
  <c r="E590" i="2"/>
  <c r="K590" i="2" s="1"/>
  <c r="E646" i="2"/>
  <c r="K646" i="2" s="1"/>
  <c r="E902" i="2"/>
  <c r="K902" i="2" s="1"/>
  <c r="E919" i="2"/>
  <c r="K919" i="2" s="1"/>
  <c r="E731" i="2"/>
  <c r="K731" i="2" s="1"/>
  <c r="E610" i="2"/>
  <c r="K610" i="2" s="1"/>
  <c r="E668" i="2"/>
  <c r="K668" i="2" s="1"/>
  <c r="E477" i="2"/>
  <c r="K477" i="2" s="1"/>
  <c r="E271" i="2"/>
  <c r="K271" i="2" s="1"/>
  <c r="E944" i="2"/>
  <c r="K944" i="2" s="1"/>
  <c r="E433" i="2"/>
  <c r="K433" i="2" s="1"/>
  <c r="E474" i="2"/>
  <c r="K474" i="2" s="1"/>
  <c r="E403" i="2"/>
  <c r="K403" i="2" s="1"/>
  <c r="E341" i="2"/>
  <c r="K341" i="2" s="1"/>
  <c r="E675" i="2"/>
  <c r="K675" i="2" s="1"/>
  <c r="E827" i="2"/>
  <c r="K827" i="2" s="1"/>
  <c r="E955" i="2"/>
  <c r="K955" i="2" s="1"/>
  <c r="E359" i="2"/>
  <c r="K359" i="2" s="1"/>
  <c r="E503" i="2"/>
  <c r="K503" i="2" s="1"/>
  <c r="E551" i="2"/>
  <c r="K551" i="2" s="1"/>
  <c r="E829" i="2"/>
  <c r="K829" i="2" s="1"/>
  <c r="E957" i="2"/>
  <c r="K957" i="2" s="1"/>
  <c r="E496" i="2"/>
  <c r="K496" i="2" s="1"/>
  <c r="E752" i="2"/>
  <c r="K752" i="2" s="1"/>
  <c r="E1008" i="2"/>
  <c r="K1008" i="2" s="1"/>
  <c r="E273" i="2"/>
  <c r="K273" i="2" s="1"/>
  <c r="E321" i="2"/>
  <c r="K321" i="2" s="1"/>
  <c r="E417" i="2"/>
  <c r="K417" i="2" s="1"/>
  <c r="E657" i="2"/>
  <c r="K657" i="2" s="1"/>
  <c r="E781" i="2"/>
  <c r="K781" i="2" s="1"/>
  <c r="E906" i="2"/>
  <c r="K906" i="2" s="1"/>
  <c r="E354" i="2"/>
  <c r="K354" i="2" s="1"/>
  <c r="E562" i="2"/>
  <c r="K562" i="2" s="1"/>
  <c r="E602" i="2"/>
  <c r="K602" i="2" s="1"/>
  <c r="E405" i="2"/>
  <c r="K405" i="2" s="1"/>
  <c r="E939" i="2"/>
  <c r="K939" i="2" s="1"/>
  <c r="E291" i="2"/>
  <c r="K291" i="2" s="1"/>
  <c r="E339" i="2"/>
  <c r="K339" i="2" s="1"/>
  <c r="E443" i="2"/>
  <c r="K443" i="2" s="1"/>
  <c r="E547" i="2"/>
  <c r="K547" i="2" s="1"/>
  <c r="E595" i="2"/>
  <c r="K595" i="2" s="1"/>
  <c r="E813" i="2"/>
  <c r="K813" i="2" s="1"/>
  <c r="E428" i="2"/>
  <c r="K428" i="2" s="1"/>
  <c r="E476" i="2"/>
  <c r="K476" i="2" s="1"/>
  <c r="E524" i="2"/>
  <c r="K524" i="2" s="1"/>
  <c r="E620" i="2"/>
  <c r="K620" i="2" s="1"/>
  <c r="E700" i="2"/>
  <c r="K700" i="2" s="1"/>
  <c r="E956" i="2"/>
  <c r="K956" i="2" s="1"/>
  <c r="E557" i="2"/>
  <c r="K557" i="2" s="1"/>
  <c r="E685" i="2"/>
  <c r="K685" i="2" s="1"/>
  <c r="E397" i="2"/>
  <c r="K397" i="2" s="1"/>
  <c r="E677" i="2"/>
  <c r="K677" i="2" s="1"/>
  <c r="E286" i="2"/>
  <c r="K286" i="2" s="1"/>
  <c r="E598" i="2"/>
  <c r="K598" i="2" s="1"/>
  <c r="E870" i="2"/>
  <c r="K870" i="2" s="1"/>
  <c r="E785" i="2"/>
  <c r="K785" i="2" s="1"/>
  <c r="E690" i="2"/>
  <c r="K690" i="2" s="1"/>
  <c r="E882" i="2"/>
  <c r="K882" i="2" s="1"/>
  <c r="E659" i="2"/>
  <c r="K659" i="2" s="1"/>
  <c r="E787" i="2"/>
  <c r="K787" i="2" s="1"/>
  <c r="E915" i="2"/>
  <c r="K915" i="2" s="1"/>
  <c r="E789" i="2"/>
  <c r="K789" i="2" s="1"/>
  <c r="E821" i="2"/>
  <c r="K821" i="2" s="1"/>
  <c r="E933" i="2"/>
  <c r="K933" i="2" s="1"/>
  <c r="E382" i="2"/>
  <c r="K382" i="2" s="1"/>
  <c r="E841" i="2"/>
  <c r="K841" i="2" s="1"/>
  <c r="E1002" i="2"/>
  <c r="K1002" i="2" s="1"/>
  <c r="E427" i="2"/>
  <c r="K427" i="2" s="1"/>
  <c r="E619" i="2"/>
  <c r="K619" i="2" s="1"/>
  <c r="E907" i="2"/>
  <c r="K907" i="2" s="1"/>
  <c r="E484" i="2"/>
  <c r="K484" i="2" s="1"/>
  <c r="E773" i="2"/>
  <c r="K773" i="2" s="1"/>
  <c r="E693" i="2"/>
  <c r="K693" i="2" s="1"/>
  <c r="E374" i="2"/>
  <c r="K374" i="2" s="1"/>
  <c r="E606" i="2"/>
  <c r="K606" i="2" s="1"/>
  <c r="E991" i="2"/>
  <c r="K991" i="2" s="1"/>
  <c r="E617" i="2"/>
  <c r="K617" i="2" s="1"/>
  <c r="E721" i="2"/>
  <c r="K721" i="2" s="1"/>
  <c r="E913" i="2"/>
  <c r="K913" i="2" s="1"/>
  <c r="E754" i="2"/>
  <c r="K754" i="2" s="1"/>
  <c r="E723" i="2"/>
  <c r="K723" i="2" s="1"/>
  <c r="E851" i="2"/>
  <c r="K851" i="2" s="1"/>
  <c r="E979" i="2"/>
  <c r="K979" i="2" s="1"/>
  <c r="E564" i="2"/>
  <c r="K564" i="2" s="1"/>
  <c r="E941" i="2"/>
  <c r="K941" i="2" s="1"/>
  <c r="E279" i="2"/>
  <c r="K279" i="2" s="1"/>
  <c r="E351" i="2"/>
  <c r="K351" i="2" s="1"/>
  <c r="E607" i="2"/>
  <c r="K607" i="2" s="1"/>
  <c r="E807" i="2"/>
  <c r="K807" i="2" s="1"/>
  <c r="E871" i="2"/>
  <c r="K871" i="2" s="1"/>
  <c r="E935" i="2"/>
  <c r="K935" i="2" s="1"/>
  <c r="E999" i="2"/>
  <c r="K999" i="2" s="1"/>
  <c r="E329" i="2"/>
  <c r="K329" i="2" s="1"/>
  <c r="E585" i="2"/>
  <c r="K585" i="2" s="1"/>
  <c r="E857" i="2"/>
  <c r="K857" i="2" s="1"/>
  <c r="E921" i="2"/>
  <c r="K921" i="2" s="1"/>
  <c r="E985" i="2"/>
  <c r="K985" i="2" s="1"/>
  <c r="E458" i="2"/>
  <c r="K458" i="2" s="1"/>
  <c r="E698" i="2"/>
  <c r="K698" i="2" s="1"/>
  <c r="E826" i="2"/>
  <c r="K826" i="2" s="1"/>
  <c r="E890" i="2"/>
  <c r="K890" i="2" s="1"/>
  <c r="E954" i="2"/>
  <c r="K954" i="2" s="1"/>
  <c r="E667" i="2"/>
  <c r="K667" i="2" s="1"/>
  <c r="E532" i="2"/>
  <c r="K532" i="2" s="1"/>
  <c r="E465" i="2"/>
  <c r="K465" i="2" s="1"/>
  <c r="E713" i="2"/>
  <c r="K713" i="2" s="1"/>
  <c r="E338" i="2"/>
  <c r="K338" i="2" s="1"/>
  <c r="E594" i="2"/>
  <c r="K594" i="2" s="1"/>
  <c r="E938" i="2"/>
  <c r="K938" i="2" s="1"/>
  <c r="E363" i="2"/>
  <c r="K363" i="2" s="1"/>
  <c r="E587" i="2"/>
  <c r="K587" i="2" s="1"/>
  <c r="E779" i="2"/>
  <c r="K779" i="2" s="1"/>
  <c r="E556" i="2"/>
  <c r="K556" i="2" s="1"/>
  <c r="E525" i="2"/>
  <c r="K525" i="2" s="1"/>
  <c r="E357" i="2"/>
  <c r="K357" i="2" s="1"/>
  <c r="E805" i="2"/>
  <c r="K805" i="2" s="1"/>
  <c r="E278" i="2"/>
  <c r="K278" i="2" s="1"/>
  <c r="E863" i="2"/>
  <c r="K863" i="2" s="1"/>
  <c r="E361" i="2"/>
  <c r="K361" i="2" s="1"/>
  <c r="E391" i="2"/>
  <c r="K391" i="2" s="1"/>
  <c r="E463" i="2"/>
  <c r="K463" i="2" s="1"/>
  <c r="E535" i="2"/>
  <c r="K535" i="2" s="1"/>
  <c r="E647" i="2"/>
  <c r="K647" i="2" s="1"/>
  <c r="E711" i="2"/>
  <c r="K711" i="2" s="1"/>
  <c r="E775" i="2"/>
  <c r="K775" i="2" s="1"/>
  <c r="E879" i="2"/>
  <c r="K879" i="2" s="1"/>
  <c r="E1007" i="2"/>
  <c r="K1007" i="2" s="1"/>
  <c r="E312" i="2"/>
  <c r="K312" i="2" s="1"/>
  <c r="E408" i="2"/>
  <c r="K408" i="2" s="1"/>
  <c r="E472" i="2"/>
  <c r="K472" i="2" s="1"/>
  <c r="E536" i="2"/>
  <c r="K536" i="2" s="1"/>
  <c r="E600" i="2"/>
  <c r="K600" i="2" s="1"/>
  <c r="E664" i="2"/>
  <c r="K664" i="2" s="1"/>
  <c r="E728" i="2"/>
  <c r="K728" i="2" s="1"/>
  <c r="E792" i="2"/>
  <c r="K792" i="2" s="1"/>
  <c r="E824" i="2"/>
  <c r="K824" i="2" s="1"/>
  <c r="E888" i="2"/>
  <c r="K888" i="2" s="1"/>
  <c r="E952" i="2"/>
  <c r="K952" i="2" s="1"/>
  <c r="E441" i="2"/>
  <c r="K441" i="2" s="1"/>
  <c r="E553" i="2"/>
  <c r="K553" i="2" s="1"/>
  <c r="E801" i="2"/>
  <c r="K801" i="2" s="1"/>
  <c r="E865" i="2"/>
  <c r="K865" i="2" s="1"/>
  <c r="E929" i="2"/>
  <c r="K929" i="2" s="1"/>
  <c r="E993" i="2"/>
  <c r="K993" i="2" s="1"/>
  <c r="E314" i="2"/>
  <c r="K314" i="2" s="1"/>
  <c r="E386" i="2"/>
  <c r="K386" i="2" s="1"/>
  <c r="E498" i="2"/>
  <c r="K498" i="2" s="1"/>
  <c r="E570" i="2"/>
  <c r="K570" i="2" s="1"/>
  <c r="E642" i="2"/>
  <c r="K642" i="2" s="1"/>
  <c r="E706" i="2"/>
  <c r="K706" i="2" s="1"/>
  <c r="E770" i="2"/>
  <c r="K770" i="2" s="1"/>
  <c r="E834" i="2"/>
  <c r="K834" i="2" s="1"/>
  <c r="E898" i="2"/>
  <c r="K898" i="2" s="1"/>
  <c r="E962" i="2"/>
  <c r="K962" i="2" s="1"/>
  <c r="E739" i="2"/>
  <c r="K739" i="2" s="1"/>
  <c r="E803" i="2"/>
  <c r="K803" i="2" s="1"/>
  <c r="E867" i="2"/>
  <c r="K867" i="2" s="1"/>
  <c r="E931" i="2"/>
  <c r="K931" i="2" s="1"/>
  <c r="E995" i="2"/>
  <c r="K995" i="2" s="1"/>
  <c r="E276" i="2"/>
  <c r="K276" i="2" s="1"/>
  <c r="E316" i="2"/>
  <c r="K316" i="2" s="1"/>
  <c r="E388" i="2"/>
  <c r="K388" i="2" s="1"/>
  <c r="E460" i="2"/>
  <c r="K460" i="2" s="1"/>
  <c r="E572" i="2"/>
  <c r="K572" i="2" s="1"/>
  <c r="E644" i="2"/>
  <c r="K644" i="2" s="1"/>
  <c r="E676" i="2"/>
  <c r="K676" i="2" s="1"/>
  <c r="E708" i="2"/>
  <c r="K708" i="2" s="1"/>
  <c r="E740" i="2"/>
  <c r="K740" i="2" s="1"/>
  <c r="E772" i="2"/>
  <c r="K772" i="2" s="1"/>
  <c r="E804" i="2"/>
  <c r="K804" i="2" s="1"/>
  <c r="E836" i="2"/>
  <c r="K836" i="2" s="1"/>
  <c r="E868" i="2"/>
  <c r="K868" i="2" s="1"/>
  <c r="E900" i="2"/>
  <c r="K900" i="2" s="1"/>
  <c r="E932" i="2"/>
  <c r="K932" i="2" s="1"/>
  <c r="E964" i="2"/>
  <c r="K964" i="2" s="1"/>
  <c r="E996" i="2"/>
  <c r="K996" i="2" s="1"/>
  <c r="E589" i="2"/>
  <c r="K589" i="2" s="1"/>
  <c r="E645" i="2"/>
  <c r="K645" i="2" s="1"/>
  <c r="E701" i="2"/>
  <c r="K701" i="2" s="1"/>
  <c r="E837" i="2"/>
  <c r="K837" i="2" s="1"/>
  <c r="E261" i="2"/>
  <c r="K261" i="2" s="1"/>
  <c r="E293" i="2"/>
  <c r="K293" i="2" s="1"/>
  <c r="E325" i="2"/>
  <c r="K325" i="2" s="1"/>
  <c r="E445" i="2"/>
  <c r="K445" i="2" s="1"/>
  <c r="E517" i="2"/>
  <c r="K517" i="2" s="1"/>
  <c r="E725" i="2"/>
  <c r="K725" i="2" s="1"/>
  <c r="E845" i="2"/>
  <c r="K845" i="2" s="1"/>
  <c r="E965" i="2"/>
  <c r="K965" i="2" s="1"/>
  <c r="E390" i="2"/>
  <c r="K390" i="2" s="1"/>
  <c r="E422" i="2"/>
  <c r="K422" i="2" s="1"/>
  <c r="E454" i="2"/>
  <c r="K454" i="2" s="1"/>
  <c r="E486" i="2"/>
  <c r="K486" i="2" s="1"/>
  <c r="E654" i="2"/>
  <c r="K654" i="2" s="1"/>
  <c r="E686" i="2"/>
  <c r="K686" i="2" s="1"/>
  <c r="E718" i="2"/>
  <c r="K718" i="2" s="1"/>
  <c r="E750" i="2"/>
  <c r="K750" i="2" s="1"/>
  <c r="E782" i="2"/>
  <c r="K782" i="2" s="1"/>
  <c r="E814" i="2"/>
  <c r="K814" i="2" s="1"/>
  <c r="E846" i="2"/>
  <c r="K846" i="2" s="1"/>
  <c r="E878" i="2"/>
  <c r="K878" i="2" s="1"/>
  <c r="E910" i="2"/>
  <c r="K910" i="2" s="1"/>
  <c r="E942" i="2"/>
  <c r="K942" i="2" s="1"/>
  <c r="E974" i="2"/>
  <c r="K974" i="2" s="1"/>
  <c r="E1006" i="2"/>
  <c r="K1006" i="2" s="1"/>
  <c r="E681" i="2"/>
  <c r="K681" i="2" s="1"/>
  <c r="E266" i="2"/>
  <c r="K266" i="2" s="1"/>
  <c r="E331" i="2"/>
  <c r="K331" i="2" s="1"/>
  <c r="E523" i="2"/>
  <c r="K523" i="2" s="1"/>
  <c r="E843" i="2"/>
  <c r="K843" i="2" s="1"/>
  <c r="E300" i="2"/>
  <c r="K300" i="2" s="1"/>
  <c r="E429" i="2"/>
  <c r="K429" i="2" s="1"/>
  <c r="E342" i="2"/>
  <c r="K342" i="2" s="1"/>
  <c r="E542" i="2"/>
  <c r="K542" i="2" s="1"/>
  <c r="E639" i="2"/>
  <c r="K639" i="2" s="1"/>
  <c r="E490" i="2"/>
  <c r="K490" i="2" s="1"/>
  <c r="E319" i="2"/>
  <c r="K319" i="2" s="1"/>
  <c r="E575" i="2"/>
  <c r="K575" i="2" s="1"/>
  <c r="E679" i="2"/>
  <c r="K679" i="2" s="1"/>
  <c r="E743" i="2"/>
  <c r="K743" i="2" s="1"/>
  <c r="E815" i="2"/>
  <c r="K815" i="2" s="1"/>
  <c r="E943" i="2"/>
  <c r="K943" i="2" s="1"/>
  <c r="E280" i="2"/>
  <c r="K280" i="2" s="1"/>
  <c r="E344" i="2"/>
  <c r="K344" i="2" s="1"/>
  <c r="E376" i="2"/>
  <c r="K376" i="2" s="1"/>
  <c r="E440" i="2"/>
  <c r="K440" i="2" s="1"/>
  <c r="E504" i="2"/>
  <c r="K504" i="2" s="1"/>
  <c r="E568" i="2"/>
  <c r="K568" i="2" s="1"/>
  <c r="E632" i="2"/>
  <c r="K632" i="2" s="1"/>
  <c r="E696" i="2"/>
  <c r="K696" i="2" s="1"/>
  <c r="E760" i="2"/>
  <c r="K760" i="2" s="1"/>
  <c r="E856" i="2"/>
  <c r="K856" i="2" s="1"/>
  <c r="E920" i="2"/>
  <c r="K920" i="2" s="1"/>
  <c r="E984" i="2"/>
  <c r="K984" i="2" s="1"/>
  <c r="E257" i="2"/>
  <c r="K257" i="2" s="1"/>
  <c r="E369" i="2"/>
  <c r="K369" i="2" s="1"/>
  <c r="E513" i="2"/>
  <c r="K513" i="2" s="1"/>
  <c r="E625" i="2"/>
  <c r="K625" i="2" s="1"/>
  <c r="E737" i="2"/>
  <c r="K737" i="2" s="1"/>
  <c r="E543" i="2"/>
  <c r="K543" i="2" s="1"/>
  <c r="E823" i="2"/>
  <c r="K823" i="2" s="1"/>
  <c r="E887" i="2"/>
  <c r="K887" i="2" s="1"/>
  <c r="E951" i="2"/>
  <c r="K951" i="2" s="1"/>
  <c r="E265" i="2"/>
  <c r="E468" i="2"/>
  <c r="K468" i="2" s="1"/>
  <c r="E393" i="2"/>
  <c r="K393" i="2" s="1"/>
  <c r="E969" i="2"/>
  <c r="K969" i="2" s="1"/>
  <c r="E522" i="2"/>
  <c r="K522" i="2" s="1"/>
  <c r="E810" i="2"/>
  <c r="K810" i="2" s="1"/>
  <c r="E299" i="2"/>
  <c r="K299" i="2" s="1"/>
  <c r="E459" i="2"/>
  <c r="K459" i="2" s="1"/>
  <c r="E555" i="2"/>
  <c r="K555" i="2" s="1"/>
  <c r="E715" i="2"/>
  <c r="K715" i="2" s="1"/>
  <c r="E340" i="2"/>
  <c r="K340" i="2" s="1"/>
  <c r="E596" i="2"/>
  <c r="K596" i="2" s="1"/>
  <c r="E453" i="2"/>
  <c r="K453" i="2" s="1"/>
  <c r="E485" i="2"/>
  <c r="K485" i="2" s="1"/>
  <c r="E310" i="2"/>
  <c r="K310" i="2" s="1"/>
  <c r="E510" i="2"/>
  <c r="K510" i="2" s="1"/>
  <c r="E399" i="2"/>
  <c r="K399" i="2" s="1"/>
  <c r="E471" i="2"/>
  <c r="K471" i="2" s="1"/>
  <c r="E687" i="2"/>
  <c r="K687" i="2" s="1"/>
  <c r="E751" i="2"/>
  <c r="K751" i="2" s="1"/>
  <c r="E831" i="2"/>
  <c r="K831" i="2" s="1"/>
  <c r="E959" i="2"/>
  <c r="K959" i="2" s="1"/>
  <c r="E320" i="2"/>
  <c r="K320" i="2" s="1"/>
  <c r="E384" i="2"/>
  <c r="K384" i="2" s="1"/>
  <c r="E448" i="2"/>
  <c r="K448" i="2" s="1"/>
  <c r="E512" i="2"/>
  <c r="K512" i="2" s="1"/>
  <c r="E576" i="2"/>
  <c r="K576" i="2" s="1"/>
  <c r="E640" i="2"/>
  <c r="K640" i="2" s="1"/>
  <c r="E704" i="2"/>
  <c r="K704" i="2" s="1"/>
  <c r="E768" i="2"/>
  <c r="K768" i="2" s="1"/>
  <c r="E832" i="2"/>
  <c r="K832" i="2" s="1"/>
  <c r="E896" i="2"/>
  <c r="K896" i="2" s="1"/>
  <c r="E960" i="2"/>
  <c r="K960" i="2" s="1"/>
  <c r="E377" i="2"/>
  <c r="K377" i="2" s="1"/>
  <c r="E449" i="2"/>
  <c r="K449" i="2" s="1"/>
  <c r="E489" i="2"/>
  <c r="K489" i="2" s="1"/>
  <c r="E561" i="2"/>
  <c r="K561" i="2" s="1"/>
  <c r="E633" i="2"/>
  <c r="K633" i="2" s="1"/>
  <c r="E322" i="2"/>
  <c r="K322" i="2" s="1"/>
  <c r="E434" i="2"/>
  <c r="K434" i="2" s="1"/>
  <c r="E578" i="2"/>
  <c r="K578" i="2" s="1"/>
  <c r="E722" i="2"/>
  <c r="K722" i="2" s="1"/>
  <c r="E850" i="2"/>
  <c r="K850" i="2" s="1"/>
  <c r="E978" i="2"/>
  <c r="K978" i="2" s="1"/>
  <c r="E819" i="2"/>
  <c r="K819" i="2" s="1"/>
  <c r="E947" i="2"/>
  <c r="K947" i="2" s="1"/>
  <c r="E324" i="2"/>
  <c r="K324" i="2" s="1"/>
  <c r="E396" i="2"/>
  <c r="K396" i="2" s="1"/>
  <c r="E436" i="2"/>
  <c r="K436" i="2" s="1"/>
  <c r="E508" i="2"/>
  <c r="K508" i="2" s="1"/>
  <c r="E580" i="2"/>
  <c r="K580" i="2" s="1"/>
  <c r="E652" i="2"/>
  <c r="K652" i="2" s="1"/>
  <c r="E684" i="2"/>
  <c r="K684" i="2" s="1"/>
  <c r="E716" i="2"/>
  <c r="K716" i="2" s="1"/>
  <c r="E748" i="2"/>
  <c r="K748" i="2" s="1"/>
  <c r="E780" i="2"/>
  <c r="K780" i="2" s="1"/>
  <c r="E844" i="2"/>
  <c r="K844" i="2" s="1"/>
  <c r="E876" i="2"/>
  <c r="K876" i="2" s="1"/>
  <c r="E908" i="2"/>
  <c r="K908" i="2" s="1"/>
  <c r="E940" i="2"/>
  <c r="K940" i="2" s="1"/>
  <c r="E972" i="2"/>
  <c r="K972" i="2" s="1"/>
  <c r="E1004" i="2"/>
  <c r="K1004" i="2" s="1"/>
  <c r="E605" i="2"/>
  <c r="K605" i="2" s="1"/>
  <c r="E653" i="2"/>
  <c r="K653" i="2" s="1"/>
  <c r="E733" i="2"/>
  <c r="K733" i="2" s="1"/>
  <c r="E269" i="2"/>
  <c r="K269" i="2" s="1"/>
  <c r="E301" i="2"/>
  <c r="K301" i="2" s="1"/>
  <c r="E333" i="2"/>
  <c r="K333" i="2" s="1"/>
  <c r="E381" i="2"/>
  <c r="K381" i="2" s="1"/>
  <c r="E461" i="2"/>
  <c r="K461" i="2" s="1"/>
  <c r="E765" i="2"/>
  <c r="K765" i="2" s="1"/>
  <c r="E869" i="2"/>
  <c r="K869" i="2" s="1"/>
  <c r="E997" i="2"/>
  <c r="K997" i="2" s="1"/>
  <c r="E398" i="2"/>
  <c r="K398" i="2" s="1"/>
  <c r="E430" i="2"/>
  <c r="K430" i="2" s="1"/>
  <c r="E462" i="2"/>
  <c r="K462" i="2" s="1"/>
  <c r="E494" i="2"/>
  <c r="K494" i="2" s="1"/>
  <c r="E662" i="2"/>
  <c r="K662" i="2" s="1"/>
  <c r="E694" i="2"/>
  <c r="K694" i="2" s="1"/>
  <c r="E726" i="2"/>
  <c r="K726" i="2" s="1"/>
  <c r="E758" i="2"/>
  <c r="K758" i="2" s="1"/>
  <c r="E790" i="2"/>
  <c r="K790" i="2" s="1"/>
  <c r="E822" i="2"/>
  <c r="K822" i="2" s="1"/>
  <c r="E854" i="2"/>
  <c r="K854" i="2" s="1"/>
  <c r="E886" i="2"/>
  <c r="K886" i="2" s="1"/>
  <c r="E918" i="2"/>
  <c r="K918" i="2" s="1"/>
  <c r="E950" i="2"/>
  <c r="K950" i="2" s="1"/>
  <c r="E982" i="2"/>
  <c r="K982" i="2" s="1"/>
  <c r="E281" i="2"/>
  <c r="K281" i="2" s="1"/>
  <c r="E537" i="2"/>
  <c r="K537" i="2" s="1"/>
  <c r="E905" i="2"/>
  <c r="K905" i="2" s="1"/>
  <c r="E482" i="2"/>
  <c r="K482" i="2" s="1"/>
  <c r="E746" i="2"/>
  <c r="K746" i="2" s="1"/>
  <c r="E267" i="2"/>
  <c r="K267" i="2" s="1"/>
  <c r="E491" i="2"/>
  <c r="K491" i="2" s="1"/>
  <c r="E651" i="2"/>
  <c r="K651" i="2" s="1"/>
  <c r="E971" i="2"/>
  <c r="K971" i="2" s="1"/>
  <c r="E412" i="2"/>
  <c r="K412" i="2" s="1"/>
  <c r="E925" i="2"/>
  <c r="K925" i="2" s="1"/>
  <c r="E574" i="2"/>
  <c r="K574" i="2" s="1"/>
  <c r="E927" i="2"/>
  <c r="K927" i="2" s="1"/>
  <c r="E327" i="2"/>
  <c r="K327" i="2" s="1"/>
  <c r="E511" i="2"/>
  <c r="K511" i="2" s="1"/>
  <c r="E583" i="2"/>
  <c r="K583" i="2" s="1"/>
  <c r="E655" i="2"/>
  <c r="K655" i="2" s="1"/>
  <c r="E719" i="2"/>
  <c r="K719" i="2" s="1"/>
  <c r="E783" i="2"/>
  <c r="K783" i="2" s="1"/>
  <c r="E895" i="2"/>
  <c r="K895" i="2" s="1"/>
  <c r="E288" i="2"/>
  <c r="K288" i="2" s="1"/>
  <c r="E352" i="2"/>
  <c r="K352" i="2" s="1"/>
  <c r="E416" i="2"/>
  <c r="K416" i="2" s="1"/>
  <c r="E480" i="2"/>
  <c r="K480" i="2" s="1"/>
  <c r="E544" i="2"/>
  <c r="K544" i="2" s="1"/>
  <c r="E608" i="2"/>
  <c r="K608" i="2" s="1"/>
  <c r="E672" i="2"/>
  <c r="K672" i="2" s="1"/>
  <c r="E736" i="2"/>
  <c r="K736" i="2" s="1"/>
  <c r="E800" i="2"/>
  <c r="K800" i="2" s="1"/>
  <c r="E864" i="2"/>
  <c r="K864" i="2" s="1"/>
  <c r="E928" i="2"/>
  <c r="K928" i="2" s="1"/>
  <c r="E992" i="2"/>
  <c r="K992" i="2" s="1"/>
  <c r="E305" i="2"/>
  <c r="K305" i="2" s="1"/>
  <c r="E753" i="2"/>
  <c r="K753" i="2" s="1"/>
  <c r="E290" i="2"/>
  <c r="K290" i="2" s="1"/>
  <c r="E362" i="2"/>
  <c r="K362" i="2" s="1"/>
  <c r="E506" i="2"/>
  <c r="K506" i="2" s="1"/>
  <c r="E618" i="2"/>
  <c r="K618" i="2" s="1"/>
  <c r="E786" i="2"/>
  <c r="K786" i="2" s="1"/>
  <c r="E914" i="2"/>
  <c r="K914" i="2" s="1"/>
  <c r="E755" i="2"/>
  <c r="K755" i="2" s="1"/>
  <c r="E812" i="2"/>
  <c r="K812" i="2" s="1"/>
  <c r="E479" i="2"/>
  <c r="K479" i="2" s="1"/>
  <c r="E839" i="2"/>
  <c r="K839" i="2" s="1"/>
  <c r="E903" i="2"/>
  <c r="K903" i="2" s="1"/>
  <c r="E967" i="2"/>
  <c r="K967" i="2" s="1"/>
  <c r="E457" i="2"/>
  <c r="K457" i="2" s="1"/>
  <c r="E825" i="2"/>
  <c r="K825" i="2" s="1"/>
  <c r="E889" i="2"/>
  <c r="K889" i="2" s="1"/>
  <c r="E953" i="2"/>
  <c r="K953" i="2" s="1"/>
  <c r="E330" i="2"/>
  <c r="K330" i="2" s="1"/>
  <c r="E586" i="2"/>
  <c r="K586" i="2" s="1"/>
  <c r="E666" i="2"/>
  <c r="K666" i="2" s="1"/>
  <c r="E858" i="2"/>
  <c r="K858" i="2" s="1"/>
  <c r="E922" i="2"/>
  <c r="K922" i="2" s="1"/>
  <c r="E986" i="2"/>
  <c r="K986" i="2" s="1"/>
  <c r="E699" i="2"/>
  <c r="K699" i="2" s="1"/>
  <c r="E292" i="2"/>
  <c r="K292" i="2" s="1"/>
  <c r="E404" i="2"/>
  <c r="K404" i="2" s="1"/>
  <c r="E741" i="2"/>
  <c r="K741" i="2" s="1"/>
  <c r="E353" i="2"/>
  <c r="K353" i="2" s="1"/>
  <c r="E609" i="2"/>
  <c r="K609" i="2" s="1"/>
  <c r="E777" i="2"/>
  <c r="K777" i="2" s="1"/>
  <c r="E410" i="2"/>
  <c r="K410" i="2" s="1"/>
  <c r="E682" i="2"/>
  <c r="K682" i="2" s="1"/>
  <c r="E395" i="2"/>
  <c r="K395" i="2" s="1"/>
  <c r="E263" i="2"/>
  <c r="K263" i="2" s="1"/>
  <c r="E303" i="2"/>
  <c r="K303" i="2" s="1"/>
  <c r="E335" i="2"/>
  <c r="K335" i="2" s="1"/>
  <c r="E407" i="2"/>
  <c r="K407" i="2" s="1"/>
  <c r="E447" i="2"/>
  <c r="K447" i="2" s="1"/>
  <c r="E519" i="2"/>
  <c r="K519" i="2" s="1"/>
  <c r="E591" i="2"/>
  <c r="K591" i="2" s="1"/>
  <c r="E663" i="2"/>
  <c r="K663" i="2" s="1"/>
  <c r="E695" i="2"/>
  <c r="K695" i="2" s="1"/>
  <c r="E727" i="2"/>
  <c r="K727" i="2" s="1"/>
  <c r="E759" i="2"/>
  <c r="K759" i="2" s="1"/>
  <c r="E791" i="2"/>
  <c r="K791" i="2" s="1"/>
  <c r="E847" i="2"/>
  <c r="K847" i="2" s="1"/>
  <c r="E911" i="2"/>
  <c r="K911" i="2" s="1"/>
  <c r="E975" i="2"/>
  <c r="K975" i="2" s="1"/>
  <c r="E264" i="2"/>
  <c r="K264" i="2" s="1"/>
  <c r="E296" i="2"/>
  <c r="K296" i="2" s="1"/>
  <c r="E328" i="2"/>
  <c r="K328" i="2" s="1"/>
  <c r="E360" i="2"/>
  <c r="K360" i="2" s="1"/>
  <c r="E392" i="2"/>
  <c r="K392" i="2" s="1"/>
  <c r="E424" i="2"/>
  <c r="K424" i="2" s="1"/>
  <c r="E456" i="2"/>
  <c r="K456" i="2" s="1"/>
  <c r="E488" i="2"/>
  <c r="K488" i="2" s="1"/>
  <c r="E520" i="2"/>
  <c r="K520" i="2" s="1"/>
  <c r="E552" i="2"/>
  <c r="K552" i="2" s="1"/>
  <c r="E584" i="2"/>
  <c r="K584" i="2" s="1"/>
  <c r="E616" i="2"/>
  <c r="K616" i="2" s="1"/>
  <c r="E648" i="2"/>
  <c r="K648" i="2" s="1"/>
  <c r="E680" i="2"/>
  <c r="K680" i="2" s="1"/>
  <c r="E712" i="2"/>
  <c r="K712" i="2" s="1"/>
  <c r="E744" i="2"/>
  <c r="K744" i="2" s="1"/>
  <c r="E776" i="2"/>
  <c r="K776" i="2" s="1"/>
  <c r="E808" i="2"/>
  <c r="K808" i="2" s="1"/>
  <c r="E840" i="2"/>
  <c r="K840" i="2" s="1"/>
  <c r="E872" i="2"/>
  <c r="K872" i="2" s="1"/>
  <c r="E904" i="2"/>
  <c r="K904" i="2" s="1"/>
  <c r="E936" i="2"/>
  <c r="K936" i="2" s="1"/>
  <c r="E968" i="2"/>
  <c r="K968" i="2" s="1"/>
  <c r="E1000" i="2"/>
  <c r="K1000" i="2" s="1"/>
  <c r="E313" i="2"/>
  <c r="K313" i="2" s="1"/>
  <c r="E385" i="2"/>
  <c r="K385" i="2" s="1"/>
  <c r="E425" i="2"/>
  <c r="K425" i="2" s="1"/>
  <c r="E497" i="2"/>
  <c r="K497" i="2" s="1"/>
  <c r="E569" i="2"/>
  <c r="K569" i="2" s="1"/>
  <c r="E641" i="2"/>
  <c r="K641" i="2" s="1"/>
  <c r="E769" i="2"/>
  <c r="K769" i="2" s="1"/>
  <c r="E833" i="2"/>
  <c r="K833" i="2" s="1"/>
  <c r="E897" i="2"/>
  <c r="K897" i="2" s="1"/>
  <c r="E961" i="2"/>
  <c r="K961" i="2" s="1"/>
  <c r="E258" i="2"/>
  <c r="K258" i="2" s="1"/>
  <c r="E298" i="2"/>
  <c r="K298" i="2" s="1"/>
  <c r="E370" i="2"/>
  <c r="K370" i="2" s="1"/>
  <c r="E442" i="2"/>
  <c r="K442" i="2" s="1"/>
  <c r="E514" i="2"/>
  <c r="K514" i="2" s="1"/>
  <c r="E626" i="2"/>
  <c r="K626" i="2" s="1"/>
  <c r="E674" i="2"/>
  <c r="K674" i="2" s="1"/>
  <c r="E738" i="2"/>
  <c r="K738" i="2" s="1"/>
  <c r="E802" i="2"/>
  <c r="K802" i="2" s="1"/>
  <c r="E866" i="2"/>
  <c r="K866" i="2" s="1"/>
  <c r="E930" i="2"/>
  <c r="K930" i="2" s="1"/>
  <c r="E994" i="2"/>
  <c r="K994" i="2" s="1"/>
  <c r="E771" i="2"/>
  <c r="K771" i="2" s="1"/>
  <c r="E835" i="2"/>
  <c r="K835" i="2" s="1"/>
  <c r="E899" i="2"/>
  <c r="K899" i="2" s="1"/>
  <c r="E963" i="2"/>
  <c r="K963" i="2" s="1"/>
  <c r="E260" i="2"/>
  <c r="K260" i="2" s="1"/>
  <c r="E332" i="2"/>
  <c r="K332" i="2" s="1"/>
  <c r="E444" i="2"/>
  <c r="K444" i="2" s="1"/>
  <c r="E516" i="2"/>
  <c r="K516" i="2" s="1"/>
  <c r="E588" i="2"/>
  <c r="K588" i="2" s="1"/>
  <c r="E628" i="2"/>
  <c r="K628" i="2" s="1"/>
  <c r="E660" i="2"/>
  <c r="K660" i="2" s="1"/>
  <c r="E692" i="2"/>
  <c r="K692" i="2" s="1"/>
  <c r="E724" i="2"/>
  <c r="K724" i="2" s="1"/>
  <c r="E756" i="2"/>
  <c r="K756" i="2" s="1"/>
  <c r="E788" i="2"/>
  <c r="K788" i="2" s="1"/>
  <c r="E820" i="2"/>
  <c r="K820" i="2" s="1"/>
  <c r="E852" i="2"/>
  <c r="K852" i="2" s="1"/>
  <c r="E884" i="2"/>
  <c r="K884" i="2" s="1"/>
  <c r="E916" i="2"/>
  <c r="K916" i="2" s="1"/>
  <c r="E948" i="2"/>
  <c r="K948" i="2" s="1"/>
  <c r="E980" i="2"/>
  <c r="K980" i="2" s="1"/>
  <c r="E565" i="2"/>
  <c r="K565" i="2" s="1"/>
  <c r="E621" i="2"/>
  <c r="K621" i="2" s="1"/>
  <c r="E669" i="2"/>
  <c r="K669" i="2" s="1"/>
  <c r="E757" i="2"/>
  <c r="K757" i="2" s="1"/>
  <c r="E901" i="2"/>
  <c r="K901" i="2" s="1"/>
  <c r="E277" i="2"/>
  <c r="K277" i="2" s="1"/>
  <c r="E309" i="2"/>
  <c r="K309" i="2" s="1"/>
  <c r="E389" i="2"/>
  <c r="K389" i="2" s="1"/>
  <c r="E909" i="2"/>
  <c r="K909" i="2" s="1"/>
  <c r="E406" i="2"/>
  <c r="K406" i="2" s="1"/>
  <c r="E438" i="2"/>
  <c r="K438" i="2" s="1"/>
  <c r="E470" i="2"/>
  <c r="K470" i="2" s="1"/>
  <c r="E502" i="2"/>
  <c r="K502" i="2" s="1"/>
  <c r="E638" i="2"/>
  <c r="K638" i="2" s="1"/>
  <c r="E670" i="2"/>
  <c r="K670" i="2" s="1"/>
  <c r="E702" i="2"/>
  <c r="K702" i="2" s="1"/>
  <c r="E734" i="2"/>
  <c r="K734" i="2" s="1"/>
  <c r="E766" i="2"/>
  <c r="K766" i="2" s="1"/>
  <c r="E798" i="2"/>
  <c r="K798" i="2" s="1"/>
  <c r="E830" i="2"/>
  <c r="K830" i="2" s="1"/>
  <c r="E862" i="2"/>
  <c r="K862" i="2" s="1"/>
  <c r="E894" i="2"/>
  <c r="K894" i="2" s="1"/>
  <c r="E926" i="2"/>
  <c r="K926" i="2" s="1"/>
  <c r="E958" i="2"/>
  <c r="K958" i="2" s="1"/>
  <c r="E990" i="2"/>
  <c r="K990" i="2" s="1"/>
  <c r="V6" i="2" l="1"/>
  <c r="U4" i="2"/>
  <c r="V4" i="2" s="1"/>
  <c r="U8" i="2"/>
  <c r="V8" i="2" s="1"/>
  <c r="V7" i="2"/>
  <c r="U5" i="2"/>
  <c r="V5" i="2" s="1"/>
  <c r="K265" i="2"/>
  <c r="M265" i="2"/>
  <c r="M258" i="2"/>
  <c r="M261" i="2"/>
  <c r="M988" i="2"/>
  <c r="M262" i="2"/>
  <c r="N262" i="2" s="1"/>
  <c r="M263" i="2"/>
  <c r="M1010" i="2"/>
  <c r="F256" i="2"/>
  <c r="M260" i="2"/>
  <c r="M264" i="2"/>
  <c r="M436" i="2"/>
  <c r="M259" i="2"/>
  <c r="M257" i="2"/>
  <c r="M255" i="2"/>
  <c r="N255" i="2" s="1"/>
  <c r="K255" i="2"/>
  <c r="V3" i="2"/>
  <c r="M256" i="2"/>
  <c r="F258" i="2"/>
  <c r="X255" i="2"/>
  <c r="V98" i="2"/>
  <c r="V169" i="2"/>
  <c r="V105" i="2"/>
  <c r="V41" i="2"/>
  <c r="V75" i="2"/>
  <c r="V114" i="2"/>
  <c r="V160" i="2"/>
  <c r="V96" i="2"/>
  <c r="V59" i="2"/>
  <c r="V159" i="2"/>
  <c r="V95" i="2"/>
  <c r="V67" i="2"/>
  <c r="V102" i="2"/>
  <c r="V173" i="2"/>
  <c r="V101" i="2"/>
  <c r="V43" i="2"/>
  <c r="V94" i="2"/>
  <c r="V197" i="2"/>
  <c r="V172" i="2"/>
  <c r="V108" i="2"/>
  <c r="V44" i="2"/>
  <c r="V202" i="2"/>
  <c r="V90" i="2"/>
  <c r="V161" i="2"/>
  <c r="V97" i="2"/>
  <c r="V82" i="2"/>
  <c r="V152" i="2"/>
  <c r="V88" i="2"/>
  <c r="V151" i="2"/>
  <c r="V87" i="2"/>
  <c r="V86" i="2"/>
  <c r="V165" i="2"/>
  <c r="V93" i="2"/>
  <c r="V206" i="2"/>
  <c r="V78" i="2"/>
  <c r="V181" i="2"/>
  <c r="V164" i="2"/>
  <c r="V100" i="2"/>
  <c r="V186" i="2"/>
  <c r="V74" i="2"/>
  <c r="V153" i="2"/>
  <c r="V89" i="2"/>
  <c r="V210" i="2"/>
  <c r="V208" i="2"/>
  <c r="V144" i="2"/>
  <c r="V80" i="2"/>
  <c r="V207" i="2"/>
  <c r="V143" i="2"/>
  <c r="V79" i="2"/>
  <c r="V198" i="2"/>
  <c r="V70" i="2"/>
  <c r="V149" i="2"/>
  <c r="V85" i="2"/>
  <c r="V190" i="2"/>
  <c r="V62" i="2"/>
  <c r="V157" i="2"/>
  <c r="V156" i="2"/>
  <c r="V92" i="2"/>
  <c r="V170" i="2"/>
  <c r="V66" i="2"/>
  <c r="V209" i="2"/>
  <c r="V145" i="2"/>
  <c r="V81" i="2"/>
  <c r="V194" i="2"/>
  <c r="V200" i="2"/>
  <c r="V136" i="2"/>
  <c r="V72" i="2"/>
  <c r="V199" i="2"/>
  <c r="V135" i="2"/>
  <c r="V71" i="2"/>
  <c r="V182" i="2"/>
  <c r="V54" i="2"/>
  <c r="V141" i="2"/>
  <c r="V77" i="2"/>
  <c r="V174" i="2"/>
  <c r="V46" i="2"/>
  <c r="V212" i="2"/>
  <c r="V148" i="2"/>
  <c r="V84" i="2"/>
  <c r="V179" i="2"/>
  <c r="V154" i="2"/>
  <c r="V58" i="2"/>
  <c r="V201" i="2"/>
  <c r="V137" i="2"/>
  <c r="V73" i="2"/>
  <c r="V178" i="2"/>
  <c r="V192" i="2"/>
  <c r="V128" i="2"/>
  <c r="V64" i="2"/>
  <c r="V203" i="2"/>
  <c r="V191" i="2"/>
  <c r="V127" i="2"/>
  <c r="V63" i="2"/>
  <c r="V211" i="2"/>
  <c r="V166" i="2"/>
  <c r="V133" i="2"/>
  <c r="V69" i="2"/>
  <c r="V158" i="2"/>
  <c r="V204" i="2"/>
  <c r="V140" i="2"/>
  <c r="V76" i="2"/>
  <c r="V139" i="2"/>
  <c r="V138" i="2"/>
  <c r="V50" i="2"/>
  <c r="V193" i="2"/>
  <c r="V129" i="2"/>
  <c r="V65" i="2"/>
  <c r="V195" i="2"/>
  <c r="V162" i="2"/>
  <c r="V184" i="2"/>
  <c r="V120" i="2"/>
  <c r="V56" i="2"/>
  <c r="V171" i="2"/>
  <c r="V183" i="2"/>
  <c r="V119" i="2"/>
  <c r="V55" i="2"/>
  <c r="V163" i="2"/>
  <c r="V150" i="2"/>
  <c r="V125" i="2"/>
  <c r="V61" i="2"/>
  <c r="V187" i="2"/>
  <c r="V142" i="2"/>
  <c r="V196" i="2"/>
  <c r="V132" i="2"/>
  <c r="V68" i="2"/>
  <c r="V83" i="2"/>
  <c r="V122" i="2"/>
  <c r="V42" i="2"/>
  <c r="V185" i="2"/>
  <c r="V121" i="2"/>
  <c r="V57" i="2"/>
  <c r="V155" i="2"/>
  <c r="V146" i="2"/>
  <c r="V176" i="2"/>
  <c r="V112" i="2"/>
  <c r="V48" i="2"/>
  <c r="V123" i="2"/>
  <c r="V175" i="2"/>
  <c r="V111" i="2"/>
  <c r="V47" i="2"/>
  <c r="V131" i="2"/>
  <c r="V134" i="2"/>
  <c r="V205" i="2"/>
  <c r="V117" i="2"/>
  <c r="V53" i="2"/>
  <c r="V147" i="2"/>
  <c r="V126" i="2"/>
  <c r="V188" i="2"/>
  <c r="V124" i="2"/>
  <c r="V60" i="2"/>
  <c r="V51" i="2"/>
  <c r="V106" i="2"/>
  <c r="V177" i="2"/>
  <c r="V113" i="2"/>
  <c r="V49" i="2"/>
  <c r="V115" i="2"/>
  <c r="V130" i="2"/>
  <c r="V168" i="2"/>
  <c r="V104" i="2"/>
  <c r="V40" i="2"/>
  <c r="V99" i="2"/>
  <c r="V167" i="2"/>
  <c r="V103" i="2"/>
  <c r="V39" i="2"/>
  <c r="V91" i="2"/>
  <c r="V118" i="2"/>
  <c r="V189" i="2"/>
  <c r="V109" i="2"/>
  <c r="V45" i="2"/>
  <c r="V107" i="2"/>
  <c r="V110" i="2"/>
  <c r="V213" i="2"/>
  <c r="V180" i="2"/>
  <c r="V116" i="2"/>
  <c r="V52" i="2"/>
  <c r="V26" i="2"/>
  <c r="V32" i="2"/>
  <c r="V31" i="2"/>
  <c r="V37" i="2"/>
  <c r="V33" i="2"/>
  <c r="V35" i="2"/>
  <c r="V27" i="2"/>
  <c r="V29" i="2"/>
  <c r="V36" i="2"/>
  <c r="V28" i="2"/>
  <c r="V38" i="2"/>
  <c r="V30" i="2"/>
  <c r="V34" i="2"/>
  <c r="V11" i="2"/>
  <c r="V18" i="2"/>
  <c r="V19" i="2"/>
  <c r="V24" i="2"/>
  <c r="V23" i="2"/>
  <c r="V10" i="2"/>
  <c r="V25" i="2"/>
  <c r="V16" i="2"/>
  <c r="V15" i="2"/>
  <c r="V21" i="2"/>
  <c r="V17" i="2"/>
  <c r="V13" i="2"/>
  <c r="V20" i="2"/>
  <c r="V9" i="2"/>
  <c r="V12" i="2"/>
  <c r="V14" i="2"/>
  <c r="V22" i="2"/>
  <c r="M406" i="2"/>
  <c r="M648" i="2"/>
  <c r="M864" i="2"/>
  <c r="M766" i="2"/>
  <c r="M904" i="2"/>
  <c r="M967" i="2"/>
  <c r="M267" i="2"/>
  <c r="M930" i="2"/>
  <c r="M618" i="2"/>
  <c r="M918" i="2"/>
  <c r="M569" i="2"/>
  <c r="M858" i="2"/>
  <c r="M662" i="2"/>
  <c r="M832" i="2"/>
  <c r="M984" i="2"/>
  <c r="M772" i="2"/>
  <c r="M556" i="2"/>
  <c r="M382" i="2"/>
  <c r="M590" i="2"/>
  <c r="M483" i="2"/>
  <c r="M703" i="2"/>
  <c r="M761" i="2"/>
  <c r="M745" i="2"/>
  <c r="M565" i="2"/>
  <c r="M872" i="2"/>
  <c r="M506" i="2"/>
  <c r="M886" i="2"/>
  <c r="M768" i="2"/>
  <c r="M523" i="2"/>
  <c r="M276" i="2"/>
  <c r="M532" i="2"/>
  <c r="M956" i="2"/>
  <c r="M334" i="2"/>
  <c r="M945" i="2"/>
  <c r="M379" i="2"/>
  <c r="M294" i="2"/>
  <c r="M762" i="2"/>
  <c r="M469" i="2"/>
  <c r="M958" i="2"/>
  <c r="M724" i="2"/>
  <c r="M425" i="2"/>
  <c r="M741" i="2"/>
  <c r="M574" i="2"/>
  <c r="M561" i="2"/>
  <c r="M490" i="2"/>
  <c r="M708" i="2"/>
  <c r="M667" i="2"/>
  <c r="M443" i="2"/>
  <c r="M306" i="2"/>
  <c r="M275" i="2"/>
  <c r="M545" i="2"/>
  <c r="M735" i="2"/>
  <c r="M615" i="2"/>
  <c r="M963" i="2"/>
  <c r="M296" i="2"/>
  <c r="M290" i="2"/>
  <c r="M430" i="2"/>
  <c r="M978" i="2"/>
  <c r="M489" i="2"/>
  <c r="M640" i="2"/>
  <c r="M751" i="2"/>
  <c r="M596" i="2"/>
  <c r="M969" i="2"/>
  <c r="M737" i="2"/>
  <c r="M760" i="2"/>
  <c r="M280" i="2"/>
  <c r="M639" i="2"/>
  <c r="M266" i="2"/>
  <c r="M814" i="2"/>
  <c r="M422" i="2"/>
  <c r="M293" i="2"/>
  <c r="M932" i="2"/>
  <c r="M676" i="2"/>
  <c r="M931" i="2"/>
  <c r="M706" i="2"/>
  <c r="M865" i="2"/>
  <c r="M728" i="2"/>
  <c r="M879" i="2"/>
  <c r="M863" i="2"/>
  <c r="M363" i="2"/>
  <c r="M954" i="2"/>
  <c r="M585" i="2"/>
  <c r="M279" i="2"/>
  <c r="M721" i="2"/>
  <c r="M907" i="2"/>
  <c r="M789" i="2"/>
  <c r="M598" i="2"/>
  <c r="M620" i="2"/>
  <c r="M339" i="2"/>
  <c r="M781" i="2"/>
  <c r="M957" i="2"/>
  <c r="M341" i="2"/>
  <c r="M610" i="2"/>
  <c r="M549" i="2"/>
  <c r="M435" i="2"/>
  <c r="M885" i="2"/>
  <c r="M946" i="2"/>
  <c r="M521" i="2"/>
  <c r="M426" i="2"/>
  <c r="M414" i="2"/>
  <c r="M364" i="2"/>
  <c r="M875" i="2"/>
  <c r="M650" i="2"/>
  <c r="M793" i="2"/>
  <c r="M637" i="2"/>
  <c r="M446" i="2"/>
  <c r="M308" i="2"/>
  <c r="M323" i="2"/>
  <c r="M795" i="2"/>
  <c r="M611" i="2"/>
  <c r="M917" i="2"/>
  <c r="M478" i="2"/>
  <c r="M571" i="2"/>
  <c r="M717" i="2"/>
  <c r="M623" i="2"/>
  <c r="M337" i="2"/>
  <c r="M983" i="2"/>
  <c r="M860" i="2"/>
  <c r="M691" i="2"/>
  <c r="M883" i="2"/>
  <c r="M567" i="2"/>
  <c r="M581" i="2"/>
  <c r="M861" i="2"/>
  <c r="M383" i="2"/>
  <c r="M621" i="2"/>
  <c r="M392" i="2"/>
  <c r="M327" i="2"/>
  <c r="M284" i="2"/>
  <c r="M887" i="2"/>
  <c r="M517" i="2"/>
  <c r="M888" i="2"/>
  <c r="M807" i="2"/>
  <c r="M690" i="2"/>
  <c r="M955" i="2"/>
  <c r="M678" i="2"/>
  <c r="M799" i="2"/>
  <c r="M689" i="2"/>
  <c r="M709" i="2"/>
  <c r="M734" i="2"/>
  <c r="M866" i="2"/>
  <c r="M335" i="2"/>
  <c r="M288" i="2"/>
  <c r="M972" i="2"/>
  <c r="M810" i="2"/>
  <c r="M486" i="2"/>
  <c r="M824" i="2"/>
  <c r="M607" i="2"/>
  <c r="M354" i="2"/>
  <c r="M346" i="2"/>
  <c r="M487" i="2"/>
  <c r="M593" i="2"/>
  <c r="M507" i="2"/>
  <c r="M558" i="2"/>
  <c r="M980" i="2"/>
  <c r="M584" i="2"/>
  <c r="M839" i="2"/>
  <c r="M854" i="2"/>
  <c r="M704" i="2"/>
  <c r="M856" i="2"/>
  <c r="M964" i="2"/>
  <c r="M792" i="2"/>
  <c r="M484" i="2"/>
  <c r="M675" i="2"/>
  <c r="M817" i="2"/>
  <c r="M526" i="2"/>
  <c r="M603" i="2"/>
  <c r="M509" i="2"/>
  <c r="M1001" i="2"/>
  <c r="M692" i="2"/>
  <c r="M808" i="2"/>
  <c r="M404" i="2"/>
  <c r="M925" i="2"/>
  <c r="M580" i="2"/>
  <c r="M674" i="2"/>
  <c r="M520" i="2"/>
  <c r="M292" i="2"/>
  <c r="M537" i="2"/>
  <c r="M850" i="2"/>
  <c r="M393" i="2"/>
  <c r="M943" i="2"/>
  <c r="M782" i="2"/>
  <c r="M390" i="2"/>
  <c r="M900" i="2"/>
  <c r="M644" i="2"/>
  <c r="M867" i="2"/>
  <c r="M642" i="2"/>
  <c r="M801" i="2"/>
  <c r="M664" i="2"/>
  <c r="M775" i="2"/>
  <c r="M278" i="2"/>
  <c r="M938" i="2"/>
  <c r="M890" i="2"/>
  <c r="M329" i="2"/>
  <c r="M941" i="2"/>
  <c r="M617" i="2"/>
  <c r="M619" i="2"/>
  <c r="M915" i="2"/>
  <c r="M286" i="2"/>
  <c r="M524" i="2"/>
  <c r="M291" i="2"/>
  <c r="M657" i="2"/>
  <c r="M829" i="2"/>
  <c r="M403" i="2"/>
  <c r="M731" i="2"/>
  <c r="M387" i="2"/>
  <c r="M705" i="2"/>
  <c r="M818" i="2"/>
  <c r="M631" i="2"/>
  <c r="M550" i="2"/>
  <c r="M326" i="2"/>
  <c r="M1005" i="2"/>
  <c r="M538" i="2"/>
  <c r="M816" i="2"/>
  <c r="M355" i="2"/>
  <c r="M499" i="2"/>
  <c r="M318" i="2"/>
  <c r="M268" i="2"/>
  <c r="M634" i="2"/>
  <c r="M848" i="2"/>
  <c r="M658" i="2"/>
  <c r="M665" i="2"/>
  <c r="M366" i="2"/>
  <c r="M467" i="2"/>
  <c r="M297" i="2"/>
  <c r="M527" i="2"/>
  <c r="M688" i="2"/>
  <c r="M774" i="2"/>
  <c r="M548" i="2"/>
  <c r="M874" i="2"/>
  <c r="M763" i="2"/>
  <c r="M423" i="2"/>
  <c r="M493" i="2"/>
  <c r="M559" i="2"/>
  <c r="M707" i="2"/>
  <c r="M788" i="2"/>
  <c r="M791" i="2"/>
  <c r="M352" i="2"/>
  <c r="M1004" i="2"/>
  <c r="M320" i="2"/>
  <c r="M440" i="2"/>
  <c r="M910" i="2"/>
  <c r="M316" i="2"/>
  <c r="M408" i="2"/>
  <c r="M985" i="2"/>
  <c r="M693" i="2"/>
  <c r="M562" i="2"/>
  <c r="M380" i="2"/>
  <c r="M311" i="2"/>
  <c r="M671" i="2"/>
  <c r="M579" i="2"/>
  <c r="M828" i="2"/>
  <c r="M413" i="2"/>
  <c r="M400" i="2"/>
  <c r="M302" i="2"/>
  <c r="M990" i="2"/>
  <c r="M332" i="2"/>
  <c r="M616" i="2"/>
  <c r="M353" i="2"/>
  <c r="M800" i="2"/>
  <c r="M494" i="2"/>
  <c r="M947" i="2"/>
  <c r="M959" i="2"/>
  <c r="M920" i="2"/>
  <c r="M445" i="2"/>
  <c r="M834" i="2"/>
  <c r="M391" i="2"/>
  <c r="M921" i="2"/>
  <c r="M785" i="2"/>
  <c r="M752" i="2"/>
  <c r="M528" i="2"/>
  <c r="M764" i="2"/>
  <c r="M937" i="2"/>
  <c r="M796" i="2"/>
  <c r="M622" i="2"/>
  <c r="M451" i="2"/>
  <c r="M345" i="2"/>
  <c r="M849" i="2"/>
  <c r="M389" i="2"/>
  <c r="M802" i="2"/>
  <c r="M840" i="2"/>
  <c r="M303" i="2"/>
  <c r="M736" i="2"/>
  <c r="M462" i="2"/>
  <c r="M819" i="2"/>
  <c r="M522" i="2"/>
  <c r="M344" i="2"/>
  <c r="M325" i="2"/>
  <c r="M929" i="2"/>
  <c r="M587" i="2"/>
  <c r="M913" i="2"/>
  <c r="M700" i="2"/>
  <c r="M668" i="2"/>
  <c r="M272" i="2"/>
  <c r="M604" i="2"/>
  <c r="M343" i="2"/>
  <c r="M295" i="2"/>
  <c r="M842" i="2"/>
  <c r="M797" i="2"/>
  <c r="M670" i="2"/>
  <c r="M738" i="2"/>
  <c r="M552" i="2"/>
  <c r="M330" i="2"/>
  <c r="M783" i="2"/>
  <c r="M301" i="2"/>
  <c r="M638" i="2"/>
  <c r="M916" i="2"/>
  <c r="M313" i="2"/>
  <c r="M663" i="2"/>
  <c r="M812" i="2"/>
  <c r="M719" i="2"/>
  <c r="M398" i="2"/>
  <c r="M876" i="2"/>
  <c r="M576" i="2"/>
  <c r="M625" i="2"/>
  <c r="M681" i="2"/>
  <c r="M862" i="2"/>
  <c r="M502" i="2"/>
  <c r="M901" i="2"/>
  <c r="M884" i="2"/>
  <c r="M628" i="2"/>
  <c r="M835" i="2"/>
  <c r="M626" i="2"/>
  <c r="M833" i="2"/>
  <c r="M1000" i="2"/>
  <c r="M744" i="2"/>
  <c r="M488" i="2"/>
  <c r="M975" i="2"/>
  <c r="M591" i="2"/>
  <c r="M682" i="2"/>
  <c r="M699" i="2"/>
  <c r="M889" i="2"/>
  <c r="M755" i="2"/>
  <c r="M305" i="2"/>
  <c r="M544" i="2"/>
  <c r="M655" i="2"/>
  <c r="M971" i="2"/>
  <c r="M281" i="2"/>
  <c r="M758" i="2"/>
  <c r="M997" i="2"/>
  <c r="M733" i="2"/>
  <c r="M844" i="2"/>
  <c r="M722" i="2"/>
  <c r="M377" i="2"/>
  <c r="M512" i="2"/>
  <c r="M471" i="2"/>
  <c r="M715" i="2"/>
  <c r="M468" i="2"/>
  <c r="M513" i="2"/>
  <c r="M632" i="2"/>
  <c r="M815" i="2"/>
  <c r="M342" i="2"/>
  <c r="M1006" i="2"/>
  <c r="M750" i="2"/>
  <c r="M965" i="2"/>
  <c r="M837" i="2"/>
  <c r="M868" i="2"/>
  <c r="M572" i="2"/>
  <c r="M803" i="2"/>
  <c r="M570" i="2"/>
  <c r="M553" i="2"/>
  <c r="M600" i="2"/>
  <c r="M711" i="2"/>
  <c r="M805" i="2"/>
  <c r="M594" i="2"/>
  <c r="M826" i="2"/>
  <c r="M999" i="2"/>
  <c r="M564" i="2"/>
  <c r="M991" i="2"/>
  <c r="M427" i="2"/>
  <c r="M787" i="2"/>
  <c r="M677" i="2"/>
  <c r="M476" i="2"/>
  <c r="M939" i="2"/>
  <c r="M417" i="2"/>
  <c r="M551" i="2"/>
  <c r="M474" i="2"/>
  <c r="M919" i="2"/>
  <c r="M732" i="2"/>
  <c r="M283" i="2"/>
  <c r="M505" i="2"/>
  <c r="M649" i="2"/>
  <c r="M923" i="2"/>
  <c r="M533" i="2"/>
  <c r="M613" i="2"/>
  <c r="M500" i="2"/>
  <c r="M749" i="2"/>
  <c r="M560" i="2"/>
  <c r="M418" i="2"/>
  <c r="M976" i="2"/>
  <c r="M270" i="2"/>
  <c r="M973" i="2"/>
  <c r="M530" i="2"/>
  <c r="M592" i="2"/>
  <c r="M529" i="2"/>
  <c r="M464" i="2"/>
  <c r="M419" i="2"/>
  <c r="M880" i="2"/>
  <c r="M431" i="2"/>
  <c r="M730" i="2"/>
  <c r="M614" i="2"/>
  <c r="M492" i="2"/>
  <c r="M282" i="2"/>
  <c r="M437" i="2"/>
  <c r="M375" i="2"/>
  <c r="M892" i="2"/>
  <c r="M924" i="2"/>
  <c r="M977" i="2"/>
  <c r="M444" i="2"/>
  <c r="M407" i="2"/>
  <c r="M461" i="2"/>
  <c r="M322" i="2"/>
  <c r="M299" i="2"/>
  <c r="M843" i="2"/>
  <c r="M589" i="2"/>
  <c r="M314" i="2"/>
  <c r="M465" i="2"/>
  <c r="M557" i="2"/>
  <c r="M1008" i="2"/>
  <c r="M402" i="2"/>
  <c r="M1003" i="2"/>
  <c r="M401" i="2"/>
  <c r="M501" i="2"/>
  <c r="M742" i="2"/>
  <c r="M378" i="2"/>
  <c r="M411" i="2"/>
  <c r="M877" i="2"/>
  <c r="M756" i="2"/>
  <c r="M298" i="2"/>
  <c r="M360" i="2"/>
  <c r="M666" i="2"/>
  <c r="M927" i="2"/>
  <c r="M684" i="2"/>
  <c r="M485" i="2"/>
  <c r="M319" i="2"/>
  <c r="M996" i="2"/>
  <c r="M993" i="2"/>
  <c r="M779" i="2"/>
  <c r="M754" i="2"/>
  <c r="M933" i="2"/>
  <c r="M827" i="2"/>
  <c r="M643" i="2"/>
  <c r="M394" i="2"/>
  <c r="M859" i="2"/>
  <c r="M475" i="2"/>
  <c r="M452" i="2"/>
  <c r="M365" i="2"/>
  <c r="M673" i="2"/>
  <c r="M328" i="2"/>
  <c r="M586" i="2"/>
  <c r="M895" i="2"/>
  <c r="M333" i="2"/>
  <c r="M940" i="2"/>
  <c r="M453" i="2"/>
  <c r="M331" i="2"/>
  <c r="M846" i="2"/>
  <c r="M770" i="2"/>
  <c r="M1007" i="2"/>
  <c r="M857" i="2"/>
  <c r="M821" i="2"/>
  <c r="M496" i="2"/>
  <c r="M539" i="2"/>
  <c r="M534" i="2"/>
  <c r="M838" i="2"/>
  <c r="M371" i="2"/>
  <c r="M348" i="2"/>
  <c r="M274" i="2"/>
  <c r="M289" i="2"/>
  <c r="M350" i="2"/>
  <c r="M926" i="2"/>
  <c r="M948" i="2"/>
  <c r="M385" i="2"/>
  <c r="M695" i="2"/>
  <c r="M479" i="2"/>
  <c r="M905" i="2"/>
  <c r="M908" i="2"/>
  <c r="M277" i="2"/>
  <c r="M899" i="2"/>
  <c r="M953" i="2"/>
  <c r="M608" i="2"/>
  <c r="M790" i="2"/>
  <c r="M508" i="2"/>
  <c r="M340" i="2"/>
  <c r="M542" i="2"/>
  <c r="M830" i="2"/>
  <c r="M757" i="2"/>
  <c r="M852" i="2"/>
  <c r="M588" i="2"/>
  <c r="M771" i="2"/>
  <c r="M514" i="2"/>
  <c r="M769" i="2"/>
  <c r="M968" i="2"/>
  <c r="M712" i="2"/>
  <c r="M456" i="2"/>
  <c r="M911" i="2"/>
  <c r="M519" i="2"/>
  <c r="M410" i="2"/>
  <c r="M986" i="2"/>
  <c r="M825" i="2"/>
  <c r="M914" i="2"/>
  <c r="M992" i="2"/>
  <c r="M480" i="2"/>
  <c r="M583" i="2"/>
  <c r="M651" i="2"/>
  <c r="M982" i="2"/>
  <c r="M726" i="2"/>
  <c r="M869" i="2"/>
  <c r="M653" i="2"/>
  <c r="M780" i="2"/>
  <c r="M396" i="2"/>
  <c r="M578" i="2"/>
  <c r="M960" i="2"/>
  <c r="M448" i="2"/>
  <c r="M399" i="2"/>
  <c r="M555" i="2"/>
  <c r="M369" i="2"/>
  <c r="M568" i="2"/>
  <c r="M743" i="2"/>
  <c r="M429" i="2"/>
  <c r="M974" i="2"/>
  <c r="M718" i="2"/>
  <c r="M845" i="2"/>
  <c r="M701" i="2"/>
  <c r="M836" i="2"/>
  <c r="M460" i="2"/>
  <c r="M739" i="2"/>
  <c r="M498" i="2"/>
  <c r="M441" i="2"/>
  <c r="M536" i="2"/>
  <c r="M647" i="2"/>
  <c r="M357" i="2"/>
  <c r="M338" i="2"/>
  <c r="M698" i="2"/>
  <c r="M935" i="2"/>
  <c r="M979" i="2"/>
  <c r="M606" i="2"/>
  <c r="M1002" i="2"/>
  <c r="M659" i="2"/>
  <c r="M397" i="2"/>
  <c r="M428" i="2"/>
  <c r="M405" i="2"/>
  <c r="M321" i="2"/>
  <c r="M503" i="2"/>
  <c r="M433" i="2"/>
  <c r="M902" i="2"/>
  <c r="M612" i="2"/>
  <c r="M546" i="2"/>
  <c r="M409" i="2"/>
  <c r="M495" i="2"/>
  <c r="M597" i="2"/>
  <c r="M466" i="2"/>
  <c r="M629" i="2"/>
  <c r="M635" i="2"/>
  <c r="M697" i="2"/>
  <c r="M304" i="2"/>
  <c r="M473" i="2"/>
  <c r="M714" i="2"/>
  <c r="M573" i="2"/>
  <c r="M372" i="2"/>
  <c r="M981" i="2"/>
  <c r="M336" i="2"/>
  <c r="M747" i="2"/>
  <c r="M367" i="2"/>
  <c r="M317" i="2"/>
  <c r="M315" i="2"/>
  <c r="M624" i="2"/>
  <c r="M287" i="2"/>
  <c r="M415" i="2"/>
  <c r="M566" i="2"/>
  <c r="M563" i="2"/>
  <c r="M949" i="2"/>
  <c r="M912" i="2"/>
  <c r="M1009" i="2"/>
  <c r="M636" i="2"/>
  <c r="M347" i="2"/>
  <c r="M855" i="2"/>
  <c r="M370" i="2"/>
  <c r="M609" i="2"/>
  <c r="M716" i="2"/>
  <c r="M310" i="2"/>
  <c r="M575" i="2"/>
  <c r="M654" i="2"/>
  <c r="M898" i="2"/>
  <c r="M463" i="2"/>
  <c r="M723" i="2"/>
  <c r="M595" i="2"/>
  <c r="M271" i="2"/>
  <c r="M784" i="2"/>
  <c r="M349" i="2"/>
  <c r="M710" i="2"/>
  <c r="M987" i="2"/>
  <c r="M893" i="2"/>
  <c r="M481" i="2"/>
  <c r="M806" i="2"/>
  <c r="M909" i="2"/>
  <c r="M497" i="2"/>
  <c r="M759" i="2"/>
  <c r="M903" i="2"/>
  <c r="M746" i="2"/>
  <c r="M381" i="2"/>
  <c r="M633" i="2"/>
  <c r="M823" i="2"/>
  <c r="M376" i="2"/>
  <c r="M878" i="2"/>
  <c r="M740" i="2"/>
  <c r="M312" i="2"/>
  <c r="M773" i="2"/>
  <c r="M547" i="2"/>
  <c r="M477" i="2"/>
  <c r="M582" i="2"/>
  <c r="M630" i="2"/>
  <c r="M439" i="2"/>
  <c r="M970" i="2"/>
  <c r="M307" i="2"/>
  <c r="M767" i="2"/>
  <c r="M702" i="2"/>
  <c r="M727" i="2"/>
  <c r="M362" i="2"/>
  <c r="M482" i="2"/>
  <c r="M652" i="2"/>
  <c r="M831" i="2"/>
  <c r="M543" i="2"/>
  <c r="M454" i="2"/>
  <c r="M995" i="2"/>
  <c r="M361" i="2"/>
  <c r="M351" i="2"/>
  <c r="M870" i="2"/>
  <c r="M906" i="2"/>
  <c r="M661" i="2"/>
  <c r="M432" i="2"/>
  <c r="M809" i="2"/>
  <c r="M356" i="2"/>
  <c r="M518" i="2"/>
  <c r="M421" i="2"/>
  <c r="M309" i="2"/>
  <c r="M961" i="2"/>
  <c r="M672" i="2"/>
  <c r="M822" i="2"/>
  <c r="M894" i="2"/>
  <c r="M660" i="2"/>
  <c r="M897" i="2"/>
  <c r="M776" i="2"/>
  <c r="M395" i="2"/>
  <c r="M753" i="2"/>
  <c r="M412" i="2"/>
  <c r="M269" i="2"/>
  <c r="M449" i="2"/>
  <c r="M687" i="2"/>
  <c r="M696" i="2"/>
  <c r="M470" i="2"/>
  <c r="M798" i="2"/>
  <c r="M438" i="2"/>
  <c r="M669" i="2"/>
  <c r="M820" i="2"/>
  <c r="M516" i="2"/>
  <c r="M994" i="2"/>
  <c r="M442" i="2"/>
  <c r="M641" i="2"/>
  <c r="M936" i="2"/>
  <c r="M680" i="2"/>
  <c r="M424" i="2"/>
  <c r="M847" i="2"/>
  <c r="M447" i="2"/>
  <c r="M777" i="2"/>
  <c r="M922" i="2"/>
  <c r="M457" i="2"/>
  <c r="M786" i="2"/>
  <c r="M928" i="2"/>
  <c r="M416" i="2"/>
  <c r="M511" i="2"/>
  <c r="M491" i="2"/>
  <c r="M950" i="2"/>
  <c r="M694" i="2"/>
  <c r="M765" i="2"/>
  <c r="M605" i="2"/>
  <c r="M748" i="2"/>
  <c r="M324" i="2"/>
  <c r="M434" i="2"/>
  <c r="M896" i="2"/>
  <c r="M384" i="2"/>
  <c r="M510" i="2"/>
  <c r="M459" i="2"/>
  <c r="M951" i="2"/>
  <c r="M504" i="2"/>
  <c r="M679" i="2"/>
  <c r="M300" i="2"/>
  <c r="M942" i="2"/>
  <c r="M686" i="2"/>
  <c r="M725" i="2"/>
  <c r="M645" i="2"/>
  <c r="M804" i="2"/>
  <c r="M388" i="2"/>
  <c r="M962" i="2"/>
  <c r="M386" i="2"/>
  <c r="M952" i="2"/>
  <c r="M472" i="2"/>
  <c r="M535" i="2"/>
  <c r="M525" i="2"/>
  <c r="M713" i="2"/>
  <c r="M458" i="2"/>
  <c r="M871" i="2"/>
  <c r="M851" i="2"/>
  <c r="M374" i="2"/>
  <c r="M841" i="2"/>
  <c r="M882" i="2"/>
  <c r="M685" i="2"/>
  <c r="M813" i="2"/>
  <c r="M602" i="2"/>
  <c r="M273" i="2"/>
  <c r="M359" i="2"/>
  <c r="M944" i="2"/>
  <c r="M646" i="2"/>
  <c r="M420" i="2"/>
  <c r="M450" i="2"/>
  <c r="M683" i="2"/>
  <c r="M455" i="2"/>
  <c r="M554" i="2"/>
  <c r="M934" i="2"/>
  <c r="M541" i="2"/>
  <c r="M531" i="2"/>
  <c r="M601" i="2"/>
  <c r="M794" i="2"/>
  <c r="M873" i="2"/>
  <c r="M966" i="2"/>
  <c r="M285" i="2"/>
  <c r="M627" i="2"/>
  <c r="M853" i="2"/>
  <c r="M778" i="2"/>
  <c r="M989" i="2"/>
  <c r="M998" i="2"/>
  <c r="M373" i="2"/>
  <c r="M811" i="2"/>
  <c r="M368" i="2"/>
  <c r="M891" i="2"/>
  <c r="M729" i="2"/>
  <c r="M358" i="2"/>
  <c r="M515" i="2"/>
  <c r="M577" i="2"/>
  <c r="M656" i="2"/>
  <c r="M881" i="2"/>
  <c r="M540" i="2"/>
  <c r="M720" i="2"/>
  <c r="M599" i="2"/>
  <c r="X1010" i="2"/>
  <c r="X260" i="2"/>
  <c r="X258" i="2"/>
  <c r="X256" i="2"/>
  <c r="X257" i="2"/>
  <c r="X263" i="2"/>
  <c r="X264" i="2"/>
  <c r="X259" i="2"/>
  <c r="X261" i="2"/>
  <c r="X262" i="2"/>
  <c r="X565" i="2"/>
  <c r="X569" i="2"/>
  <c r="X967" i="2"/>
  <c r="X1004" i="2"/>
  <c r="X555" i="2"/>
  <c r="X845" i="2"/>
  <c r="X460" i="2"/>
  <c r="X739" i="2"/>
  <c r="X498" i="2"/>
  <c r="X441" i="2"/>
  <c r="X536" i="2"/>
  <c r="X647" i="2"/>
  <c r="X357" i="2"/>
  <c r="X338" i="2"/>
  <c r="X698" i="2"/>
  <c r="X935" i="2"/>
  <c r="X979" i="2"/>
  <c r="X606" i="2"/>
  <c r="X1002" i="2"/>
  <c r="X659" i="2"/>
  <c r="X397" i="2"/>
  <c r="X428" i="2"/>
  <c r="X405" i="2"/>
  <c r="X321" i="2"/>
  <c r="X503" i="2"/>
  <c r="X433" i="2"/>
  <c r="X902" i="2"/>
  <c r="X612" i="2"/>
  <c r="X546" i="2"/>
  <c r="X409" i="2"/>
  <c r="X495" i="2"/>
  <c r="X597" i="2"/>
  <c r="X466" i="2"/>
  <c r="X629" i="2"/>
  <c r="X635" i="2"/>
  <c r="X697" i="2"/>
  <c r="X304" i="2"/>
  <c r="X473" i="2"/>
  <c r="X714" i="2"/>
  <c r="X573" i="2"/>
  <c r="X372" i="2"/>
  <c r="X981" i="2"/>
  <c r="X336" i="2"/>
  <c r="X747" i="2"/>
  <c r="X367" i="2"/>
  <c r="X317" i="2"/>
  <c r="X315" i="2"/>
  <c r="X624" i="2"/>
  <c r="X287" i="2"/>
  <c r="X415" i="2"/>
  <c r="X566" i="2"/>
  <c r="X563" i="2"/>
  <c r="X949" i="2"/>
  <c r="X912" i="2"/>
  <c r="X1009" i="2"/>
  <c r="X636" i="2"/>
  <c r="X347" i="2"/>
  <c r="X855" i="2"/>
  <c r="X298" i="2"/>
  <c r="X858" i="2"/>
  <c r="X461" i="2"/>
  <c r="X265" i="2"/>
  <c r="X701" i="2"/>
  <c r="X497" i="2"/>
  <c r="X353" i="2"/>
  <c r="X927" i="2"/>
  <c r="X684" i="2"/>
  <c r="X504" i="2"/>
  <c r="X725" i="2"/>
  <c r="X645" i="2"/>
  <c r="X804" i="2"/>
  <c r="X388" i="2"/>
  <c r="X962" i="2"/>
  <c r="X386" i="2"/>
  <c r="X952" i="2"/>
  <c r="X472" i="2"/>
  <c r="X535" i="2"/>
  <c r="X525" i="2"/>
  <c r="X713" i="2"/>
  <c r="X458" i="2"/>
  <c r="X871" i="2"/>
  <c r="X851" i="2"/>
  <c r="X374" i="2"/>
  <c r="X841" i="2"/>
  <c r="X882" i="2"/>
  <c r="X685" i="2"/>
  <c r="X813" i="2"/>
  <c r="X602" i="2"/>
  <c r="X273" i="2"/>
  <c r="X359" i="2"/>
  <c r="X944" i="2"/>
  <c r="X646" i="2"/>
  <c r="X420" i="2"/>
  <c r="X450" i="2"/>
  <c r="X683" i="2"/>
  <c r="X455" i="2"/>
  <c r="X554" i="2"/>
  <c r="X934" i="2"/>
  <c r="X541" i="2"/>
  <c r="X531" i="2"/>
  <c r="X601" i="2"/>
  <c r="X794" i="2"/>
  <c r="X873" i="2"/>
  <c r="X966" i="2"/>
  <c r="X285" i="2"/>
  <c r="X627" i="2"/>
  <c r="X853" i="2"/>
  <c r="X778" i="2"/>
  <c r="X989" i="2"/>
  <c r="X998" i="2"/>
  <c r="X373" i="2"/>
  <c r="X811" i="2"/>
  <c r="X368" i="2"/>
  <c r="X891" i="2"/>
  <c r="X729" i="2"/>
  <c r="X358" i="2"/>
  <c r="X515" i="2"/>
  <c r="X577" i="2"/>
  <c r="X656" i="2"/>
  <c r="X881" i="2"/>
  <c r="X540" i="2"/>
  <c r="X720" i="2"/>
  <c r="X599" i="2"/>
  <c r="X909" i="2"/>
  <c r="X392" i="2"/>
  <c r="X327" i="2"/>
  <c r="X322" i="2"/>
  <c r="X974" i="2"/>
  <c r="X724" i="2"/>
  <c r="X759" i="2"/>
  <c r="X288" i="2"/>
  <c r="X633" i="2"/>
  <c r="X951" i="2"/>
  <c r="X309" i="2"/>
  <c r="X584" i="2"/>
  <c r="X839" i="2"/>
  <c r="X462" i="2"/>
  <c r="X652" i="2"/>
  <c r="X704" i="2"/>
  <c r="X299" i="2"/>
  <c r="X984" i="2"/>
  <c r="X843" i="2"/>
  <c r="X654" i="2"/>
  <c r="X772" i="2"/>
  <c r="X314" i="2"/>
  <c r="X463" i="2"/>
  <c r="X985" i="2"/>
  <c r="X382" i="2"/>
  <c r="X690" i="2"/>
  <c r="X557" i="2"/>
  <c r="X595" i="2"/>
  <c r="X562" i="2"/>
  <c r="X1008" i="2"/>
  <c r="X955" i="2"/>
  <c r="X271" i="2"/>
  <c r="X590" i="2"/>
  <c r="X380" i="2"/>
  <c r="X402" i="2"/>
  <c r="X784" i="2"/>
  <c r="X311" i="2"/>
  <c r="X1003" i="2"/>
  <c r="X678" i="2"/>
  <c r="X349" i="2"/>
  <c r="X483" i="2"/>
  <c r="X401" i="2"/>
  <c r="X671" i="2"/>
  <c r="X799" i="2"/>
  <c r="X710" i="2"/>
  <c r="X501" i="2"/>
  <c r="X579" i="2"/>
  <c r="X689" i="2"/>
  <c r="X703" i="2"/>
  <c r="X987" i="2"/>
  <c r="X742" i="2"/>
  <c r="X828" i="2"/>
  <c r="X378" i="2"/>
  <c r="X893" i="2"/>
  <c r="X761" i="2"/>
  <c r="X413" i="2"/>
  <c r="X709" i="2"/>
  <c r="X411" i="2"/>
  <c r="X481" i="2"/>
  <c r="X400" i="2"/>
  <c r="X745" i="2"/>
  <c r="X877" i="2"/>
  <c r="X806" i="2"/>
  <c r="X302" i="2"/>
  <c r="X332" i="2"/>
  <c r="X407" i="2"/>
  <c r="X352" i="2"/>
  <c r="X716" i="2"/>
  <c r="X429" i="2"/>
  <c r="X702" i="2"/>
  <c r="X872" i="2"/>
  <c r="X506" i="2"/>
  <c r="X381" i="2"/>
  <c r="X459" i="2"/>
  <c r="X686" i="2"/>
  <c r="X963" i="2"/>
  <c r="X303" i="2"/>
  <c r="X895" i="2"/>
  <c r="X333" i="2"/>
  <c r="X819" i="2"/>
  <c r="X959" i="2"/>
  <c r="X887" i="2"/>
  <c r="X575" i="2"/>
  <c r="X517" i="2"/>
  <c r="X316" i="2"/>
  <c r="X888" i="2"/>
  <c r="X465" i="2"/>
  <c r="X723" i="2"/>
  <c r="X693" i="2"/>
  <c r="X638" i="2"/>
  <c r="X277" i="2"/>
  <c r="X916" i="2"/>
  <c r="X660" i="2"/>
  <c r="X899" i="2"/>
  <c r="X674" i="2"/>
  <c r="X961" i="2"/>
  <c r="X385" i="2"/>
  <c r="X808" i="2"/>
  <c r="X552" i="2"/>
  <c r="X296" i="2"/>
  <c r="X695" i="2"/>
  <c r="X404" i="2"/>
  <c r="X330" i="2"/>
  <c r="X479" i="2"/>
  <c r="X290" i="2"/>
  <c r="X672" i="2"/>
  <c r="X783" i="2"/>
  <c r="X925" i="2"/>
  <c r="X905" i="2"/>
  <c r="X822" i="2"/>
  <c r="X430" i="2"/>
  <c r="X301" i="2"/>
  <c r="X908" i="2"/>
  <c r="X580" i="2"/>
  <c r="X978" i="2"/>
  <c r="X489" i="2"/>
  <c r="X640" i="2"/>
  <c r="X831" i="2"/>
  <c r="X485" i="2"/>
  <c r="X810" i="2"/>
  <c r="X823" i="2"/>
  <c r="X920" i="2"/>
  <c r="X376" i="2"/>
  <c r="X319" i="2"/>
  <c r="X523" i="2"/>
  <c r="X878" i="2"/>
  <c r="X486" i="2"/>
  <c r="X445" i="2"/>
  <c r="X996" i="2"/>
  <c r="X740" i="2"/>
  <c r="X276" i="2"/>
  <c r="X834" i="2"/>
  <c r="X993" i="2"/>
  <c r="X824" i="2"/>
  <c r="X312" i="2"/>
  <c r="X391" i="2"/>
  <c r="X779" i="2"/>
  <c r="X532" i="2"/>
  <c r="X921" i="2"/>
  <c r="X607" i="2"/>
  <c r="X754" i="2"/>
  <c r="X773" i="2"/>
  <c r="X933" i="2"/>
  <c r="X785" i="2"/>
  <c r="X956" i="2"/>
  <c r="X547" i="2"/>
  <c r="X354" i="2"/>
  <c r="X752" i="2"/>
  <c r="X827" i="2"/>
  <c r="X477" i="2"/>
  <c r="X334" i="2"/>
  <c r="X643" i="2"/>
  <c r="X346" i="2"/>
  <c r="X528" i="2"/>
  <c r="X945" i="2"/>
  <c r="X394" i="2"/>
  <c r="X582" i="2"/>
  <c r="X764" i="2"/>
  <c r="X379" i="2"/>
  <c r="X937" i="2"/>
  <c r="X487" i="2"/>
  <c r="X859" i="2"/>
  <c r="X630" i="2"/>
  <c r="X796" i="2"/>
  <c r="X475" i="2"/>
  <c r="X593" i="2"/>
  <c r="X439" i="2"/>
  <c r="X294" i="2"/>
  <c r="X622" i="2"/>
  <c r="X452" i="2"/>
  <c r="X970" i="2"/>
  <c r="X762" i="2"/>
  <c r="X507" i="2"/>
  <c r="X451" i="2"/>
  <c r="X365" i="2"/>
  <c r="X307" i="2"/>
  <c r="X345" i="2"/>
  <c r="X767" i="2"/>
  <c r="X469" i="2"/>
  <c r="X673" i="2"/>
  <c r="X558" i="2"/>
  <c r="X849" i="2"/>
  <c r="X734" i="2"/>
  <c r="X648" i="2"/>
  <c r="X864" i="2"/>
  <c r="X918" i="2"/>
  <c r="X718" i="2"/>
  <c r="X980" i="2"/>
  <c r="X616" i="2"/>
  <c r="X903" i="2"/>
  <c r="X746" i="2"/>
  <c r="X947" i="2"/>
  <c r="X670" i="2"/>
  <c r="X738" i="2"/>
  <c r="X586" i="2"/>
  <c r="X482" i="2"/>
  <c r="X940" i="2"/>
  <c r="X561" i="2"/>
  <c r="X310" i="2"/>
  <c r="X440" i="2"/>
  <c r="X910" i="2"/>
  <c r="X589" i="2"/>
  <c r="X898" i="2"/>
  <c r="X408" i="2"/>
  <c r="X556" i="2"/>
  <c r="X807" i="2"/>
  <c r="X894" i="2"/>
  <c r="X862" i="2"/>
  <c r="X502" i="2"/>
  <c r="X901" i="2"/>
  <c r="X884" i="2"/>
  <c r="X628" i="2"/>
  <c r="X835" i="2"/>
  <c r="X626" i="2"/>
  <c r="X897" i="2"/>
  <c r="X313" i="2"/>
  <c r="X776" i="2"/>
  <c r="X520" i="2"/>
  <c r="X663" i="2"/>
  <c r="X395" i="2"/>
  <c r="X292" i="2"/>
  <c r="X953" i="2"/>
  <c r="X812" i="2"/>
  <c r="X753" i="2"/>
  <c r="X608" i="2"/>
  <c r="X719" i="2"/>
  <c r="X412" i="2"/>
  <c r="X537" i="2"/>
  <c r="X790" i="2"/>
  <c r="X398" i="2"/>
  <c r="X269" i="2"/>
  <c r="X876" i="2"/>
  <c r="X508" i="2"/>
  <c r="X850" i="2"/>
  <c r="X449" i="2"/>
  <c r="X576" i="2"/>
  <c r="X751" i="2"/>
  <c r="X453" i="2"/>
  <c r="X522" i="2"/>
  <c r="X543" i="2"/>
  <c r="X856" i="2"/>
  <c r="X344" i="2"/>
  <c r="X490" i="2"/>
  <c r="X331" i="2"/>
  <c r="X846" i="2"/>
  <c r="X454" i="2"/>
  <c r="X325" i="2"/>
  <c r="X964" i="2"/>
  <c r="X708" i="2"/>
  <c r="X995" i="2"/>
  <c r="X770" i="2"/>
  <c r="X929" i="2"/>
  <c r="X792" i="2"/>
  <c r="X1007" i="2"/>
  <c r="X361" i="2"/>
  <c r="X587" i="2"/>
  <c r="X667" i="2"/>
  <c r="X857" i="2"/>
  <c r="X351" i="2"/>
  <c r="X913" i="2"/>
  <c r="X484" i="2"/>
  <c r="X821" i="2"/>
  <c r="X870" i="2"/>
  <c r="X700" i="2"/>
  <c r="X443" i="2"/>
  <c r="X906" i="2"/>
  <c r="X496" i="2"/>
  <c r="X675" i="2"/>
  <c r="X668" i="2"/>
  <c r="X661" i="2"/>
  <c r="X539" i="2"/>
  <c r="X306" i="2"/>
  <c r="X272" i="2"/>
  <c r="X817" i="2"/>
  <c r="X432" i="2"/>
  <c r="X534" i="2"/>
  <c r="X604" i="2"/>
  <c r="X275" i="2"/>
  <c r="X809" i="2"/>
  <c r="X343" i="2"/>
  <c r="X838" i="2"/>
  <c r="X526" i="2"/>
  <c r="X356" i="2"/>
  <c r="X371" i="2"/>
  <c r="X545" i="2"/>
  <c r="X295" i="2"/>
  <c r="X603" i="2"/>
  <c r="X518" i="2"/>
  <c r="X348" i="2"/>
  <c r="X842" i="2"/>
  <c r="X735" i="2"/>
  <c r="X274" i="2"/>
  <c r="X797" i="2"/>
  <c r="X509" i="2"/>
  <c r="X289" i="2"/>
  <c r="X615" i="2"/>
  <c r="X421" i="2"/>
  <c r="X1001" i="2"/>
  <c r="X350" i="2"/>
  <c r="X866" i="2"/>
  <c r="X609" i="2"/>
  <c r="X662" i="2"/>
  <c r="X832" i="2"/>
  <c r="X568" i="2"/>
  <c r="X958" i="2"/>
  <c r="X335" i="2"/>
  <c r="X494" i="2"/>
  <c r="X768" i="2"/>
  <c r="X300" i="2"/>
  <c r="X926" i="2"/>
  <c r="X425" i="2"/>
  <c r="X727" i="2"/>
  <c r="X362" i="2"/>
  <c r="X470" i="2"/>
  <c r="X757" i="2"/>
  <c r="X771" i="2"/>
  <c r="X833" i="2"/>
  <c r="X1000" i="2"/>
  <c r="X744" i="2"/>
  <c r="X488" i="2"/>
  <c r="X975" i="2"/>
  <c r="X591" i="2"/>
  <c r="X682" i="2"/>
  <c r="X699" i="2"/>
  <c r="X889" i="2"/>
  <c r="X755" i="2"/>
  <c r="X305" i="2"/>
  <c r="X544" i="2"/>
  <c r="X655" i="2"/>
  <c r="X971" i="2"/>
  <c r="X281" i="2"/>
  <c r="X758" i="2"/>
  <c r="X997" i="2"/>
  <c r="X733" i="2"/>
  <c r="X844" i="2"/>
  <c r="X436" i="2"/>
  <c r="X722" i="2"/>
  <c r="X377" i="2"/>
  <c r="X512" i="2"/>
  <c r="X687" i="2"/>
  <c r="X596" i="2"/>
  <c r="X969" i="2"/>
  <c r="X737" i="2"/>
  <c r="X760" i="2"/>
  <c r="X280" i="2"/>
  <c r="X639" i="2"/>
  <c r="X266" i="2"/>
  <c r="X814" i="2"/>
  <c r="X422" i="2"/>
  <c r="X293" i="2"/>
  <c r="X932" i="2"/>
  <c r="X676" i="2"/>
  <c r="X931" i="2"/>
  <c r="X706" i="2"/>
  <c r="X865" i="2"/>
  <c r="X728" i="2"/>
  <c r="X879" i="2"/>
  <c r="X863" i="2"/>
  <c r="X363" i="2"/>
  <c r="X954" i="2"/>
  <c r="X585" i="2"/>
  <c r="X279" i="2"/>
  <c r="X721" i="2"/>
  <c r="X907" i="2"/>
  <c r="X789" i="2"/>
  <c r="X598" i="2"/>
  <c r="X620" i="2"/>
  <c r="X339" i="2"/>
  <c r="X781" i="2"/>
  <c r="X957" i="2"/>
  <c r="X341" i="2"/>
  <c r="X610" i="2"/>
  <c r="X549" i="2"/>
  <c r="X435" i="2"/>
  <c r="X885" i="2"/>
  <c r="X946" i="2"/>
  <c r="X521" i="2"/>
  <c r="X426" i="2"/>
  <c r="X414" i="2"/>
  <c r="X364" i="2"/>
  <c r="X875" i="2"/>
  <c r="X650" i="2"/>
  <c r="X793" i="2"/>
  <c r="X637" i="2"/>
  <c r="X446" i="2"/>
  <c r="X308" i="2"/>
  <c r="X323" i="2"/>
  <c r="X795" i="2"/>
  <c r="X611" i="2"/>
  <c r="X917" i="2"/>
  <c r="X478" i="2"/>
  <c r="X571" i="2"/>
  <c r="X717" i="2"/>
  <c r="X623" i="2"/>
  <c r="X337" i="2"/>
  <c r="X983" i="2"/>
  <c r="X860" i="2"/>
  <c r="X691" i="2"/>
  <c r="X883" i="2"/>
  <c r="X567" i="2"/>
  <c r="X581" i="2"/>
  <c r="X861" i="2"/>
  <c r="X383" i="2"/>
  <c r="X990" i="2"/>
  <c r="X904" i="2"/>
  <c r="X618" i="2"/>
  <c r="X284" i="2"/>
  <c r="X369" i="2"/>
  <c r="X836" i="2"/>
  <c r="X802" i="2"/>
  <c r="X666" i="2"/>
  <c r="X886" i="2"/>
  <c r="X679" i="2"/>
  <c r="X948" i="2"/>
  <c r="X328" i="2"/>
  <c r="X574" i="2"/>
  <c r="X830" i="2"/>
  <c r="X852" i="2"/>
  <c r="X514" i="2"/>
  <c r="X438" i="2"/>
  <c r="X516" i="2"/>
  <c r="X442" i="2"/>
  <c r="X769" i="2"/>
  <c r="X712" i="2"/>
  <c r="X911" i="2"/>
  <c r="X410" i="2"/>
  <c r="X825" i="2"/>
  <c r="X914" i="2"/>
  <c r="X480" i="2"/>
  <c r="X583" i="2"/>
  <c r="X651" i="2"/>
  <c r="X982" i="2"/>
  <c r="X726" i="2"/>
  <c r="X869" i="2"/>
  <c r="X653" i="2"/>
  <c r="X780" i="2"/>
  <c r="X396" i="2"/>
  <c r="X578" i="2"/>
  <c r="X960" i="2"/>
  <c r="X448" i="2"/>
  <c r="X471" i="2"/>
  <c r="X340" i="2"/>
  <c r="X393" i="2"/>
  <c r="X625" i="2"/>
  <c r="X696" i="2"/>
  <c r="X943" i="2"/>
  <c r="X542" i="2"/>
  <c r="X681" i="2"/>
  <c r="X782" i="2"/>
  <c r="X390" i="2"/>
  <c r="X900" i="2"/>
  <c r="X644" i="2"/>
  <c r="X867" i="2"/>
  <c r="X642" i="2"/>
  <c r="X801" i="2"/>
  <c r="X664" i="2"/>
  <c r="X775" i="2"/>
  <c r="X278" i="2"/>
  <c r="X938" i="2"/>
  <c r="X890" i="2"/>
  <c r="X329" i="2"/>
  <c r="X941" i="2"/>
  <c r="X617" i="2"/>
  <c r="X619" i="2"/>
  <c r="X915" i="2"/>
  <c r="X286" i="2"/>
  <c r="X524" i="2"/>
  <c r="X291" i="2"/>
  <c r="X657" i="2"/>
  <c r="X829" i="2"/>
  <c r="X403" i="2"/>
  <c r="X731" i="2"/>
  <c r="X988" i="2"/>
  <c r="X387" i="2"/>
  <c r="X705" i="2"/>
  <c r="X818" i="2"/>
  <c r="X631" i="2"/>
  <c r="X550" i="2"/>
  <c r="X326" i="2"/>
  <c r="X1005" i="2"/>
  <c r="X538" i="2"/>
  <c r="X816" i="2"/>
  <c r="X355" i="2"/>
  <c r="X499" i="2"/>
  <c r="X318" i="2"/>
  <c r="X268" i="2"/>
  <c r="X634" i="2"/>
  <c r="X848" i="2"/>
  <c r="X658" i="2"/>
  <c r="X665" i="2"/>
  <c r="X366" i="2"/>
  <c r="X467" i="2"/>
  <c r="X297" i="2"/>
  <c r="X527" i="2"/>
  <c r="X688" i="2"/>
  <c r="X774" i="2"/>
  <c r="X548" i="2"/>
  <c r="X874" i="2"/>
  <c r="X763" i="2"/>
  <c r="X423" i="2"/>
  <c r="X493" i="2"/>
  <c r="X559" i="2"/>
  <c r="X707" i="2"/>
  <c r="X756" i="2"/>
  <c r="X791" i="2"/>
  <c r="X267" i="2"/>
  <c r="X320" i="2"/>
  <c r="X743" i="2"/>
  <c r="X389" i="2"/>
  <c r="X360" i="2"/>
  <c r="X800" i="2"/>
  <c r="X972" i="2"/>
  <c r="X510" i="2"/>
  <c r="X942" i="2"/>
  <c r="X692" i="2"/>
  <c r="X840" i="2"/>
  <c r="X741" i="2"/>
  <c r="X736" i="2"/>
  <c r="X854" i="2"/>
  <c r="X588" i="2"/>
  <c r="X798" i="2"/>
  <c r="X669" i="2"/>
  <c r="X820" i="2"/>
  <c r="X994" i="2"/>
  <c r="X968" i="2"/>
  <c r="X456" i="2"/>
  <c r="X519" i="2"/>
  <c r="X986" i="2"/>
  <c r="X992" i="2"/>
  <c r="X766" i="2"/>
  <c r="X406" i="2"/>
  <c r="X621" i="2"/>
  <c r="X788" i="2"/>
  <c r="X444" i="2"/>
  <c r="X930" i="2"/>
  <c r="X370" i="2"/>
  <c r="X641" i="2"/>
  <c r="X936" i="2"/>
  <c r="X680" i="2"/>
  <c r="X424" i="2"/>
  <c r="X847" i="2"/>
  <c r="X447" i="2"/>
  <c r="X777" i="2"/>
  <c r="X922" i="2"/>
  <c r="X457" i="2"/>
  <c r="X786" i="2"/>
  <c r="X928" i="2"/>
  <c r="X416" i="2"/>
  <c r="X511" i="2"/>
  <c r="X491" i="2"/>
  <c r="X950" i="2"/>
  <c r="X694" i="2"/>
  <c r="X765" i="2"/>
  <c r="X605" i="2"/>
  <c r="X748" i="2"/>
  <c r="X324" i="2"/>
  <c r="X434" i="2"/>
  <c r="X896" i="2"/>
  <c r="X384" i="2"/>
  <c r="X399" i="2"/>
  <c r="X715" i="2"/>
  <c r="X468" i="2"/>
  <c r="X513" i="2"/>
  <c r="X632" i="2"/>
  <c r="X815" i="2"/>
  <c r="X342" i="2"/>
  <c r="X1006" i="2"/>
  <c r="X750" i="2"/>
  <c r="X965" i="2"/>
  <c r="X837" i="2"/>
  <c r="X868" i="2"/>
  <c r="X572" i="2"/>
  <c r="X803" i="2"/>
  <c r="X570" i="2"/>
  <c r="X553" i="2"/>
  <c r="X600" i="2"/>
  <c r="X711" i="2"/>
  <c r="X805" i="2"/>
  <c r="X594" i="2"/>
  <c r="X826" i="2"/>
  <c r="X999" i="2"/>
  <c r="X564" i="2"/>
  <c r="X991" i="2"/>
  <c r="X427" i="2"/>
  <c r="X787" i="2"/>
  <c r="X677" i="2"/>
  <c r="X476" i="2"/>
  <c r="X939" i="2"/>
  <c r="X417" i="2"/>
  <c r="X551" i="2"/>
  <c r="X474" i="2"/>
  <c r="X919" i="2"/>
  <c r="X732" i="2"/>
  <c r="X283" i="2"/>
  <c r="X505" i="2"/>
  <c r="X649" i="2"/>
  <c r="X923" i="2"/>
  <c r="X533" i="2"/>
  <c r="X613" i="2"/>
  <c r="X500" i="2"/>
  <c r="X749" i="2"/>
  <c r="X560" i="2"/>
  <c r="X418" i="2"/>
  <c r="X976" i="2"/>
  <c r="X270" i="2"/>
  <c r="X973" i="2"/>
  <c r="X530" i="2"/>
  <c r="X592" i="2"/>
  <c r="X529" i="2"/>
  <c r="X464" i="2"/>
  <c r="X419" i="2"/>
  <c r="X880" i="2"/>
  <c r="X431" i="2"/>
  <c r="X730" i="2"/>
  <c r="X614" i="2"/>
  <c r="X492" i="2"/>
  <c r="X282" i="2"/>
  <c r="X437" i="2"/>
  <c r="X375" i="2"/>
  <c r="X892" i="2"/>
  <c r="X924" i="2"/>
  <c r="X977" i="2"/>
  <c r="F884" i="2"/>
  <c r="F897" i="2"/>
  <c r="F953" i="2"/>
  <c r="F508" i="2"/>
  <c r="F543" i="2"/>
  <c r="F929" i="2"/>
  <c r="F792" i="2"/>
  <c r="F1007" i="2"/>
  <c r="F361" i="2"/>
  <c r="F587" i="2"/>
  <c r="F667" i="2"/>
  <c r="F857" i="2"/>
  <c r="F351" i="2"/>
  <c r="F913" i="2"/>
  <c r="F484" i="2"/>
  <c r="F821" i="2"/>
  <c r="F870" i="2"/>
  <c r="F700" i="2"/>
  <c r="F443" i="2"/>
  <c r="F906" i="2"/>
  <c r="F496" i="2"/>
  <c r="F675" i="2"/>
  <c r="F668" i="2"/>
  <c r="F661" i="2"/>
  <c r="F539" i="2"/>
  <c r="F306" i="2"/>
  <c r="F272" i="2"/>
  <c r="F817" i="2"/>
  <c r="F432" i="2"/>
  <c r="F534" i="2"/>
  <c r="F604" i="2"/>
  <c r="F275" i="2"/>
  <c r="F809" i="2"/>
  <c r="F343" i="2"/>
  <c r="F838" i="2"/>
  <c r="F526" i="2"/>
  <c r="F356" i="2"/>
  <c r="F371" i="2"/>
  <c r="F545" i="2"/>
  <c r="F295" i="2"/>
  <c r="F603" i="2"/>
  <c r="F518" i="2"/>
  <c r="F348" i="2"/>
  <c r="F842" i="2"/>
  <c r="F735" i="2"/>
  <c r="F274" i="2"/>
  <c r="F797" i="2"/>
  <c r="F509" i="2"/>
  <c r="F259" i="2"/>
  <c r="F289" i="2"/>
  <c r="F615" i="2"/>
  <c r="F421" i="2"/>
  <c r="F1001" i="2"/>
  <c r="F350" i="2"/>
  <c r="F502" i="2"/>
  <c r="F663" i="2"/>
  <c r="F537" i="2"/>
  <c r="F449" i="2"/>
  <c r="F490" i="2"/>
  <c r="F708" i="2"/>
  <c r="F757" i="2"/>
  <c r="F744" i="2"/>
  <c r="F889" i="2"/>
  <c r="F997" i="2"/>
  <c r="F722" i="2"/>
  <c r="F639" i="2"/>
  <c r="F931" i="2"/>
  <c r="F728" i="2"/>
  <c r="F879" i="2"/>
  <c r="F863" i="2"/>
  <c r="F363" i="2"/>
  <c r="F954" i="2"/>
  <c r="F585" i="2"/>
  <c r="F279" i="2"/>
  <c r="F721" i="2"/>
  <c r="F907" i="2"/>
  <c r="F789" i="2"/>
  <c r="F598" i="2"/>
  <c r="F620" i="2"/>
  <c r="F339" i="2"/>
  <c r="F781" i="2"/>
  <c r="F957" i="2"/>
  <c r="F341" i="2"/>
  <c r="F610" i="2"/>
  <c r="F549" i="2"/>
  <c r="F435" i="2"/>
  <c r="F885" i="2"/>
  <c r="F946" i="2"/>
  <c r="F521" i="2"/>
  <c r="F426" i="2"/>
  <c r="F414" i="2"/>
  <c r="F364" i="2"/>
  <c r="F875" i="2"/>
  <c r="F650" i="2"/>
  <c r="F793" i="2"/>
  <c r="F637" i="2"/>
  <c r="F446" i="2"/>
  <c r="F308" i="2"/>
  <c r="F323" i="2"/>
  <c r="F795" i="2"/>
  <c r="F611" i="2"/>
  <c r="F917" i="2"/>
  <c r="F478" i="2"/>
  <c r="F571" i="2"/>
  <c r="F717" i="2"/>
  <c r="F623" i="2"/>
  <c r="F337" i="2"/>
  <c r="F983" i="2"/>
  <c r="F860" i="2"/>
  <c r="F691" i="2"/>
  <c r="F883" i="2"/>
  <c r="F567" i="2"/>
  <c r="F581" i="2"/>
  <c r="F861" i="2"/>
  <c r="F383" i="2"/>
  <c r="F776" i="2"/>
  <c r="F753" i="2"/>
  <c r="F398" i="2"/>
  <c r="F453" i="2"/>
  <c r="F846" i="2"/>
  <c r="F470" i="2"/>
  <c r="F1000" i="2"/>
  <c r="F305" i="2"/>
  <c r="F758" i="2"/>
  <c r="F687" i="2"/>
  <c r="F266" i="2"/>
  <c r="F706" i="2"/>
  <c r="F820" i="2"/>
  <c r="F911" i="2"/>
  <c r="F651" i="2"/>
  <c r="F726" i="2"/>
  <c r="F393" i="2"/>
  <c r="F542" i="2"/>
  <c r="F642" i="2"/>
  <c r="F664" i="2"/>
  <c r="F278" i="2"/>
  <c r="F890" i="2"/>
  <c r="F941" i="2"/>
  <c r="F619" i="2"/>
  <c r="F286" i="2"/>
  <c r="F291" i="2"/>
  <c r="F829" i="2"/>
  <c r="F403" i="2"/>
  <c r="F387" i="2"/>
  <c r="F818" i="2"/>
  <c r="F550" i="2"/>
  <c r="F326" i="2"/>
  <c r="F1005" i="2"/>
  <c r="F538" i="2"/>
  <c r="F816" i="2"/>
  <c r="F355" i="2"/>
  <c r="F499" i="2"/>
  <c r="F318" i="2"/>
  <c r="F268" i="2"/>
  <c r="F634" i="2"/>
  <c r="F848" i="2"/>
  <c r="F658" i="2"/>
  <c r="F665" i="2"/>
  <c r="F366" i="2"/>
  <c r="F467" i="2"/>
  <c r="F297" i="2"/>
  <c r="F527" i="2"/>
  <c r="F688" i="2"/>
  <c r="F774" i="2"/>
  <c r="F548" i="2"/>
  <c r="F874" i="2"/>
  <c r="F763" i="2"/>
  <c r="F423" i="2"/>
  <c r="F493" i="2"/>
  <c r="F559" i="2"/>
  <c r="F707" i="2"/>
  <c r="F835" i="2"/>
  <c r="F264" i="2"/>
  <c r="F412" i="2"/>
  <c r="F576" i="2"/>
  <c r="F325" i="2"/>
  <c r="F852" i="2"/>
  <c r="F488" i="2"/>
  <c r="F755" i="2"/>
  <c r="F733" i="2"/>
  <c r="F737" i="2"/>
  <c r="F422" i="2"/>
  <c r="F798" i="2"/>
  <c r="F769" i="2"/>
  <c r="F410" i="2"/>
  <c r="F583" i="2"/>
  <c r="F780" i="2"/>
  <c r="F960" i="2"/>
  <c r="F943" i="2"/>
  <c r="F644" i="2"/>
  <c r="F801" i="2"/>
  <c r="F775" i="2"/>
  <c r="F938" i="2"/>
  <c r="F329" i="2"/>
  <c r="F617" i="2"/>
  <c r="F915" i="2"/>
  <c r="F524" i="2"/>
  <c r="F657" i="2"/>
  <c r="F731" i="2"/>
  <c r="F988" i="2"/>
  <c r="F705" i="2"/>
  <c r="F631" i="2"/>
  <c r="F766" i="2"/>
  <c r="F406" i="2"/>
  <c r="F621" i="2"/>
  <c r="F788" i="2"/>
  <c r="F444" i="2"/>
  <c r="F930" i="2"/>
  <c r="F370" i="2"/>
  <c r="F641" i="2"/>
  <c r="F936" i="2"/>
  <c r="F680" i="2"/>
  <c r="F424" i="2"/>
  <c r="F847" i="2"/>
  <c r="F447" i="2"/>
  <c r="F777" i="2"/>
  <c r="F922" i="2"/>
  <c r="F457" i="2"/>
  <c r="F786" i="2"/>
  <c r="F928" i="2"/>
  <c r="F416" i="2"/>
  <c r="F511" i="2"/>
  <c r="F491" i="2"/>
  <c r="F950" i="2"/>
  <c r="F694" i="2"/>
  <c r="F765" i="2"/>
  <c r="F605" i="2"/>
  <c r="F748" i="2"/>
  <c r="F324" i="2"/>
  <c r="F434" i="2"/>
  <c r="F896" i="2"/>
  <c r="F384" i="2"/>
  <c r="F399" i="2"/>
  <c r="F715" i="2"/>
  <c r="F468" i="2"/>
  <c r="F513" i="2"/>
  <c r="F632" i="2"/>
  <c r="F815" i="2"/>
  <c r="F342" i="2"/>
  <c r="F1006" i="2"/>
  <c r="F750" i="2"/>
  <c r="F965" i="2"/>
  <c r="F837" i="2"/>
  <c r="F868" i="2"/>
  <c r="F572" i="2"/>
  <c r="F803" i="2"/>
  <c r="F570" i="2"/>
  <c r="F553" i="2"/>
  <c r="F600" i="2"/>
  <c r="F711" i="2"/>
  <c r="F805" i="2"/>
  <c r="F594" i="2"/>
  <c r="F826" i="2"/>
  <c r="F999" i="2"/>
  <c r="F564" i="2"/>
  <c r="F991" i="2"/>
  <c r="F427" i="2"/>
  <c r="F787" i="2"/>
  <c r="F677" i="2"/>
  <c r="F476" i="2"/>
  <c r="F939" i="2"/>
  <c r="F417" i="2"/>
  <c r="F551" i="2"/>
  <c r="F474" i="2"/>
  <c r="F919" i="2"/>
  <c r="F732" i="2"/>
  <c r="F283" i="2"/>
  <c r="F505" i="2"/>
  <c r="F649" i="2"/>
  <c r="F923" i="2"/>
  <c r="F533" i="2"/>
  <c r="F613" i="2"/>
  <c r="F500" i="2"/>
  <c r="F749" i="2"/>
  <c r="F560" i="2"/>
  <c r="F418" i="2"/>
  <c r="F976" i="2"/>
  <c r="F270" i="2"/>
  <c r="F973" i="2"/>
  <c r="F530" i="2"/>
  <c r="F592" i="2"/>
  <c r="F529" i="2"/>
  <c r="F464" i="2"/>
  <c r="F262" i="2"/>
  <c r="F419" i="2"/>
  <c r="F880" i="2"/>
  <c r="F431" i="2"/>
  <c r="F730" i="2"/>
  <c r="F614" i="2"/>
  <c r="F492" i="2"/>
  <c r="F282" i="2"/>
  <c r="F437" i="2"/>
  <c r="F375" i="2"/>
  <c r="F892" i="2"/>
  <c r="F924" i="2"/>
  <c r="F977" i="2"/>
  <c r="F626" i="2"/>
  <c r="F292" i="2"/>
  <c r="F719" i="2"/>
  <c r="F876" i="2"/>
  <c r="F856" i="2"/>
  <c r="F770" i="2"/>
  <c r="F588" i="2"/>
  <c r="F975" i="2"/>
  <c r="F655" i="2"/>
  <c r="F377" i="2"/>
  <c r="F280" i="2"/>
  <c r="F676" i="2"/>
  <c r="F516" i="2"/>
  <c r="F456" i="2"/>
  <c r="F986" i="2"/>
  <c r="F992" i="2"/>
  <c r="F869" i="2"/>
  <c r="F448" i="2"/>
  <c r="F696" i="2"/>
  <c r="F261" i="2"/>
  <c r="F909" i="2"/>
  <c r="F866" i="2"/>
  <c r="F392" i="2"/>
  <c r="F858" i="2"/>
  <c r="F967" i="2"/>
  <c r="F618" i="2"/>
  <c r="F864" i="2"/>
  <c r="F352" i="2"/>
  <c r="F327" i="2"/>
  <c r="F267" i="2"/>
  <c r="F918" i="2"/>
  <c r="F662" i="2"/>
  <c r="F461" i="2"/>
  <c r="F1004" i="2"/>
  <c r="F716" i="2"/>
  <c r="F284" i="2"/>
  <c r="F322" i="2"/>
  <c r="F832" i="2"/>
  <c r="F320" i="2"/>
  <c r="F555" i="2"/>
  <c r="F265" i="2"/>
  <c r="F369" i="2"/>
  <c r="F568" i="2"/>
  <c r="F743" i="2"/>
  <c r="F429" i="2"/>
  <c r="F974" i="2"/>
  <c r="F718" i="2"/>
  <c r="F845" i="2"/>
  <c r="F701" i="2"/>
  <c r="F836" i="2"/>
  <c r="F460" i="2"/>
  <c r="F739" i="2"/>
  <c r="F498" i="2"/>
  <c r="F441" i="2"/>
  <c r="F536" i="2"/>
  <c r="F647" i="2"/>
  <c r="F357" i="2"/>
  <c r="F338" i="2"/>
  <c r="F698" i="2"/>
  <c r="F935" i="2"/>
  <c r="F979" i="2"/>
  <c r="F606" i="2"/>
  <c r="F1002" i="2"/>
  <c r="F659" i="2"/>
  <c r="F397" i="2"/>
  <c r="F428" i="2"/>
  <c r="F405" i="2"/>
  <c r="F321" i="2"/>
  <c r="F503" i="2"/>
  <c r="F433" i="2"/>
  <c r="F902" i="2"/>
  <c r="F612" i="2"/>
  <c r="F546" i="2"/>
  <c r="F409" i="2"/>
  <c r="F495" i="2"/>
  <c r="F597" i="2"/>
  <c r="F466" i="2"/>
  <c r="F629" i="2"/>
  <c r="F635" i="2"/>
  <c r="F697" i="2"/>
  <c r="F304" i="2"/>
  <c r="F473" i="2"/>
  <c r="F714" i="2"/>
  <c r="F573" i="2"/>
  <c r="F372" i="2"/>
  <c r="F981" i="2"/>
  <c r="F336" i="2"/>
  <c r="F747" i="2"/>
  <c r="F367" i="2"/>
  <c r="F317" i="2"/>
  <c r="F315" i="2"/>
  <c r="F624" i="2"/>
  <c r="F287" i="2"/>
  <c r="F415" i="2"/>
  <c r="F566" i="2"/>
  <c r="F563" i="2"/>
  <c r="F949" i="2"/>
  <c r="F912" i="2"/>
  <c r="F1009" i="2"/>
  <c r="F636" i="2"/>
  <c r="F347" i="2"/>
  <c r="F855" i="2"/>
  <c r="F628" i="2"/>
  <c r="F395" i="2"/>
  <c r="F790" i="2"/>
  <c r="F751" i="2"/>
  <c r="F331" i="2"/>
  <c r="F995" i="2"/>
  <c r="F514" i="2"/>
  <c r="F591" i="2"/>
  <c r="F544" i="2"/>
  <c r="F844" i="2"/>
  <c r="F596" i="2"/>
  <c r="F814" i="2"/>
  <c r="F865" i="2"/>
  <c r="F442" i="2"/>
  <c r="F519" i="2"/>
  <c r="F480" i="2"/>
  <c r="F396" i="2"/>
  <c r="F340" i="2"/>
  <c r="F390" i="2"/>
  <c r="F734" i="2"/>
  <c r="F332" i="2"/>
  <c r="F648" i="2"/>
  <c r="F609" i="2"/>
  <c r="F702" i="2"/>
  <c r="F260" i="2"/>
  <c r="F497" i="2"/>
  <c r="F360" i="2"/>
  <c r="F335" i="2"/>
  <c r="F506" i="2"/>
  <c r="F927" i="2"/>
  <c r="F886" i="2"/>
  <c r="F381" i="2"/>
  <c r="F684" i="2"/>
  <c r="F947" i="2"/>
  <c r="F633" i="2"/>
  <c r="F768" i="2"/>
  <c r="F510" i="2"/>
  <c r="F459" i="2"/>
  <c r="F951" i="2"/>
  <c r="F257" i="2"/>
  <c r="F504" i="2"/>
  <c r="F679" i="2"/>
  <c r="F300" i="2"/>
  <c r="F942" i="2"/>
  <c r="F686" i="2"/>
  <c r="F725" i="2"/>
  <c r="F645" i="2"/>
  <c r="F804" i="2"/>
  <c r="F388" i="2"/>
  <c r="F962" i="2"/>
  <c r="F386" i="2"/>
  <c r="F952" i="2"/>
  <c r="F472" i="2"/>
  <c r="F535" i="2"/>
  <c r="F525" i="2"/>
  <c r="F713" i="2"/>
  <c r="F458" i="2"/>
  <c r="F871" i="2"/>
  <c r="F851" i="2"/>
  <c r="F374" i="2"/>
  <c r="F841" i="2"/>
  <c r="F882" i="2"/>
  <c r="F685" i="2"/>
  <c r="F813" i="2"/>
  <c r="F602" i="2"/>
  <c r="F273" i="2"/>
  <c r="F359" i="2"/>
  <c r="F944" i="2"/>
  <c r="F646" i="2"/>
  <c r="F420" i="2"/>
  <c r="F450" i="2"/>
  <c r="F683" i="2"/>
  <c r="F455" i="2"/>
  <c r="F554" i="2"/>
  <c r="F934" i="2"/>
  <c r="F541" i="2"/>
  <c r="F531" i="2"/>
  <c r="F601" i="2"/>
  <c r="F794" i="2"/>
  <c r="F873" i="2"/>
  <c r="F966" i="2"/>
  <c r="F285" i="2"/>
  <c r="F627" i="2"/>
  <c r="F853" i="2"/>
  <c r="F778" i="2"/>
  <c r="F989" i="2"/>
  <c r="F998" i="2"/>
  <c r="F373" i="2"/>
  <c r="F811" i="2"/>
  <c r="F368" i="2"/>
  <c r="F891" i="2"/>
  <c r="F729" i="2"/>
  <c r="F358" i="2"/>
  <c r="F515" i="2"/>
  <c r="F577" i="2"/>
  <c r="F656" i="2"/>
  <c r="F881" i="2"/>
  <c r="F540" i="2"/>
  <c r="F720" i="2"/>
  <c r="F599" i="2"/>
  <c r="F901" i="2"/>
  <c r="F520" i="2"/>
  <c r="F608" i="2"/>
  <c r="F850" i="2"/>
  <c r="F344" i="2"/>
  <c r="F964" i="2"/>
  <c r="F771" i="2"/>
  <c r="F682" i="2"/>
  <c r="F971" i="2"/>
  <c r="F512" i="2"/>
  <c r="F760" i="2"/>
  <c r="F293" i="2"/>
  <c r="F669" i="2"/>
  <c r="F968" i="2"/>
  <c r="F914" i="2"/>
  <c r="F653" i="2"/>
  <c r="F471" i="2"/>
  <c r="F681" i="2"/>
  <c r="F900" i="2"/>
  <c r="F990" i="2"/>
  <c r="F565" i="2"/>
  <c r="F298" i="2"/>
  <c r="F904" i="2"/>
  <c r="F407" i="2"/>
  <c r="F389" i="2"/>
  <c r="F724" i="2"/>
  <c r="F802" i="2"/>
  <c r="F872" i="2"/>
  <c r="F759" i="2"/>
  <c r="F666" i="2"/>
  <c r="F288" i="2"/>
  <c r="F746" i="2"/>
  <c r="F494" i="2"/>
  <c r="F972" i="2"/>
  <c r="F926" i="2"/>
  <c r="F670" i="2"/>
  <c r="F309" i="2"/>
  <c r="F948" i="2"/>
  <c r="F692" i="2"/>
  <c r="F963" i="2"/>
  <c r="F738" i="2"/>
  <c r="F1010" i="2"/>
  <c r="F425" i="2"/>
  <c r="F840" i="2"/>
  <c r="F584" i="2"/>
  <c r="F328" i="2"/>
  <c r="F727" i="2"/>
  <c r="F303" i="2"/>
  <c r="F741" i="2"/>
  <c r="F586" i="2"/>
  <c r="F839" i="2"/>
  <c r="F362" i="2"/>
  <c r="F736" i="2"/>
  <c r="F895" i="2"/>
  <c r="F574" i="2"/>
  <c r="F482" i="2"/>
  <c r="F854" i="2"/>
  <c r="F462" i="2"/>
  <c r="F333" i="2"/>
  <c r="F940" i="2"/>
  <c r="F652" i="2"/>
  <c r="F819" i="2"/>
  <c r="F561" i="2"/>
  <c r="F704" i="2"/>
  <c r="F959" i="2"/>
  <c r="F310" i="2"/>
  <c r="F299" i="2"/>
  <c r="F887" i="2"/>
  <c r="F984" i="2"/>
  <c r="F440" i="2"/>
  <c r="F575" i="2"/>
  <c r="F843" i="2"/>
  <c r="F910" i="2"/>
  <c r="F654" i="2"/>
  <c r="F517" i="2"/>
  <c r="F589" i="2"/>
  <c r="F772" i="2"/>
  <c r="F316" i="2"/>
  <c r="F898" i="2"/>
  <c r="F314" i="2"/>
  <c r="F888" i="2"/>
  <c r="F408" i="2"/>
  <c r="F463" i="2"/>
  <c r="F556" i="2"/>
  <c r="F465" i="2"/>
  <c r="F985" i="2"/>
  <c r="F807" i="2"/>
  <c r="F723" i="2"/>
  <c r="F693" i="2"/>
  <c r="F382" i="2"/>
  <c r="F690" i="2"/>
  <c r="F557" i="2"/>
  <c r="F595" i="2"/>
  <c r="F562" i="2"/>
  <c r="F1008" i="2"/>
  <c r="F955" i="2"/>
  <c r="F271" i="2"/>
  <c r="F590" i="2"/>
  <c r="F380" i="2"/>
  <c r="F402" i="2"/>
  <c r="F784" i="2"/>
  <c r="F311" i="2"/>
  <c r="F1003" i="2"/>
  <c r="F678" i="2"/>
  <c r="F349" i="2"/>
  <c r="F483" i="2"/>
  <c r="F401" i="2"/>
  <c r="F671" i="2"/>
  <c r="F799" i="2"/>
  <c r="F710" i="2"/>
  <c r="F501" i="2"/>
  <c r="F579" i="2"/>
  <c r="F689" i="2"/>
  <c r="F703" i="2"/>
  <c r="F987" i="2"/>
  <c r="F742" i="2"/>
  <c r="F828" i="2"/>
  <c r="F378" i="2"/>
  <c r="F893" i="2"/>
  <c r="F761" i="2"/>
  <c r="F413" i="2"/>
  <c r="F709" i="2"/>
  <c r="F411" i="2"/>
  <c r="F481" i="2"/>
  <c r="F400" i="2"/>
  <c r="F745" i="2"/>
  <c r="F877" i="2"/>
  <c r="F806" i="2"/>
  <c r="F302" i="2"/>
  <c r="F862" i="2"/>
  <c r="F313" i="2"/>
  <c r="F812" i="2"/>
  <c r="F269" i="2"/>
  <c r="F522" i="2"/>
  <c r="F454" i="2"/>
  <c r="F830" i="2"/>
  <c r="F833" i="2"/>
  <c r="F699" i="2"/>
  <c r="F281" i="2"/>
  <c r="F436" i="2"/>
  <c r="F969" i="2"/>
  <c r="F932" i="2"/>
  <c r="F438" i="2"/>
  <c r="F994" i="2"/>
  <c r="F712" i="2"/>
  <c r="F825" i="2"/>
  <c r="F982" i="2"/>
  <c r="F578" i="2"/>
  <c r="F625" i="2"/>
  <c r="F782" i="2"/>
  <c r="F867" i="2"/>
  <c r="F756" i="2"/>
  <c r="F569" i="2"/>
  <c r="F791" i="2"/>
  <c r="F958" i="2"/>
  <c r="F980" i="2"/>
  <c r="F616" i="2"/>
  <c r="F353" i="2"/>
  <c r="F903" i="2"/>
  <c r="F800" i="2"/>
  <c r="F894" i="2"/>
  <c r="F638" i="2"/>
  <c r="F277" i="2"/>
  <c r="F916" i="2"/>
  <c r="F660" i="2"/>
  <c r="F899" i="2"/>
  <c r="F674" i="2"/>
  <c r="F961" i="2"/>
  <c r="F385" i="2"/>
  <c r="F808" i="2"/>
  <c r="F552" i="2"/>
  <c r="F296" i="2"/>
  <c r="F695" i="2"/>
  <c r="F263" i="2"/>
  <c r="F404" i="2"/>
  <c r="F330" i="2"/>
  <c r="F479" i="2"/>
  <c r="F290" i="2"/>
  <c r="F672" i="2"/>
  <c r="F783" i="2"/>
  <c r="F925" i="2"/>
  <c r="F905" i="2"/>
  <c r="F822" i="2"/>
  <c r="F430" i="2"/>
  <c r="F301" i="2"/>
  <c r="F908" i="2"/>
  <c r="F580" i="2"/>
  <c r="F978" i="2"/>
  <c r="F489" i="2"/>
  <c r="F640" i="2"/>
  <c r="F831" i="2"/>
  <c r="F485" i="2"/>
  <c r="F810" i="2"/>
  <c r="F823" i="2"/>
  <c r="F920" i="2"/>
  <c r="F376" i="2"/>
  <c r="F319" i="2"/>
  <c r="F523" i="2"/>
  <c r="F878" i="2"/>
  <c r="F486" i="2"/>
  <c r="F445" i="2"/>
  <c r="F996" i="2"/>
  <c r="F740" i="2"/>
  <c r="F276" i="2"/>
  <c r="F834" i="2"/>
  <c r="F993" i="2"/>
  <c r="F824" i="2"/>
  <c r="F312" i="2"/>
  <c r="F391" i="2"/>
  <c r="F779" i="2"/>
  <c r="F532" i="2"/>
  <c r="F921" i="2"/>
  <c r="F607" i="2"/>
  <c r="F754" i="2"/>
  <c r="F773" i="2"/>
  <c r="F933" i="2"/>
  <c r="F785" i="2"/>
  <c r="F956" i="2"/>
  <c r="F547" i="2"/>
  <c r="F354" i="2"/>
  <c r="F752" i="2"/>
  <c r="F827" i="2"/>
  <c r="F477" i="2"/>
  <c r="F334" i="2"/>
  <c r="F643" i="2"/>
  <c r="F346" i="2"/>
  <c r="F528" i="2"/>
  <c r="F945" i="2"/>
  <c r="F394" i="2"/>
  <c r="F582" i="2"/>
  <c r="F764" i="2"/>
  <c r="F379" i="2"/>
  <c r="F937" i="2"/>
  <c r="F487" i="2"/>
  <c r="F859" i="2"/>
  <c r="F630" i="2"/>
  <c r="F796" i="2"/>
  <c r="F475" i="2"/>
  <c r="F593" i="2"/>
  <c r="F439" i="2"/>
  <c r="F294" i="2"/>
  <c r="F622" i="2"/>
  <c r="F452" i="2"/>
  <c r="F970" i="2"/>
  <c r="F762" i="2"/>
  <c r="F507" i="2"/>
  <c r="F451" i="2"/>
  <c r="F365" i="2"/>
  <c r="F307" i="2"/>
  <c r="F345" i="2"/>
  <c r="F767" i="2"/>
  <c r="F469" i="2"/>
  <c r="F673" i="2"/>
  <c r="F558" i="2"/>
  <c r="F849" i="2"/>
  <c r="J671" i="2" l="1"/>
  <c r="J798" i="2"/>
  <c r="G257" i="2"/>
  <c r="F1011" i="2"/>
  <c r="AG5" i="2"/>
  <c r="J970" i="2"/>
  <c r="J622" i="2"/>
  <c r="J425" i="2"/>
  <c r="J793" i="2"/>
  <c r="J552" i="2"/>
  <c r="J433" i="2"/>
  <c r="J515" i="2"/>
  <c r="J420" i="2"/>
  <c r="J662" i="2"/>
  <c r="J540" i="2"/>
  <c r="J968" i="2"/>
  <c r="J871" i="2"/>
  <c r="G256" i="2"/>
  <c r="J756" i="2"/>
  <c r="J640" i="2"/>
  <c r="J898" i="2"/>
  <c r="J678" i="2"/>
  <c r="J296" i="2"/>
  <c r="J982" i="2"/>
  <c r="J645" i="2"/>
  <c r="J806" i="2"/>
  <c r="J259" i="2"/>
  <c r="J332" i="2"/>
  <c r="J469" i="2"/>
  <c r="J839" i="2"/>
  <c r="J267" i="2"/>
  <c r="J937" i="2"/>
  <c r="H256" i="2"/>
  <c r="J908" i="2"/>
  <c r="J767" i="2"/>
  <c r="J532" i="2"/>
  <c r="J578" i="2"/>
  <c r="J436" i="2"/>
  <c r="J481" i="2"/>
  <c r="J940" i="2"/>
  <c r="J544" i="2"/>
  <c r="J918" i="2"/>
  <c r="J376" i="2"/>
  <c r="J497" i="2"/>
  <c r="J858" i="2"/>
  <c r="J777" i="2"/>
  <c r="J799" i="2"/>
  <c r="J669" i="2"/>
  <c r="J699" i="2"/>
  <c r="J327" i="2"/>
  <c r="J575" i="2"/>
  <c r="J654" i="2"/>
  <c r="J452" i="2"/>
  <c r="J738" i="2"/>
  <c r="J573" i="2"/>
  <c r="J402" i="2"/>
  <c r="J840" i="2"/>
  <c r="J360" i="2"/>
  <c r="J344" i="2"/>
  <c r="J588" i="2"/>
  <c r="J551" i="2"/>
  <c r="J502" i="2"/>
  <c r="J779" i="2"/>
  <c r="J958" i="2"/>
  <c r="J690" i="2"/>
  <c r="J450" i="2"/>
  <c r="J815" i="2"/>
  <c r="J528" i="2"/>
  <c r="J293" i="2"/>
  <c r="J307" i="2"/>
  <c r="J825" i="2"/>
  <c r="J519" i="2"/>
  <c r="J693" i="2"/>
  <c r="J624" i="2"/>
  <c r="J828" i="2"/>
  <c r="J942" i="2"/>
  <c r="J716" i="2"/>
  <c r="J536" i="2"/>
  <c r="J392" i="2"/>
  <c r="J431" i="2"/>
  <c r="J973" i="2"/>
  <c r="J570" i="2"/>
  <c r="J801" i="2"/>
  <c r="J366" i="2"/>
  <c r="J883" i="2"/>
  <c r="J478" i="2"/>
  <c r="J889" i="2"/>
  <c r="J484" i="2"/>
  <c r="J792" i="2"/>
  <c r="J382" i="2"/>
  <c r="J334" i="2"/>
  <c r="J451" i="2"/>
  <c r="J507" i="2"/>
  <c r="J827" i="2"/>
  <c r="J353" i="2"/>
  <c r="J877" i="2"/>
  <c r="J561" i="2"/>
  <c r="J692" i="2"/>
  <c r="J914" i="2"/>
  <c r="J734" i="2"/>
  <c r="J338" i="2"/>
  <c r="I922" i="2"/>
  <c r="J922" i="2"/>
  <c r="I399" i="2"/>
  <c r="J399" i="2"/>
  <c r="I694" i="2"/>
  <c r="J694" i="2"/>
  <c r="I938" i="2"/>
  <c r="J938" i="2"/>
  <c r="I705" i="2"/>
  <c r="J705" i="2"/>
  <c r="I607" i="2"/>
  <c r="J607" i="2"/>
  <c r="I297" i="2"/>
  <c r="J297" i="2"/>
  <c r="I752" i="2"/>
  <c r="J752" i="2"/>
  <c r="I410" i="2"/>
  <c r="J410" i="2"/>
  <c r="I673" i="2"/>
  <c r="J673" i="2"/>
  <c r="I762" i="2"/>
  <c r="J762" i="2"/>
  <c r="I796" i="2"/>
  <c r="J796" i="2"/>
  <c r="I394" i="2"/>
  <c r="J394" i="2"/>
  <c r="I834" i="2"/>
  <c r="J834" i="2"/>
  <c r="I319" i="2"/>
  <c r="J319" i="2"/>
  <c r="I489" i="2"/>
  <c r="J489" i="2"/>
  <c r="I925" i="2"/>
  <c r="J925" i="2"/>
  <c r="I695" i="2"/>
  <c r="J695" i="2"/>
  <c r="I660" i="2"/>
  <c r="J660" i="2"/>
  <c r="I616" i="2"/>
  <c r="J616" i="2"/>
  <c r="I782" i="2"/>
  <c r="J782" i="2"/>
  <c r="I932" i="2"/>
  <c r="J932" i="2"/>
  <c r="I522" i="2"/>
  <c r="J522" i="2"/>
  <c r="I745" i="2"/>
  <c r="J745" i="2"/>
  <c r="I378" i="2"/>
  <c r="J378" i="2"/>
  <c r="I710" i="2"/>
  <c r="J710" i="2"/>
  <c r="I311" i="2"/>
  <c r="J311" i="2"/>
  <c r="I562" i="2"/>
  <c r="J562" i="2"/>
  <c r="I985" i="2"/>
  <c r="J985" i="2"/>
  <c r="I316" i="2"/>
  <c r="J316" i="2"/>
  <c r="I440" i="2"/>
  <c r="J440" i="2"/>
  <c r="I819" i="2"/>
  <c r="J819" i="2"/>
  <c r="I895" i="2"/>
  <c r="J895" i="2"/>
  <c r="I328" i="2"/>
  <c r="J328" i="2"/>
  <c r="I948" i="2"/>
  <c r="J948" i="2"/>
  <c r="I666" i="2"/>
  <c r="J666" i="2"/>
  <c r="I298" i="2"/>
  <c r="J298" i="2"/>
  <c r="I964" i="2"/>
  <c r="J964" i="2"/>
  <c r="I368" i="2"/>
  <c r="J368" i="2"/>
  <c r="I285" i="2"/>
  <c r="J285" i="2"/>
  <c r="I554" i="2"/>
  <c r="J554" i="2"/>
  <c r="I273" i="2"/>
  <c r="J273" i="2"/>
  <c r="I962" i="2"/>
  <c r="J962" i="2"/>
  <c r="I679" i="2"/>
  <c r="J679" i="2"/>
  <c r="I633" i="2"/>
  <c r="J633" i="2"/>
  <c r="I390" i="2"/>
  <c r="J390" i="2"/>
  <c r="I596" i="2"/>
  <c r="J596" i="2"/>
  <c r="I790" i="2"/>
  <c r="J790" i="2"/>
  <c r="J949" i="2"/>
  <c r="I367" i="2"/>
  <c r="J367" i="2"/>
  <c r="I304" i="2"/>
  <c r="J304" i="2"/>
  <c r="I546" i="2"/>
  <c r="J546" i="2"/>
  <c r="I397" i="2"/>
  <c r="J397" i="2"/>
  <c r="I357" i="2"/>
  <c r="J357" i="2"/>
  <c r="I701" i="2"/>
  <c r="J701" i="2"/>
  <c r="I265" i="2"/>
  <c r="J265" i="2"/>
  <c r="I461" i="2"/>
  <c r="J461" i="2"/>
  <c r="I967" i="2"/>
  <c r="J967" i="2"/>
  <c r="I869" i="2"/>
  <c r="J869" i="2"/>
  <c r="I655" i="2"/>
  <c r="J655" i="2"/>
  <c r="I626" i="2"/>
  <c r="J626" i="2"/>
  <c r="I614" i="2"/>
  <c r="J614" i="2"/>
  <c r="I592" i="2"/>
  <c r="J592" i="2"/>
  <c r="I500" i="2"/>
  <c r="J500" i="2"/>
  <c r="I919" i="2"/>
  <c r="J919" i="2"/>
  <c r="I427" i="2"/>
  <c r="J427" i="2"/>
  <c r="I600" i="2"/>
  <c r="J600" i="2"/>
  <c r="I750" i="2"/>
  <c r="J750" i="2"/>
  <c r="I370" i="2"/>
  <c r="J370" i="2"/>
  <c r="I318" i="2"/>
  <c r="J318" i="2"/>
  <c r="I470" i="2"/>
  <c r="J470" i="2"/>
  <c r="I521" i="2"/>
  <c r="J521" i="2"/>
  <c r="I722" i="2"/>
  <c r="J722" i="2"/>
  <c r="I539" i="2"/>
  <c r="J539" i="2"/>
  <c r="I921" i="2"/>
  <c r="J921" i="2"/>
  <c r="J783" i="2"/>
  <c r="I258" i="2"/>
  <c r="J258" i="2"/>
  <c r="I269" i="2"/>
  <c r="J269" i="2"/>
  <c r="I595" i="2"/>
  <c r="J595" i="2"/>
  <c r="I736" i="2"/>
  <c r="J736" i="2"/>
  <c r="I966" i="2"/>
  <c r="J966" i="2"/>
  <c r="I602" i="2"/>
  <c r="J602" i="2"/>
  <c r="I947" i="2"/>
  <c r="J947" i="2"/>
  <c r="I844" i="2"/>
  <c r="J844" i="2"/>
  <c r="I612" i="2"/>
  <c r="J612" i="2"/>
  <c r="J845" i="2"/>
  <c r="I992" i="2"/>
  <c r="J992" i="2"/>
  <c r="I530" i="2"/>
  <c r="J530" i="2"/>
  <c r="I1006" i="2"/>
  <c r="J1006" i="2"/>
  <c r="I988" i="2"/>
  <c r="J988" i="2"/>
  <c r="I467" i="2"/>
  <c r="J467" i="2"/>
  <c r="J846" i="2"/>
  <c r="I339" i="2"/>
  <c r="J339" i="2"/>
  <c r="I509" i="2"/>
  <c r="J509" i="2"/>
  <c r="J1007" i="2"/>
  <c r="J920" i="2"/>
  <c r="J277" i="2"/>
  <c r="J812" i="2"/>
  <c r="I557" i="2"/>
  <c r="J557" i="2"/>
  <c r="I683" i="2"/>
  <c r="J683" i="2"/>
  <c r="I257" i="2"/>
  <c r="J257" i="2"/>
  <c r="I628" i="2"/>
  <c r="J628" i="2"/>
  <c r="I1002" i="2"/>
  <c r="J1002" i="2"/>
  <c r="I342" i="2"/>
  <c r="J342" i="2"/>
  <c r="J355" i="2"/>
  <c r="J604" i="2"/>
  <c r="I487" i="2"/>
  <c r="J487" i="2"/>
  <c r="I281" i="2"/>
  <c r="J281" i="2"/>
  <c r="I313" i="2"/>
  <c r="J313" i="2"/>
  <c r="J411" i="2"/>
  <c r="I987" i="2"/>
  <c r="J987" i="2"/>
  <c r="J401" i="2"/>
  <c r="I380" i="2"/>
  <c r="J380" i="2"/>
  <c r="I463" i="2"/>
  <c r="J463" i="2"/>
  <c r="I517" i="2"/>
  <c r="J517" i="2"/>
  <c r="J299" i="2"/>
  <c r="I333" i="2"/>
  <c r="J333" i="2"/>
  <c r="J926" i="2"/>
  <c r="I802" i="2"/>
  <c r="J802" i="2"/>
  <c r="I900" i="2"/>
  <c r="J900" i="2"/>
  <c r="J760" i="2"/>
  <c r="J608" i="2"/>
  <c r="I577" i="2"/>
  <c r="J577" i="2"/>
  <c r="J998" i="2"/>
  <c r="I794" i="2"/>
  <c r="J794" i="2"/>
  <c r="I685" i="2"/>
  <c r="J685" i="2"/>
  <c r="I525" i="2"/>
  <c r="J525" i="2"/>
  <c r="J951" i="2"/>
  <c r="J381" i="2"/>
  <c r="J702" i="2"/>
  <c r="J480" i="2"/>
  <c r="J591" i="2"/>
  <c r="I855" i="2"/>
  <c r="J855" i="2"/>
  <c r="I415" i="2"/>
  <c r="J415" i="2"/>
  <c r="J981" i="2"/>
  <c r="J629" i="2"/>
  <c r="I606" i="2"/>
  <c r="J606" i="2"/>
  <c r="J441" i="2"/>
  <c r="I974" i="2"/>
  <c r="J974" i="2"/>
  <c r="I832" i="2"/>
  <c r="J832" i="2"/>
  <c r="I866" i="2"/>
  <c r="J866" i="2"/>
  <c r="J456" i="2"/>
  <c r="J770" i="2"/>
  <c r="I892" i="2"/>
  <c r="J892" i="2"/>
  <c r="I880" i="2"/>
  <c r="J880" i="2"/>
  <c r="J270" i="2"/>
  <c r="J923" i="2"/>
  <c r="I417" i="2"/>
  <c r="J417" i="2"/>
  <c r="J999" i="2"/>
  <c r="J803" i="2"/>
  <c r="J434" i="2"/>
  <c r="I511" i="2"/>
  <c r="J511" i="2"/>
  <c r="J847" i="2"/>
  <c r="I788" i="2"/>
  <c r="J788" i="2"/>
  <c r="J657" i="2"/>
  <c r="J644" i="2"/>
  <c r="I422" i="2"/>
  <c r="J422" i="2"/>
  <c r="J412" i="2"/>
  <c r="J874" i="2"/>
  <c r="I665" i="2"/>
  <c r="J665" i="2"/>
  <c r="J816" i="2"/>
  <c r="J829" i="2"/>
  <c r="I642" i="2"/>
  <c r="J642" i="2"/>
  <c r="J266" i="2"/>
  <c r="J398" i="2"/>
  <c r="J691" i="2"/>
  <c r="J917" i="2"/>
  <c r="J650" i="2"/>
  <c r="J435" i="2"/>
  <c r="J598" i="2"/>
  <c r="J863" i="2"/>
  <c r="J744" i="2"/>
  <c r="J350" i="2"/>
  <c r="J274" i="2"/>
  <c r="J371" i="2"/>
  <c r="J534" i="2"/>
  <c r="J675" i="2"/>
  <c r="I913" i="2"/>
  <c r="J913" i="2"/>
  <c r="J929" i="2"/>
  <c r="I493" i="2"/>
  <c r="J493" i="2"/>
  <c r="I911" i="2"/>
  <c r="J911" i="2"/>
  <c r="I446" i="2"/>
  <c r="J446" i="2"/>
  <c r="I259" i="2"/>
  <c r="J870" i="2"/>
  <c r="I354" i="2"/>
  <c r="J354" i="2"/>
  <c r="J969" i="2"/>
  <c r="J784" i="2"/>
  <c r="I652" i="2"/>
  <c r="J652" i="2"/>
  <c r="I759" i="2"/>
  <c r="J759" i="2"/>
  <c r="I811" i="2"/>
  <c r="J811" i="2"/>
  <c r="I458" i="2"/>
  <c r="J458" i="2"/>
  <c r="I340" i="2"/>
  <c r="J340" i="2"/>
  <c r="I747" i="2"/>
  <c r="J747" i="2"/>
  <c r="I647" i="2"/>
  <c r="J647" i="2"/>
  <c r="I975" i="2"/>
  <c r="J975" i="2"/>
  <c r="I474" i="2"/>
  <c r="J474" i="2"/>
  <c r="I325" i="2"/>
  <c r="J325" i="2"/>
  <c r="I278" i="2"/>
  <c r="J278" i="2"/>
  <c r="J946" i="2"/>
  <c r="I295" i="2"/>
  <c r="J295" i="2"/>
  <c r="J547" i="2"/>
  <c r="I580" i="2"/>
  <c r="J580" i="2"/>
  <c r="I589" i="2"/>
  <c r="J589" i="2"/>
  <c r="J670" i="2"/>
  <c r="J656" i="2"/>
  <c r="J813" i="2"/>
  <c r="J684" i="2"/>
  <c r="J566" i="2"/>
  <c r="J986" i="2"/>
  <c r="I491" i="2"/>
  <c r="J491" i="2"/>
  <c r="J403" i="2"/>
  <c r="J885" i="2"/>
  <c r="J797" i="2"/>
  <c r="J346" i="2"/>
  <c r="J638" i="2"/>
  <c r="I643" i="2"/>
  <c r="J643" i="2"/>
  <c r="J785" i="2"/>
  <c r="J391" i="2"/>
  <c r="I445" i="2"/>
  <c r="J445" i="2"/>
  <c r="J810" i="2"/>
  <c r="I301" i="2"/>
  <c r="J301" i="2"/>
  <c r="I479" i="2"/>
  <c r="J479" i="2"/>
  <c r="J385" i="2"/>
  <c r="I894" i="2"/>
  <c r="J894" i="2"/>
  <c r="J791" i="2"/>
  <c r="I862" i="2"/>
  <c r="J862" i="2"/>
  <c r="I709" i="2"/>
  <c r="J709" i="2"/>
  <c r="I703" i="2"/>
  <c r="J703" i="2"/>
  <c r="I483" i="2"/>
  <c r="J483" i="2"/>
  <c r="J590" i="2"/>
  <c r="I408" i="2"/>
  <c r="J408" i="2"/>
  <c r="J310" i="2"/>
  <c r="J462" i="2"/>
  <c r="J586" i="2"/>
  <c r="I1010" i="2"/>
  <c r="J1010" i="2"/>
  <c r="I972" i="2"/>
  <c r="J972" i="2"/>
  <c r="I724" i="2"/>
  <c r="J724" i="2"/>
  <c r="I681" i="2"/>
  <c r="J681" i="2"/>
  <c r="I512" i="2"/>
  <c r="J512" i="2"/>
  <c r="I520" i="2"/>
  <c r="J520" i="2"/>
  <c r="J989" i="2"/>
  <c r="J601" i="2"/>
  <c r="J882" i="2"/>
  <c r="I535" i="2"/>
  <c r="J535" i="2"/>
  <c r="J725" i="2"/>
  <c r="J459" i="2"/>
  <c r="I886" i="2"/>
  <c r="J886" i="2"/>
  <c r="J609" i="2"/>
  <c r="I514" i="2"/>
  <c r="J514" i="2"/>
  <c r="J347" i="2"/>
  <c r="I287" i="2"/>
  <c r="J287" i="2"/>
  <c r="I372" i="2"/>
  <c r="J372" i="2"/>
  <c r="J466" i="2"/>
  <c r="I503" i="2"/>
  <c r="J503" i="2"/>
  <c r="J979" i="2"/>
  <c r="J498" i="2"/>
  <c r="I429" i="2"/>
  <c r="J429" i="2"/>
  <c r="I322" i="2"/>
  <c r="J322" i="2"/>
  <c r="J909" i="2"/>
  <c r="J516" i="2"/>
  <c r="J856" i="2"/>
  <c r="I375" i="2"/>
  <c r="J375" i="2"/>
  <c r="I419" i="2"/>
  <c r="J419" i="2"/>
  <c r="J976" i="2"/>
  <c r="I649" i="2"/>
  <c r="J649" i="2"/>
  <c r="J939" i="2"/>
  <c r="J826" i="2"/>
  <c r="J572" i="2"/>
  <c r="I632" i="2"/>
  <c r="J632" i="2"/>
  <c r="I324" i="2"/>
  <c r="J324" i="2"/>
  <c r="J416" i="2"/>
  <c r="J424" i="2"/>
  <c r="I621" i="2"/>
  <c r="J621" i="2"/>
  <c r="I524" i="2"/>
  <c r="J524" i="2"/>
  <c r="J943" i="2"/>
  <c r="J737" i="2"/>
  <c r="I264" i="2"/>
  <c r="J264" i="2"/>
  <c r="J548" i="2"/>
  <c r="J658" i="2"/>
  <c r="J538" i="2"/>
  <c r="J291" i="2"/>
  <c r="J542" i="2"/>
  <c r="J687" i="2"/>
  <c r="J753" i="2"/>
  <c r="J860" i="2"/>
  <c r="I611" i="2"/>
  <c r="J611" i="2"/>
  <c r="J875" i="2"/>
  <c r="J549" i="2"/>
  <c r="J789" i="2"/>
  <c r="J879" i="2"/>
  <c r="J757" i="2"/>
  <c r="I1001" i="2"/>
  <c r="J1001" i="2"/>
  <c r="I735" i="2"/>
  <c r="J735" i="2"/>
  <c r="J356" i="2"/>
  <c r="J432" i="2"/>
  <c r="J496" i="2"/>
  <c r="J351" i="2"/>
  <c r="J543" i="2"/>
  <c r="I581" i="2"/>
  <c r="J581" i="2"/>
  <c r="I537" i="2"/>
  <c r="J537" i="2"/>
  <c r="I884" i="2"/>
  <c r="J884" i="2"/>
  <c r="I630" i="2"/>
  <c r="J630" i="2"/>
  <c r="I276" i="2"/>
  <c r="J276" i="2"/>
  <c r="I916" i="2"/>
  <c r="J916" i="2"/>
  <c r="J400" i="2"/>
  <c r="I465" i="2"/>
  <c r="J465" i="2"/>
  <c r="I309" i="2"/>
  <c r="J309" i="2"/>
  <c r="I881" i="2"/>
  <c r="J881" i="2"/>
  <c r="I697" i="2"/>
  <c r="J697" i="2"/>
  <c r="J555" i="2"/>
  <c r="I977" i="2"/>
  <c r="J977" i="2"/>
  <c r="I991" i="2"/>
  <c r="J991" i="2"/>
  <c r="I384" i="2"/>
  <c r="J384" i="2"/>
  <c r="I775" i="2"/>
  <c r="J775" i="2"/>
  <c r="I499" i="2"/>
  <c r="J499" i="2"/>
  <c r="I571" i="2"/>
  <c r="J571" i="2"/>
  <c r="I997" i="2"/>
  <c r="J997" i="2"/>
  <c r="J821" i="2"/>
  <c r="I740" i="2"/>
  <c r="J740" i="2"/>
  <c r="I980" i="2"/>
  <c r="J980" i="2"/>
  <c r="I850" i="2"/>
  <c r="J850" i="2"/>
  <c r="I713" i="2"/>
  <c r="J713" i="2"/>
  <c r="J396" i="2"/>
  <c r="I635" i="2"/>
  <c r="J635" i="2"/>
  <c r="J718" i="2"/>
  <c r="J564" i="2"/>
  <c r="J447" i="2"/>
  <c r="I576" i="2"/>
  <c r="J576" i="2"/>
  <c r="J453" i="2"/>
  <c r="I620" i="2"/>
  <c r="J620" i="2"/>
  <c r="I996" i="2"/>
  <c r="J996" i="2"/>
  <c r="I808" i="2"/>
  <c r="J808" i="2"/>
  <c r="J294" i="2"/>
  <c r="J379" i="2"/>
  <c r="I486" i="2"/>
  <c r="J486" i="2"/>
  <c r="J800" i="2"/>
  <c r="J302" i="2"/>
  <c r="I413" i="2"/>
  <c r="J413" i="2"/>
  <c r="I689" i="2"/>
  <c r="J689" i="2"/>
  <c r="I271" i="2"/>
  <c r="J271" i="2"/>
  <c r="J888" i="2"/>
  <c r="I910" i="2"/>
  <c r="J910" i="2"/>
  <c r="J959" i="2"/>
  <c r="I854" i="2"/>
  <c r="J854" i="2"/>
  <c r="J741" i="2"/>
  <c r="J494" i="2"/>
  <c r="J389" i="2"/>
  <c r="J471" i="2"/>
  <c r="J971" i="2"/>
  <c r="J901" i="2"/>
  <c r="J358" i="2"/>
  <c r="J778" i="2"/>
  <c r="J531" i="2"/>
  <c r="J646" i="2"/>
  <c r="J841" i="2"/>
  <c r="J472" i="2"/>
  <c r="J686" i="2"/>
  <c r="J510" i="2"/>
  <c r="J927" i="2"/>
  <c r="J648" i="2"/>
  <c r="J442" i="2"/>
  <c r="J995" i="2"/>
  <c r="J636" i="2"/>
  <c r="J597" i="2"/>
  <c r="J321" i="2"/>
  <c r="I935" i="2"/>
  <c r="J935" i="2"/>
  <c r="J739" i="2"/>
  <c r="J743" i="2"/>
  <c r="I284" i="2"/>
  <c r="J284" i="2"/>
  <c r="I352" i="2"/>
  <c r="J352" i="2"/>
  <c r="J261" i="2"/>
  <c r="I676" i="2"/>
  <c r="J676" i="2"/>
  <c r="I876" i="2"/>
  <c r="J876" i="2"/>
  <c r="J437" i="2"/>
  <c r="J262" i="2"/>
  <c r="J418" i="2"/>
  <c r="J505" i="2"/>
  <c r="J476" i="2"/>
  <c r="J594" i="2"/>
  <c r="J868" i="2"/>
  <c r="J513" i="2"/>
  <c r="J748" i="2"/>
  <c r="J928" i="2"/>
  <c r="J680" i="2"/>
  <c r="J406" i="2"/>
  <c r="I915" i="2"/>
  <c r="J915" i="2"/>
  <c r="J960" i="2"/>
  <c r="I733" i="2"/>
  <c r="J733" i="2"/>
  <c r="J835" i="2"/>
  <c r="J774" i="2"/>
  <c r="J848" i="2"/>
  <c r="I1005" i="2"/>
  <c r="J1005" i="2"/>
  <c r="J286" i="2"/>
  <c r="J393" i="2"/>
  <c r="J758" i="2"/>
  <c r="J776" i="2"/>
  <c r="J983" i="2"/>
  <c r="J795" i="2"/>
  <c r="J364" i="2"/>
  <c r="J610" i="2"/>
  <c r="I907" i="2"/>
  <c r="J907" i="2"/>
  <c r="J728" i="2"/>
  <c r="J708" i="2"/>
  <c r="J421" i="2"/>
  <c r="J842" i="2"/>
  <c r="J526" i="2"/>
  <c r="J817" i="2"/>
  <c r="J906" i="2"/>
  <c r="J857" i="2"/>
  <c r="J508" i="2"/>
  <c r="I818" i="2"/>
  <c r="J818" i="2"/>
  <c r="I781" i="2"/>
  <c r="J781" i="2"/>
  <c r="I809" i="2"/>
  <c r="J809" i="2"/>
  <c r="I945" i="2"/>
  <c r="J945" i="2"/>
  <c r="I978" i="2"/>
  <c r="J978" i="2"/>
  <c r="I984" i="2"/>
  <c r="J984" i="2"/>
  <c r="I388" i="2"/>
  <c r="J388" i="2"/>
  <c r="J563" i="2"/>
  <c r="J613" i="2"/>
  <c r="J950" i="2"/>
  <c r="I769" i="2"/>
  <c r="J769" i="2"/>
  <c r="I387" i="2"/>
  <c r="J387" i="2"/>
  <c r="I567" i="2"/>
  <c r="J567" i="2"/>
  <c r="I954" i="2"/>
  <c r="J954" i="2"/>
  <c r="I275" i="2"/>
  <c r="J275" i="2"/>
  <c r="J859" i="2"/>
  <c r="I887" i="2"/>
  <c r="J887" i="2"/>
  <c r="J872" i="2"/>
  <c r="J873" i="2"/>
  <c r="J260" i="2"/>
  <c r="I336" i="2"/>
  <c r="J336" i="2"/>
  <c r="J320" i="2"/>
  <c r="I924" i="2"/>
  <c r="J924" i="2"/>
  <c r="I444" i="2"/>
  <c r="J444" i="2"/>
  <c r="J763" i="2"/>
  <c r="J706" i="2"/>
  <c r="J363" i="2"/>
  <c r="J545" i="2"/>
  <c r="I956" i="2"/>
  <c r="J956" i="2"/>
  <c r="I439" i="2"/>
  <c r="J439" i="2"/>
  <c r="J933" i="2"/>
  <c r="I430" i="2"/>
  <c r="J430" i="2"/>
  <c r="I712" i="2"/>
  <c r="J712" i="2"/>
  <c r="J773" i="2"/>
  <c r="I831" i="2"/>
  <c r="J831" i="2"/>
  <c r="J903" i="2"/>
  <c r="I830" i="2"/>
  <c r="J830" i="2"/>
  <c r="J579" i="2"/>
  <c r="J955" i="2"/>
  <c r="I843" i="2"/>
  <c r="J843" i="2"/>
  <c r="J963" i="2"/>
  <c r="I407" i="2"/>
  <c r="J407" i="2"/>
  <c r="I599" i="2"/>
  <c r="J599" i="2"/>
  <c r="J853" i="2"/>
  <c r="J541" i="2"/>
  <c r="I944" i="2"/>
  <c r="J944" i="2"/>
  <c r="J952" i="2"/>
  <c r="I506" i="2"/>
  <c r="J506" i="2"/>
  <c r="I865" i="2"/>
  <c r="J865" i="2"/>
  <c r="J331" i="2"/>
  <c r="I1009" i="2"/>
  <c r="J1009" i="2"/>
  <c r="J315" i="2"/>
  <c r="J714" i="2"/>
  <c r="J495" i="2"/>
  <c r="J405" i="2"/>
  <c r="J698" i="2"/>
  <c r="J460" i="2"/>
  <c r="J568" i="2"/>
  <c r="I864" i="2"/>
  <c r="J864" i="2"/>
  <c r="J696" i="2"/>
  <c r="I280" i="2"/>
  <c r="J280" i="2"/>
  <c r="J719" i="2"/>
  <c r="J282" i="2"/>
  <c r="J464" i="2"/>
  <c r="I560" i="2"/>
  <c r="J560" i="2"/>
  <c r="J283" i="2"/>
  <c r="J677" i="2"/>
  <c r="J805" i="2"/>
  <c r="I837" i="2"/>
  <c r="J837" i="2"/>
  <c r="J468" i="2"/>
  <c r="J605" i="2"/>
  <c r="J786" i="2"/>
  <c r="J936" i="2"/>
  <c r="I766" i="2"/>
  <c r="J766" i="2"/>
  <c r="J617" i="2"/>
  <c r="J780" i="2"/>
  <c r="J755" i="2"/>
  <c r="J707" i="2"/>
  <c r="J688" i="2"/>
  <c r="J634" i="2"/>
  <c r="J326" i="2"/>
  <c r="I619" i="2"/>
  <c r="J619" i="2"/>
  <c r="J726" i="2"/>
  <c r="J305" i="2"/>
  <c r="J383" i="2"/>
  <c r="J337" i="2"/>
  <c r="J323" i="2"/>
  <c r="J414" i="2"/>
  <c r="J341" i="2"/>
  <c r="J721" i="2"/>
  <c r="J931" i="2"/>
  <c r="J490" i="2"/>
  <c r="J615" i="2"/>
  <c r="J348" i="2"/>
  <c r="J838" i="2"/>
  <c r="J272" i="2"/>
  <c r="J443" i="2"/>
  <c r="J667" i="2"/>
  <c r="J953" i="2"/>
  <c r="I852" i="2"/>
  <c r="J852" i="2"/>
  <c r="I890" i="2"/>
  <c r="J890" i="2"/>
  <c r="I717" i="2"/>
  <c r="J717" i="2"/>
  <c r="I585" i="2"/>
  <c r="J585" i="2"/>
  <c r="I603" i="2"/>
  <c r="J603" i="2"/>
  <c r="J361" i="2"/>
  <c r="I625" i="2"/>
  <c r="J625" i="2"/>
  <c r="I772" i="2"/>
  <c r="J772" i="2"/>
  <c r="I584" i="2"/>
  <c r="J584" i="2"/>
  <c r="I565" i="2"/>
  <c r="J565" i="2"/>
  <c r="I455" i="2"/>
  <c r="J455" i="2"/>
  <c r="I504" i="2"/>
  <c r="J504" i="2"/>
  <c r="J395" i="2"/>
  <c r="I659" i="2"/>
  <c r="J659" i="2"/>
  <c r="I730" i="2"/>
  <c r="J730" i="2"/>
  <c r="I553" i="2"/>
  <c r="J553" i="2"/>
  <c r="I930" i="2"/>
  <c r="J930" i="2"/>
  <c r="I423" i="2"/>
  <c r="J423" i="2"/>
  <c r="J820" i="2"/>
  <c r="I637" i="2"/>
  <c r="J637" i="2"/>
  <c r="J663" i="2"/>
  <c r="J661" i="2"/>
  <c r="I672" i="2"/>
  <c r="J672" i="2"/>
  <c r="I742" i="2"/>
  <c r="J742" i="2"/>
  <c r="J556" i="2"/>
  <c r="J362" i="2"/>
  <c r="I990" i="2"/>
  <c r="J990" i="2"/>
  <c r="I373" i="2"/>
  <c r="J373" i="2"/>
  <c r="I804" i="2"/>
  <c r="J804" i="2"/>
  <c r="I902" i="2"/>
  <c r="J902" i="2"/>
  <c r="J533" i="2"/>
  <c r="J896" i="2"/>
  <c r="J731" i="2"/>
  <c r="J664" i="2"/>
  <c r="I668" i="2"/>
  <c r="J668" i="2"/>
  <c r="J345" i="2"/>
  <c r="I823" i="2"/>
  <c r="J823" i="2"/>
  <c r="I290" i="2"/>
  <c r="J290" i="2"/>
  <c r="I365" i="2"/>
  <c r="J365" i="2"/>
  <c r="J312" i="2"/>
  <c r="I485" i="2"/>
  <c r="J485" i="2"/>
  <c r="I330" i="2"/>
  <c r="J330" i="2"/>
  <c r="I961" i="2"/>
  <c r="J961" i="2"/>
  <c r="I569" i="2"/>
  <c r="J569" i="2"/>
  <c r="I833" i="2"/>
  <c r="J833" i="2"/>
  <c r="I349" i="2"/>
  <c r="J349" i="2"/>
  <c r="I849" i="2"/>
  <c r="J849" i="2"/>
  <c r="J593" i="2"/>
  <c r="I764" i="2"/>
  <c r="J764" i="2"/>
  <c r="I477" i="2"/>
  <c r="J477" i="2"/>
  <c r="J824" i="2"/>
  <c r="I878" i="2"/>
  <c r="J878" i="2"/>
  <c r="J822" i="2"/>
  <c r="I404" i="2"/>
  <c r="J404" i="2"/>
  <c r="J674" i="2"/>
  <c r="I994" i="2"/>
  <c r="J994" i="2"/>
  <c r="J761" i="2"/>
  <c r="J723" i="2"/>
  <c r="J314" i="2"/>
  <c r="J704" i="2"/>
  <c r="J482" i="2"/>
  <c r="J303" i="2"/>
  <c r="J746" i="2"/>
  <c r="J653" i="2"/>
  <c r="J682" i="2"/>
  <c r="I729" i="2"/>
  <c r="J729" i="2"/>
  <c r="J374" i="2"/>
  <c r="J558" i="2"/>
  <c r="J475" i="2"/>
  <c r="J582" i="2"/>
  <c r="I754" i="2"/>
  <c r="J754" i="2"/>
  <c r="J993" i="2"/>
  <c r="J523" i="2"/>
  <c r="I905" i="2"/>
  <c r="J905" i="2"/>
  <c r="I263" i="2"/>
  <c r="J263" i="2"/>
  <c r="I899" i="2"/>
  <c r="J899" i="2"/>
  <c r="J867" i="2"/>
  <c r="I438" i="2"/>
  <c r="J438" i="2"/>
  <c r="J454" i="2"/>
  <c r="J893" i="2"/>
  <c r="J501" i="2"/>
  <c r="J1003" i="2"/>
  <c r="J1008" i="2"/>
  <c r="J807" i="2"/>
  <c r="J574" i="2"/>
  <c r="I727" i="2"/>
  <c r="J727" i="2"/>
  <c r="J288" i="2"/>
  <c r="J904" i="2"/>
  <c r="J771" i="2"/>
  <c r="J720" i="2"/>
  <c r="J891" i="2"/>
  <c r="J627" i="2"/>
  <c r="J934" i="2"/>
  <c r="J359" i="2"/>
  <c r="J851" i="2"/>
  <c r="J386" i="2"/>
  <c r="J300" i="2"/>
  <c r="J768" i="2"/>
  <c r="J335" i="2"/>
  <c r="J814" i="2"/>
  <c r="J751" i="2"/>
  <c r="J912" i="2"/>
  <c r="J317" i="2"/>
  <c r="J473" i="2"/>
  <c r="J409" i="2"/>
  <c r="J428" i="2"/>
  <c r="J836" i="2"/>
  <c r="J369" i="2"/>
  <c r="J1004" i="2"/>
  <c r="J618" i="2"/>
  <c r="J448" i="2"/>
  <c r="J377" i="2"/>
  <c r="J292" i="2"/>
  <c r="J492" i="2"/>
  <c r="J529" i="2"/>
  <c r="J749" i="2"/>
  <c r="J732" i="2"/>
  <c r="J787" i="2"/>
  <c r="J711" i="2"/>
  <c r="J965" i="2"/>
  <c r="J715" i="2"/>
  <c r="J765" i="2"/>
  <c r="J457" i="2"/>
  <c r="J641" i="2"/>
  <c r="J631" i="2"/>
  <c r="J329" i="2"/>
  <c r="J583" i="2"/>
  <c r="J488" i="2"/>
  <c r="J559" i="2"/>
  <c r="J527" i="2"/>
  <c r="J268" i="2"/>
  <c r="J550" i="2"/>
  <c r="J941" i="2"/>
  <c r="J651" i="2"/>
  <c r="J1000" i="2"/>
  <c r="J861" i="2"/>
  <c r="J623" i="2"/>
  <c r="J308" i="2"/>
  <c r="J426" i="2"/>
  <c r="J957" i="2"/>
  <c r="J279" i="2"/>
  <c r="J639" i="2"/>
  <c r="J449" i="2"/>
  <c r="J289" i="2"/>
  <c r="J518" i="2"/>
  <c r="J343" i="2"/>
  <c r="J306" i="2"/>
  <c r="J700" i="2"/>
  <c r="J587" i="2"/>
  <c r="J897" i="2"/>
  <c r="I949" i="2"/>
  <c r="I783" i="2"/>
  <c r="I400" i="2"/>
  <c r="I555" i="2"/>
  <c r="I1007" i="2"/>
  <c r="I920" i="2"/>
  <c r="H578" i="2"/>
  <c r="I578" i="2"/>
  <c r="H940" i="2"/>
  <c r="I940" i="2"/>
  <c r="H840" i="2"/>
  <c r="I840" i="2"/>
  <c r="I670" i="2"/>
  <c r="I872" i="2"/>
  <c r="H293" i="2"/>
  <c r="I293" i="2"/>
  <c r="I656" i="2"/>
  <c r="I873" i="2"/>
  <c r="I813" i="2"/>
  <c r="I684" i="2"/>
  <c r="I260" i="2"/>
  <c r="I396" i="2"/>
  <c r="H544" i="2"/>
  <c r="I544" i="2"/>
  <c r="I566" i="2"/>
  <c r="I536" i="2"/>
  <c r="I718" i="2"/>
  <c r="I320" i="2"/>
  <c r="H918" i="2"/>
  <c r="I918" i="2"/>
  <c r="I392" i="2"/>
  <c r="I986" i="2"/>
  <c r="H588" i="2"/>
  <c r="I588" i="2"/>
  <c r="H431" i="2"/>
  <c r="I431" i="2"/>
  <c r="I973" i="2"/>
  <c r="I533" i="2"/>
  <c r="H551" i="2"/>
  <c r="I551" i="2"/>
  <c r="I564" i="2"/>
  <c r="I570" i="2"/>
  <c r="I896" i="2"/>
  <c r="I447" i="2"/>
  <c r="I731" i="2"/>
  <c r="I801" i="2"/>
  <c r="H798" i="2"/>
  <c r="I798" i="2"/>
  <c r="I763" i="2"/>
  <c r="I366" i="2"/>
  <c r="I355" i="2"/>
  <c r="I403" i="2"/>
  <c r="I664" i="2"/>
  <c r="I706" i="2"/>
  <c r="I453" i="2"/>
  <c r="I883" i="2"/>
  <c r="I478" i="2"/>
  <c r="H793" i="2"/>
  <c r="I793" i="2"/>
  <c r="I885" i="2"/>
  <c r="I363" i="2"/>
  <c r="I889" i="2"/>
  <c r="I502" i="2"/>
  <c r="I797" i="2"/>
  <c r="I545" i="2"/>
  <c r="I604" i="2"/>
  <c r="I484" i="2"/>
  <c r="I792" i="2"/>
  <c r="H828" i="2"/>
  <c r="I828" i="2"/>
  <c r="H497" i="2"/>
  <c r="I497" i="2"/>
  <c r="H858" i="2"/>
  <c r="I858" i="2"/>
  <c r="H777" i="2"/>
  <c r="I777" i="2"/>
  <c r="H532" i="2"/>
  <c r="I532" i="2"/>
  <c r="H982" i="2"/>
  <c r="I982" i="2"/>
  <c r="I926" i="2"/>
  <c r="I760" i="2"/>
  <c r="H645" i="2"/>
  <c r="I645" i="2"/>
  <c r="I951" i="2"/>
  <c r="I381" i="2"/>
  <c r="I702" i="2"/>
  <c r="I480" i="2"/>
  <c r="I591" i="2"/>
  <c r="I981" i="2"/>
  <c r="I629" i="2"/>
  <c r="H433" i="2"/>
  <c r="I433" i="2"/>
  <c r="I441" i="2"/>
  <c r="H267" i="2"/>
  <c r="I267" i="2"/>
  <c r="I456" i="2"/>
  <c r="I770" i="2"/>
  <c r="I270" i="2"/>
  <c r="I923" i="2"/>
  <c r="I999" i="2"/>
  <c r="I803" i="2"/>
  <c r="H815" i="2"/>
  <c r="I815" i="2"/>
  <c r="I434" i="2"/>
  <c r="I847" i="2"/>
  <c r="I657" i="2"/>
  <c r="I644" i="2"/>
  <c r="I412" i="2"/>
  <c r="I874" i="2"/>
  <c r="I816" i="2"/>
  <c r="I829" i="2"/>
  <c r="I266" i="2"/>
  <c r="I398" i="2"/>
  <c r="I691" i="2"/>
  <c r="I917" i="2"/>
  <c r="I650" i="2"/>
  <c r="I435" i="2"/>
  <c r="I598" i="2"/>
  <c r="I863" i="2"/>
  <c r="I744" i="2"/>
  <c r="I350" i="2"/>
  <c r="I274" i="2"/>
  <c r="I371" i="2"/>
  <c r="I534" i="2"/>
  <c r="I675" i="2"/>
  <c r="I929" i="2"/>
  <c r="H968" i="2"/>
  <c r="I968" i="2"/>
  <c r="H360" i="2"/>
  <c r="I360" i="2"/>
  <c r="I870" i="2"/>
  <c r="H469" i="2"/>
  <c r="I469" i="2"/>
  <c r="I969" i="2"/>
  <c r="I784" i="2"/>
  <c r="I563" i="2"/>
  <c r="I845" i="2"/>
  <c r="I613" i="2"/>
  <c r="I846" i="2"/>
  <c r="I859" i="2"/>
  <c r="I277" i="2"/>
  <c r="H481" i="2"/>
  <c r="I481" i="2"/>
  <c r="H402" i="2"/>
  <c r="I402" i="2"/>
  <c r="I362" i="2"/>
  <c r="H622" i="2"/>
  <c r="I622" i="2"/>
  <c r="H908" i="2"/>
  <c r="I908" i="2"/>
  <c r="H958" i="2"/>
  <c r="I958" i="2"/>
  <c r="I401" i="2"/>
  <c r="I608" i="2"/>
  <c r="I294" i="2"/>
  <c r="I391" i="2"/>
  <c r="I385" i="2"/>
  <c r="I590" i="2"/>
  <c r="H654" i="2"/>
  <c r="I654" i="2"/>
  <c r="I586" i="2"/>
  <c r="H515" i="2"/>
  <c r="I515" i="2"/>
  <c r="I989" i="2"/>
  <c r="I601" i="2"/>
  <c r="H420" i="2"/>
  <c r="I420" i="2"/>
  <c r="I882" i="2"/>
  <c r="I725" i="2"/>
  <c r="I459" i="2"/>
  <c r="I609" i="2"/>
  <c r="H519" i="2"/>
  <c r="I519" i="2"/>
  <c r="I347" i="2"/>
  <c r="I466" i="2"/>
  <c r="I979" i="2"/>
  <c r="I498" i="2"/>
  <c r="H327" i="2"/>
  <c r="I327" i="2"/>
  <c r="I909" i="2"/>
  <c r="I516" i="2"/>
  <c r="I856" i="2"/>
  <c r="I976" i="2"/>
  <c r="I939" i="2"/>
  <c r="I826" i="2"/>
  <c r="I572" i="2"/>
  <c r="I416" i="2"/>
  <c r="I424" i="2"/>
  <c r="I943" i="2"/>
  <c r="I737" i="2"/>
  <c r="I548" i="2"/>
  <c r="I658" i="2"/>
  <c r="I538" i="2"/>
  <c r="I291" i="2"/>
  <c r="I542" i="2"/>
  <c r="I687" i="2"/>
  <c r="I753" i="2"/>
  <c r="I860" i="2"/>
  <c r="I875" i="2"/>
  <c r="I549" i="2"/>
  <c r="I789" i="2"/>
  <c r="I879" i="2"/>
  <c r="I757" i="2"/>
  <c r="I356" i="2"/>
  <c r="I432" i="2"/>
  <c r="I496" i="2"/>
  <c r="I351" i="2"/>
  <c r="I543" i="2"/>
  <c r="H669" i="2"/>
  <c r="I669" i="2"/>
  <c r="I820" i="2"/>
  <c r="I661" i="2"/>
  <c r="H767" i="2"/>
  <c r="I767" i="2"/>
  <c r="I812" i="2"/>
  <c r="H638" i="2"/>
  <c r="I638" i="2"/>
  <c r="I411" i="2"/>
  <c r="H425" i="2"/>
  <c r="I425" i="2"/>
  <c r="I998" i="2"/>
  <c r="H937" i="2"/>
  <c r="I937" i="2"/>
  <c r="I810" i="2"/>
  <c r="H699" i="2"/>
  <c r="I699" i="2"/>
  <c r="I933" i="2"/>
  <c r="I800" i="2"/>
  <c r="I302" i="2"/>
  <c r="H738" i="2"/>
  <c r="I738" i="2"/>
  <c r="I494" i="2"/>
  <c r="I389" i="2"/>
  <c r="I471" i="2"/>
  <c r="I971" i="2"/>
  <c r="I901" i="2"/>
  <c r="I358" i="2"/>
  <c r="I778" i="2"/>
  <c r="I531" i="2"/>
  <c r="I646" i="2"/>
  <c r="I841" i="2"/>
  <c r="I472" i="2"/>
  <c r="I686" i="2"/>
  <c r="I510" i="2"/>
  <c r="I927" i="2"/>
  <c r="I648" i="2"/>
  <c r="I442" i="2"/>
  <c r="I995" i="2"/>
  <c r="I636" i="2"/>
  <c r="H624" i="2"/>
  <c r="I624" i="2"/>
  <c r="I573" i="2"/>
  <c r="I597" i="2"/>
  <c r="I321" i="2"/>
  <c r="I739" i="2"/>
  <c r="I743" i="2"/>
  <c r="I261" i="2"/>
  <c r="I437" i="2"/>
  <c r="I262" i="2"/>
  <c r="I418" i="2"/>
  <c r="I505" i="2"/>
  <c r="I476" i="2"/>
  <c r="I594" i="2"/>
  <c r="I868" i="2"/>
  <c r="I513" i="2"/>
  <c r="I748" i="2"/>
  <c r="I928" i="2"/>
  <c r="I680" i="2"/>
  <c r="I406" i="2"/>
  <c r="I960" i="2"/>
  <c r="I835" i="2"/>
  <c r="I774" i="2"/>
  <c r="I848" i="2"/>
  <c r="I286" i="2"/>
  <c r="I393" i="2"/>
  <c r="I758" i="2"/>
  <c r="I776" i="2"/>
  <c r="I983" i="2"/>
  <c r="I795" i="2"/>
  <c r="I364" i="2"/>
  <c r="I610" i="2"/>
  <c r="I728" i="2"/>
  <c r="I708" i="2"/>
  <c r="I421" i="2"/>
  <c r="I842" i="2"/>
  <c r="I526" i="2"/>
  <c r="I817" i="2"/>
  <c r="I906" i="2"/>
  <c r="I857" i="2"/>
  <c r="I508" i="2"/>
  <c r="H540" i="2"/>
  <c r="I540" i="2"/>
  <c r="H871" i="2"/>
  <c r="I871" i="2"/>
  <c r="I361" i="2"/>
  <c r="H970" i="2"/>
  <c r="I970" i="2"/>
  <c r="H344" i="2"/>
  <c r="I344" i="2"/>
  <c r="I547" i="2"/>
  <c r="I346" i="2"/>
  <c r="H690" i="2"/>
  <c r="I690" i="2"/>
  <c r="H839" i="2"/>
  <c r="I839" i="2"/>
  <c r="H307" i="2"/>
  <c r="I307" i="2"/>
  <c r="I785" i="2"/>
  <c r="H825" i="2"/>
  <c r="I825" i="2"/>
  <c r="I310" i="2"/>
  <c r="I379" i="2"/>
  <c r="H693" i="2"/>
  <c r="I693" i="2"/>
  <c r="I959" i="2"/>
  <c r="I451" i="2"/>
  <c r="I674" i="2"/>
  <c r="H678" i="2"/>
  <c r="I678" i="2"/>
  <c r="I314" i="2"/>
  <c r="I482" i="2"/>
  <c r="I746" i="2"/>
  <c r="I541" i="2"/>
  <c r="H942" i="2"/>
  <c r="I942" i="2"/>
  <c r="I698" i="2"/>
  <c r="I460" i="2"/>
  <c r="I568" i="2"/>
  <c r="H716" i="2"/>
  <c r="I716" i="2"/>
  <c r="I696" i="2"/>
  <c r="I719" i="2"/>
  <c r="I282" i="2"/>
  <c r="I464" i="2"/>
  <c r="I283" i="2"/>
  <c r="I677" i="2"/>
  <c r="I805" i="2"/>
  <c r="I468" i="2"/>
  <c r="I605" i="2"/>
  <c r="I786" i="2"/>
  <c r="I936" i="2"/>
  <c r="I617" i="2"/>
  <c r="I780" i="2"/>
  <c r="I755" i="2"/>
  <c r="I707" i="2"/>
  <c r="I688" i="2"/>
  <c r="I634" i="2"/>
  <c r="I326" i="2"/>
  <c r="I726" i="2"/>
  <c r="I305" i="2"/>
  <c r="I383" i="2"/>
  <c r="I337" i="2"/>
  <c r="I323" i="2"/>
  <c r="I414" i="2"/>
  <c r="I341" i="2"/>
  <c r="I721" i="2"/>
  <c r="I931" i="2"/>
  <c r="I490" i="2"/>
  <c r="I615" i="2"/>
  <c r="I348" i="2"/>
  <c r="I838" i="2"/>
  <c r="I272" i="2"/>
  <c r="I443" i="2"/>
  <c r="I667" i="2"/>
  <c r="I953" i="2"/>
  <c r="H376" i="2"/>
  <c r="I376" i="2"/>
  <c r="H296" i="2"/>
  <c r="I296" i="2"/>
  <c r="H799" i="2"/>
  <c r="I799" i="2"/>
  <c r="I395" i="2"/>
  <c r="H662" i="2"/>
  <c r="I662" i="2"/>
  <c r="I950" i="2"/>
  <c r="I946" i="2"/>
  <c r="I663" i="2"/>
  <c r="I821" i="2"/>
  <c r="H452" i="2"/>
  <c r="I452" i="2"/>
  <c r="H528" i="2"/>
  <c r="I528" i="2"/>
  <c r="H552" i="2"/>
  <c r="I552" i="2"/>
  <c r="H436" i="2"/>
  <c r="I436" i="2"/>
  <c r="H671" i="2"/>
  <c r="I671" i="2"/>
  <c r="I556" i="2"/>
  <c r="I345" i="2"/>
  <c r="H779" i="2"/>
  <c r="I779" i="2"/>
  <c r="I299" i="2"/>
  <c r="H450" i="2"/>
  <c r="I450" i="2"/>
  <c r="I791" i="2"/>
  <c r="H382" i="2"/>
  <c r="I382" i="2"/>
  <c r="I462" i="2"/>
  <c r="I334" i="2"/>
  <c r="I312" i="2"/>
  <c r="I888" i="2"/>
  <c r="I741" i="2"/>
  <c r="I593" i="2"/>
  <c r="I773" i="2"/>
  <c r="I824" i="2"/>
  <c r="I822" i="2"/>
  <c r="I903" i="2"/>
  <c r="H756" i="2"/>
  <c r="I756" i="2"/>
  <c r="H806" i="2"/>
  <c r="I806" i="2"/>
  <c r="I761" i="2"/>
  <c r="I579" i="2"/>
  <c r="I955" i="2"/>
  <c r="I723" i="2"/>
  <c r="I704" i="2"/>
  <c r="I303" i="2"/>
  <c r="I963" i="2"/>
  <c r="I653" i="2"/>
  <c r="I682" i="2"/>
  <c r="I853" i="2"/>
  <c r="I374" i="2"/>
  <c r="I952" i="2"/>
  <c r="J256" i="2"/>
  <c r="H332" i="2"/>
  <c r="I332" i="2"/>
  <c r="I331" i="2"/>
  <c r="I315" i="2"/>
  <c r="I714" i="2"/>
  <c r="H495" i="2"/>
  <c r="I495" i="2"/>
  <c r="I405" i="2"/>
  <c r="I558" i="2"/>
  <c r="I507" i="2"/>
  <c r="I475" i="2"/>
  <c r="I582" i="2"/>
  <c r="I827" i="2"/>
  <c r="I993" i="2"/>
  <c r="I523" i="2"/>
  <c r="H640" i="2"/>
  <c r="I640" i="2"/>
  <c r="I353" i="2"/>
  <c r="I867" i="2"/>
  <c r="I454" i="2"/>
  <c r="I877" i="2"/>
  <c r="I893" i="2"/>
  <c r="I501" i="2"/>
  <c r="I1003" i="2"/>
  <c r="I1008" i="2"/>
  <c r="I807" i="2"/>
  <c r="H898" i="2"/>
  <c r="I898" i="2"/>
  <c r="H575" i="2"/>
  <c r="I575" i="2"/>
  <c r="I561" i="2"/>
  <c r="I574" i="2"/>
  <c r="I692" i="2"/>
  <c r="I288" i="2"/>
  <c r="I904" i="2"/>
  <c r="I914" i="2"/>
  <c r="I771" i="2"/>
  <c r="I720" i="2"/>
  <c r="I891" i="2"/>
  <c r="I627" i="2"/>
  <c r="I934" i="2"/>
  <c r="I359" i="2"/>
  <c r="I851" i="2"/>
  <c r="I386" i="2"/>
  <c r="I300" i="2"/>
  <c r="I768" i="2"/>
  <c r="I335" i="2"/>
  <c r="H734" i="2"/>
  <c r="I734" i="2"/>
  <c r="I814" i="2"/>
  <c r="I751" i="2"/>
  <c r="I912" i="2"/>
  <c r="I317" i="2"/>
  <c r="I473" i="2"/>
  <c r="I409" i="2"/>
  <c r="I428" i="2"/>
  <c r="I338" i="2"/>
  <c r="I836" i="2"/>
  <c r="I369" i="2"/>
  <c r="I1004" i="2"/>
  <c r="I618" i="2"/>
  <c r="I448" i="2"/>
  <c r="I377" i="2"/>
  <c r="I292" i="2"/>
  <c r="I492" i="2"/>
  <c r="I529" i="2"/>
  <c r="I749" i="2"/>
  <c r="I732" i="2"/>
  <c r="I787" i="2"/>
  <c r="I711" i="2"/>
  <c r="I965" i="2"/>
  <c r="I715" i="2"/>
  <c r="I765" i="2"/>
  <c r="I457" i="2"/>
  <c r="I641" i="2"/>
  <c r="I631" i="2"/>
  <c r="I329" i="2"/>
  <c r="I583" i="2"/>
  <c r="I488" i="2"/>
  <c r="I559" i="2"/>
  <c r="I527" i="2"/>
  <c r="I268" i="2"/>
  <c r="I550" i="2"/>
  <c r="I941" i="2"/>
  <c r="I651" i="2"/>
  <c r="I1000" i="2"/>
  <c r="I861" i="2"/>
  <c r="I623" i="2"/>
  <c r="I308" i="2"/>
  <c r="I426" i="2"/>
  <c r="I957" i="2"/>
  <c r="I279" i="2"/>
  <c r="I639" i="2"/>
  <c r="I449" i="2"/>
  <c r="I289" i="2"/>
  <c r="I518" i="2"/>
  <c r="I343" i="2"/>
  <c r="I306" i="2"/>
  <c r="I700" i="2"/>
  <c r="I587" i="2"/>
  <c r="I897" i="2"/>
  <c r="H562" i="2"/>
  <c r="H603" i="2"/>
  <c r="H796" i="2"/>
  <c r="H925" i="2"/>
  <c r="H522" i="2"/>
  <c r="H440" i="2"/>
  <c r="H298" i="2"/>
  <c r="H273" i="2"/>
  <c r="H790" i="2"/>
  <c r="H461" i="2"/>
  <c r="H500" i="2"/>
  <c r="H705" i="2"/>
  <c r="H318" i="2"/>
  <c r="H717" i="2"/>
  <c r="H537" i="2"/>
  <c r="H361" i="2"/>
  <c r="H258" i="2"/>
  <c r="H400" i="2"/>
  <c r="H784" i="2"/>
  <c r="H772" i="2"/>
  <c r="H984" i="2"/>
  <c r="H652" i="2"/>
  <c r="H736" i="2"/>
  <c r="H584" i="2"/>
  <c r="H309" i="2"/>
  <c r="H759" i="2"/>
  <c r="H565" i="2"/>
  <c r="H881" i="2"/>
  <c r="H811" i="2"/>
  <c r="H966" i="2"/>
  <c r="H455" i="2"/>
  <c r="H602" i="2"/>
  <c r="H458" i="2"/>
  <c r="H388" i="2"/>
  <c r="H504" i="2"/>
  <c r="H947" i="2"/>
  <c r="H340" i="2"/>
  <c r="H844" i="2"/>
  <c r="H395" i="2"/>
  <c r="H563" i="2"/>
  <c r="H747" i="2"/>
  <c r="H697" i="2"/>
  <c r="H612" i="2"/>
  <c r="H659" i="2"/>
  <c r="H647" i="2"/>
  <c r="H845" i="2"/>
  <c r="H555" i="2"/>
  <c r="H992" i="2"/>
  <c r="H975" i="2"/>
  <c r="H977" i="2"/>
  <c r="H730" i="2"/>
  <c r="H530" i="2"/>
  <c r="H613" i="2"/>
  <c r="H474" i="2"/>
  <c r="H991" i="2"/>
  <c r="H553" i="2"/>
  <c r="H1006" i="2"/>
  <c r="H384" i="2"/>
  <c r="H950" i="2"/>
  <c r="H930" i="2"/>
  <c r="H988" i="2"/>
  <c r="H775" i="2"/>
  <c r="H769" i="2"/>
  <c r="H325" i="2"/>
  <c r="H423" i="2"/>
  <c r="H467" i="2"/>
  <c r="H499" i="2"/>
  <c r="H387" i="2"/>
  <c r="H278" i="2"/>
  <c r="H820" i="2"/>
  <c r="H846" i="2"/>
  <c r="H567" i="2"/>
  <c r="H571" i="2"/>
  <c r="H637" i="2"/>
  <c r="H946" i="2"/>
  <c r="H339" i="2"/>
  <c r="H954" i="2"/>
  <c r="H997" i="2"/>
  <c r="H663" i="2"/>
  <c r="H509" i="2"/>
  <c r="H295" i="2"/>
  <c r="H275" i="2"/>
  <c r="H661" i="2"/>
  <c r="H821" i="2"/>
  <c r="H1007" i="2"/>
  <c r="H607" i="2"/>
  <c r="H616" i="2"/>
  <c r="H710" i="2"/>
  <c r="H328" i="2"/>
  <c r="H949" i="2"/>
  <c r="H265" i="2"/>
  <c r="H592" i="2"/>
  <c r="H370" i="2"/>
  <c r="H818" i="2"/>
  <c r="H521" i="2"/>
  <c r="H259" i="2"/>
  <c r="H884" i="2"/>
  <c r="H354" i="2"/>
  <c r="H916" i="2"/>
  <c r="H859" i="2"/>
  <c r="H683" i="2"/>
  <c r="H813" i="2"/>
  <c r="H713" i="2"/>
  <c r="H804" i="2"/>
  <c r="H257" i="2"/>
  <c r="H684" i="2"/>
  <c r="H260" i="2"/>
  <c r="H396" i="2"/>
  <c r="H628" i="2"/>
  <c r="H566" i="2"/>
  <c r="H336" i="2"/>
  <c r="H635" i="2"/>
  <c r="H902" i="2"/>
  <c r="H1002" i="2"/>
  <c r="H536" i="2"/>
  <c r="H718" i="2"/>
  <c r="H320" i="2"/>
  <c r="H392" i="2"/>
  <c r="H986" i="2"/>
  <c r="H924" i="2"/>
  <c r="H973" i="2"/>
  <c r="H533" i="2"/>
  <c r="H564" i="2"/>
  <c r="H570" i="2"/>
  <c r="H342" i="2"/>
  <c r="H896" i="2"/>
  <c r="H491" i="2"/>
  <c r="H447" i="2"/>
  <c r="H444" i="2"/>
  <c r="H731" i="2"/>
  <c r="H801" i="2"/>
  <c r="H576" i="2"/>
  <c r="H763" i="2"/>
  <c r="H366" i="2"/>
  <c r="H355" i="2"/>
  <c r="H403" i="2"/>
  <c r="H664" i="2"/>
  <c r="H706" i="2"/>
  <c r="H453" i="2"/>
  <c r="H883" i="2"/>
  <c r="H478" i="2"/>
  <c r="H885" i="2"/>
  <c r="H620" i="2"/>
  <c r="H363" i="2"/>
  <c r="H889" i="2"/>
  <c r="H502" i="2"/>
  <c r="H797" i="2"/>
  <c r="H545" i="2"/>
  <c r="H604" i="2"/>
  <c r="H668" i="2"/>
  <c r="H484" i="2"/>
  <c r="H792" i="2"/>
  <c r="H673" i="2"/>
  <c r="H319" i="2"/>
  <c r="H782" i="2"/>
  <c r="H985" i="2"/>
  <c r="H285" i="2"/>
  <c r="H962" i="2"/>
  <c r="H596" i="2"/>
  <c r="H397" i="2"/>
  <c r="H655" i="2"/>
  <c r="H919" i="2"/>
  <c r="H694" i="2"/>
  <c r="H297" i="2"/>
  <c r="H446" i="2"/>
  <c r="H539" i="2"/>
  <c r="H630" i="2"/>
  <c r="H978" i="2"/>
  <c r="H969" i="2"/>
  <c r="H595" i="2"/>
  <c r="H672" i="2"/>
  <c r="H980" i="2"/>
  <c r="H887" i="2"/>
  <c r="H872" i="2"/>
  <c r="H850" i="2"/>
  <c r="H487" i="2"/>
  <c r="H281" i="2"/>
  <c r="H313" i="2"/>
  <c r="H411" i="2"/>
  <c r="H987" i="2"/>
  <c r="H401" i="2"/>
  <c r="H380" i="2"/>
  <c r="H463" i="2"/>
  <c r="H517" i="2"/>
  <c r="H299" i="2"/>
  <c r="H333" i="2"/>
  <c r="H926" i="2"/>
  <c r="H802" i="2"/>
  <c r="H900" i="2"/>
  <c r="H760" i="2"/>
  <c r="H608" i="2"/>
  <c r="H577" i="2"/>
  <c r="H998" i="2"/>
  <c r="H794" i="2"/>
  <c r="H685" i="2"/>
  <c r="H525" i="2"/>
  <c r="H951" i="2"/>
  <c r="H381" i="2"/>
  <c r="H702" i="2"/>
  <c r="H480" i="2"/>
  <c r="H591" i="2"/>
  <c r="H855" i="2"/>
  <c r="H415" i="2"/>
  <c r="H981" i="2"/>
  <c r="H629" i="2"/>
  <c r="H606" i="2"/>
  <c r="H441" i="2"/>
  <c r="H974" i="2"/>
  <c r="H832" i="2"/>
  <c r="H866" i="2"/>
  <c r="H456" i="2"/>
  <c r="H770" i="2"/>
  <c r="H892" i="2"/>
  <c r="H880" i="2"/>
  <c r="H270" i="2"/>
  <c r="H923" i="2"/>
  <c r="H417" i="2"/>
  <c r="H999" i="2"/>
  <c r="H803" i="2"/>
  <c r="H434" i="2"/>
  <c r="H511" i="2"/>
  <c r="H847" i="2"/>
  <c r="H788" i="2"/>
  <c r="H657" i="2"/>
  <c r="H644" i="2"/>
  <c r="H422" i="2"/>
  <c r="H412" i="2"/>
  <c r="H874" i="2"/>
  <c r="H665" i="2"/>
  <c r="H816" i="2"/>
  <c r="H829" i="2"/>
  <c r="H642" i="2"/>
  <c r="H266" i="2"/>
  <c r="H398" i="2"/>
  <c r="H691" i="2"/>
  <c r="H917" i="2"/>
  <c r="H650" i="2"/>
  <c r="H435" i="2"/>
  <c r="H598" i="2"/>
  <c r="H863" i="2"/>
  <c r="H744" i="2"/>
  <c r="H350" i="2"/>
  <c r="H274" i="2"/>
  <c r="H371" i="2"/>
  <c r="H534" i="2"/>
  <c r="H675" i="2"/>
  <c r="H913" i="2"/>
  <c r="H929" i="2"/>
  <c r="H762" i="2"/>
  <c r="H489" i="2"/>
  <c r="H745" i="2"/>
  <c r="H819" i="2"/>
  <c r="H666" i="2"/>
  <c r="H368" i="2"/>
  <c r="H679" i="2"/>
  <c r="H367" i="2"/>
  <c r="H701" i="2"/>
  <c r="H614" i="2"/>
  <c r="H399" i="2"/>
  <c r="H852" i="2"/>
  <c r="H911" i="2"/>
  <c r="H722" i="2"/>
  <c r="H580" i="2"/>
  <c r="H277" i="2"/>
  <c r="H589" i="2"/>
  <c r="H670" i="2"/>
  <c r="H873" i="2"/>
  <c r="H346" i="2"/>
  <c r="H823" i="2"/>
  <c r="H391" i="2"/>
  <c r="H479" i="2"/>
  <c r="H862" i="2"/>
  <c r="H703" i="2"/>
  <c r="H483" i="2"/>
  <c r="H590" i="2"/>
  <c r="H408" i="2"/>
  <c r="H462" i="2"/>
  <c r="H1010" i="2"/>
  <c r="H724" i="2"/>
  <c r="H512" i="2"/>
  <c r="H520" i="2"/>
  <c r="H989" i="2"/>
  <c r="H601" i="2"/>
  <c r="H882" i="2"/>
  <c r="H535" i="2"/>
  <c r="H725" i="2"/>
  <c r="H459" i="2"/>
  <c r="H886" i="2"/>
  <c r="H514" i="2"/>
  <c r="H347" i="2"/>
  <c r="H287" i="2"/>
  <c r="H372" i="2"/>
  <c r="H466" i="2"/>
  <c r="H503" i="2"/>
  <c r="H979" i="2"/>
  <c r="H498" i="2"/>
  <c r="H429" i="2"/>
  <c r="H322" i="2"/>
  <c r="H909" i="2"/>
  <c r="H516" i="2"/>
  <c r="H856" i="2"/>
  <c r="H375" i="2"/>
  <c r="H419" i="2"/>
  <c r="H976" i="2"/>
  <c r="H649" i="2"/>
  <c r="H939" i="2"/>
  <c r="H826" i="2"/>
  <c r="H572" i="2"/>
  <c r="H632" i="2"/>
  <c r="H324" i="2"/>
  <c r="H416" i="2"/>
  <c r="H424" i="2"/>
  <c r="H621" i="2"/>
  <c r="H524" i="2"/>
  <c r="H943" i="2"/>
  <c r="H737" i="2"/>
  <c r="H264" i="2"/>
  <c r="H548" i="2"/>
  <c r="H658" i="2"/>
  <c r="H538" i="2"/>
  <c r="H291" i="2"/>
  <c r="H542" i="2"/>
  <c r="H687" i="2"/>
  <c r="H753" i="2"/>
  <c r="H860" i="2"/>
  <c r="H611" i="2"/>
  <c r="H875" i="2"/>
  <c r="H549" i="2"/>
  <c r="H789" i="2"/>
  <c r="H879" i="2"/>
  <c r="H757" i="2"/>
  <c r="H1001" i="2"/>
  <c r="H735" i="2"/>
  <c r="H356" i="2"/>
  <c r="H432" i="2"/>
  <c r="H496" i="2"/>
  <c r="H351" i="2"/>
  <c r="H543" i="2"/>
  <c r="H834" i="2"/>
  <c r="H932" i="2"/>
  <c r="H316" i="2"/>
  <c r="H633" i="2"/>
  <c r="H304" i="2"/>
  <c r="H869" i="2"/>
  <c r="H750" i="2"/>
  <c r="H410" i="2"/>
  <c r="H581" i="2"/>
  <c r="H870" i="2"/>
  <c r="H276" i="2"/>
  <c r="H547" i="2"/>
  <c r="H812" i="2"/>
  <c r="H557" i="2"/>
  <c r="H362" i="2"/>
  <c r="H990" i="2"/>
  <c r="H996" i="2"/>
  <c r="H785" i="2"/>
  <c r="H301" i="2"/>
  <c r="H894" i="2"/>
  <c r="H709" i="2"/>
  <c r="H310" i="2"/>
  <c r="H586" i="2"/>
  <c r="H972" i="2"/>
  <c r="H681" i="2"/>
  <c r="H609" i="2"/>
  <c r="H365" i="2"/>
  <c r="H439" i="2"/>
  <c r="H379" i="2"/>
  <c r="H334" i="2"/>
  <c r="H933" i="2"/>
  <c r="H312" i="2"/>
  <c r="H486" i="2"/>
  <c r="H485" i="2"/>
  <c r="H430" i="2"/>
  <c r="H330" i="2"/>
  <c r="H961" i="2"/>
  <c r="H800" i="2"/>
  <c r="H569" i="2"/>
  <c r="H712" i="2"/>
  <c r="H833" i="2"/>
  <c r="H302" i="2"/>
  <c r="H413" i="2"/>
  <c r="H689" i="2"/>
  <c r="H349" i="2"/>
  <c r="H271" i="2"/>
  <c r="H888" i="2"/>
  <c r="H910" i="2"/>
  <c r="H959" i="2"/>
  <c r="H854" i="2"/>
  <c r="H741" i="2"/>
  <c r="H494" i="2"/>
  <c r="H389" i="2"/>
  <c r="H471" i="2"/>
  <c r="H971" i="2"/>
  <c r="H901" i="2"/>
  <c r="H358" i="2"/>
  <c r="H778" i="2"/>
  <c r="H531" i="2"/>
  <c r="H646" i="2"/>
  <c r="H841" i="2"/>
  <c r="H472" i="2"/>
  <c r="H686" i="2"/>
  <c r="H510" i="2"/>
  <c r="H927" i="2"/>
  <c r="H648" i="2"/>
  <c r="H442" i="2"/>
  <c r="H995" i="2"/>
  <c r="H636" i="2"/>
  <c r="H573" i="2"/>
  <c r="H597" i="2"/>
  <c r="H321" i="2"/>
  <c r="H935" i="2"/>
  <c r="H739" i="2"/>
  <c r="H743" i="2"/>
  <c r="H284" i="2"/>
  <c r="H352" i="2"/>
  <c r="H261" i="2"/>
  <c r="H676" i="2"/>
  <c r="H876" i="2"/>
  <c r="H437" i="2"/>
  <c r="H262" i="2"/>
  <c r="H418" i="2"/>
  <c r="H505" i="2"/>
  <c r="H476" i="2"/>
  <c r="H594" i="2"/>
  <c r="H868" i="2"/>
  <c r="H513" i="2"/>
  <c r="H748" i="2"/>
  <c r="H928" i="2"/>
  <c r="H680" i="2"/>
  <c r="H406" i="2"/>
  <c r="H915" i="2"/>
  <c r="H960" i="2"/>
  <c r="H733" i="2"/>
  <c r="H835" i="2"/>
  <c r="H774" i="2"/>
  <c r="H848" i="2"/>
  <c r="H1005" i="2"/>
  <c r="H286" i="2"/>
  <c r="H393" i="2"/>
  <c r="H758" i="2"/>
  <c r="H776" i="2"/>
  <c r="H983" i="2"/>
  <c r="H795" i="2"/>
  <c r="H364" i="2"/>
  <c r="H610" i="2"/>
  <c r="H907" i="2"/>
  <c r="H728" i="2"/>
  <c r="H708" i="2"/>
  <c r="H421" i="2"/>
  <c r="H842" i="2"/>
  <c r="H526" i="2"/>
  <c r="H817" i="2"/>
  <c r="H906" i="2"/>
  <c r="H857" i="2"/>
  <c r="H508" i="2"/>
  <c r="H394" i="2"/>
  <c r="H660" i="2"/>
  <c r="H311" i="2"/>
  <c r="H948" i="2"/>
  <c r="H554" i="2"/>
  <c r="H390" i="2"/>
  <c r="H357" i="2"/>
  <c r="H626" i="2"/>
  <c r="H427" i="2"/>
  <c r="H922" i="2"/>
  <c r="H493" i="2"/>
  <c r="H470" i="2"/>
  <c r="H781" i="2"/>
  <c r="H809" i="2"/>
  <c r="H921" i="2"/>
  <c r="H625" i="2"/>
  <c r="H740" i="2"/>
  <c r="H556" i="2"/>
  <c r="H656" i="2"/>
  <c r="H345" i="2"/>
  <c r="H956" i="2"/>
  <c r="H294" i="2"/>
  <c r="H643" i="2"/>
  <c r="H445" i="2"/>
  <c r="H385" i="2"/>
  <c r="H451" i="2"/>
  <c r="H477" i="2"/>
  <c r="H878" i="2"/>
  <c r="H404" i="2"/>
  <c r="H903" i="2"/>
  <c r="H579" i="2"/>
  <c r="H723" i="2"/>
  <c r="H704" i="2"/>
  <c r="H303" i="2"/>
  <c r="H746" i="2"/>
  <c r="H407" i="2"/>
  <c r="H653" i="2"/>
  <c r="H599" i="2"/>
  <c r="H729" i="2"/>
  <c r="H853" i="2"/>
  <c r="H541" i="2"/>
  <c r="H944" i="2"/>
  <c r="H374" i="2"/>
  <c r="H952" i="2"/>
  <c r="H506" i="2"/>
  <c r="H865" i="2"/>
  <c r="H331" i="2"/>
  <c r="H1009" i="2"/>
  <c r="H315" i="2"/>
  <c r="H714" i="2"/>
  <c r="H405" i="2"/>
  <c r="H698" i="2"/>
  <c r="H460" i="2"/>
  <c r="H568" i="2"/>
  <c r="H864" i="2"/>
  <c r="H696" i="2"/>
  <c r="H280" i="2"/>
  <c r="H719" i="2"/>
  <c r="H282" i="2"/>
  <c r="H464" i="2"/>
  <c r="H560" i="2"/>
  <c r="H283" i="2"/>
  <c r="H677" i="2"/>
  <c r="H805" i="2"/>
  <c r="H837" i="2"/>
  <c r="H468" i="2"/>
  <c r="H605" i="2"/>
  <c r="H786" i="2"/>
  <c r="H936" i="2"/>
  <c r="H766" i="2"/>
  <c r="H617" i="2"/>
  <c r="H780" i="2"/>
  <c r="H755" i="2"/>
  <c r="H707" i="2"/>
  <c r="H688" i="2"/>
  <c r="H634" i="2"/>
  <c r="H326" i="2"/>
  <c r="H619" i="2"/>
  <c r="H726" i="2"/>
  <c r="H305" i="2"/>
  <c r="H383" i="2"/>
  <c r="H337" i="2"/>
  <c r="H323" i="2"/>
  <c r="H414" i="2"/>
  <c r="H341" i="2"/>
  <c r="H721" i="2"/>
  <c r="H931" i="2"/>
  <c r="H490" i="2"/>
  <c r="H615" i="2"/>
  <c r="H348" i="2"/>
  <c r="H838" i="2"/>
  <c r="H272" i="2"/>
  <c r="H443" i="2"/>
  <c r="H667" i="2"/>
  <c r="H953" i="2"/>
  <c r="H752" i="2"/>
  <c r="H695" i="2"/>
  <c r="H378" i="2"/>
  <c r="H895" i="2"/>
  <c r="H964" i="2"/>
  <c r="H546" i="2"/>
  <c r="H967" i="2"/>
  <c r="H600" i="2"/>
  <c r="H938" i="2"/>
  <c r="H890" i="2"/>
  <c r="H585" i="2"/>
  <c r="H945" i="2"/>
  <c r="H783" i="2"/>
  <c r="H269" i="2"/>
  <c r="H465" i="2"/>
  <c r="H920" i="2"/>
  <c r="H742" i="2"/>
  <c r="H373" i="2"/>
  <c r="H290" i="2"/>
  <c r="H808" i="2"/>
  <c r="H810" i="2"/>
  <c r="H791" i="2"/>
  <c r="H849" i="2"/>
  <c r="H593" i="2"/>
  <c r="H764" i="2"/>
  <c r="H773" i="2"/>
  <c r="H824" i="2"/>
  <c r="H831" i="2"/>
  <c r="H822" i="2"/>
  <c r="H674" i="2"/>
  <c r="H994" i="2"/>
  <c r="H830" i="2"/>
  <c r="H761" i="2"/>
  <c r="H955" i="2"/>
  <c r="H314" i="2"/>
  <c r="H843" i="2"/>
  <c r="H482" i="2"/>
  <c r="H963" i="2"/>
  <c r="H682" i="2"/>
  <c r="H558" i="2"/>
  <c r="H507" i="2"/>
  <c r="H475" i="2"/>
  <c r="H582" i="2"/>
  <c r="H827" i="2"/>
  <c r="H754" i="2"/>
  <c r="H993" i="2"/>
  <c r="H523" i="2"/>
  <c r="H905" i="2"/>
  <c r="H263" i="2"/>
  <c r="H899" i="2"/>
  <c r="H353" i="2"/>
  <c r="H867" i="2"/>
  <c r="H438" i="2"/>
  <c r="H454" i="2"/>
  <c r="H877" i="2"/>
  <c r="H893" i="2"/>
  <c r="H501" i="2"/>
  <c r="H1003" i="2"/>
  <c r="H1008" i="2"/>
  <c r="H807" i="2"/>
  <c r="H561" i="2"/>
  <c r="H574" i="2"/>
  <c r="H727" i="2"/>
  <c r="H692" i="2"/>
  <c r="H288" i="2"/>
  <c r="H904" i="2"/>
  <c r="H914" i="2"/>
  <c r="H771" i="2"/>
  <c r="H720" i="2"/>
  <c r="H891" i="2"/>
  <c r="H627" i="2"/>
  <c r="H934" i="2"/>
  <c r="H359" i="2"/>
  <c r="H851" i="2"/>
  <c r="H386" i="2"/>
  <c r="H300" i="2"/>
  <c r="H768" i="2"/>
  <c r="H335" i="2"/>
  <c r="H814" i="2"/>
  <c r="H751" i="2"/>
  <c r="H912" i="2"/>
  <c r="H317" i="2"/>
  <c r="H473" i="2"/>
  <c r="H409" i="2"/>
  <c r="H428" i="2"/>
  <c r="H338" i="2"/>
  <c r="H836" i="2"/>
  <c r="H369" i="2"/>
  <c r="H1004" i="2"/>
  <c r="H618" i="2"/>
  <c r="H448" i="2"/>
  <c r="H377" i="2"/>
  <c r="H292" i="2"/>
  <c r="H492" i="2"/>
  <c r="H529" i="2"/>
  <c r="H749" i="2"/>
  <c r="H732" i="2"/>
  <c r="H787" i="2"/>
  <c r="H711" i="2"/>
  <c r="H965" i="2"/>
  <c r="H715" i="2"/>
  <c r="H765" i="2"/>
  <c r="H457" i="2"/>
  <c r="H641" i="2"/>
  <c r="H631" i="2"/>
  <c r="H329" i="2"/>
  <c r="H583" i="2"/>
  <c r="H488" i="2"/>
  <c r="H559" i="2"/>
  <c r="H527" i="2"/>
  <c r="H268" i="2"/>
  <c r="H550" i="2"/>
  <c r="H941" i="2"/>
  <c r="H651" i="2"/>
  <c r="H1000" i="2"/>
  <c r="H861" i="2"/>
  <c r="H623" i="2"/>
  <c r="H308" i="2"/>
  <c r="H426" i="2"/>
  <c r="H957" i="2"/>
  <c r="H279" i="2"/>
  <c r="H639" i="2"/>
  <c r="H449" i="2"/>
  <c r="H289" i="2"/>
  <c r="H518" i="2"/>
  <c r="H343" i="2"/>
  <c r="H306" i="2"/>
  <c r="H700" i="2"/>
  <c r="H587" i="2"/>
  <c r="H897" i="2"/>
  <c r="I256" i="2"/>
  <c r="G278" i="2"/>
  <c r="G919" i="2"/>
  <c r="G600" i="2"/>
  <c r="G449" i="2"/>
  <c r="G428" i="2"/>
  <c r="G838" i="2"/>
  <c r="G427" i="2"/>
  <c r="G370" i="2"/>
  <c r="G265" i="2"/>
  <c r="G870" i="2"/>
  <c r="G615" i="2"/>
  <c r="G618" i="2"/>
  <c r="G410" i="2"/>
  <c r="G1004" i="2"/>
  <c r="G338" i="2"/>
  <c r="G837" i="2"/>
  <c r="G865" i="2"/>
  <c r="G399" i="2"/>
  <c r="G768" i="2"/>
  <c r="G436" i="2"/>
  <c r="G403" i="2"/>
  <c r="G623" i="2"/>
  <c r="G909" i="2"/>
  <c r="G839" i="2"/>
  <c r="G426" i="2"/>
  <c r="G450" i="2"/>
  <c r="G645" i="2"/>
  <c r="G433" i="2"/>
  <c r="G267" i="2"/>
  <c r="G816" i="2"/>
  <c r="G435" i="2"/>
  <c r="G578" i="2"/>
  <c r="G551" i="2"/>
  <c r="G308" i="2"/>
  <c r="G810" i="2"/>
  <c r="G700" i="2"/>
  <c r="G601" i="2"/>
  <c r="G420" i="2"/>
  <c r="G726" i="2"/>
  <c r="G519" i="2"/>
  <c r="G348" i="2"/>
  <c r="G327" i="2"/>
  <c r="G939" i="2"/>
  <c r="G543" i="2"/>
  <c r="G469" i="2"/>
  <c r="G799" i="2"/>
  <c r="G497" i="2"/>
  <c r="G529" i="2"/>
  <c r="G533" i="2"/>
  <c r="G552" i="2"/>
  <c r="G671" i="2"/>
  <c r="G293" i="2"/>
  <c r="G545" i="2"/>
  <c r="G588" i="2"/>
  <c r="G411" i="2"/>
  <c r="G694" i="2"/>
  <c r="G738" i="2"/>
  <c r="G624" i="2"/>
  <c r="G970" i="2"/>
  <c r="G669" i="2"/>
  <c r="G662" i="2"/>
  <c r="G453" i="2"/>
  <c r="G941" i="2"/>
  <c r="G432" i="2"/>
  <c r="G897" i="2"/>
  <c r="G958" i="2"/>
  <c r="G315" i="2"/>
  <c r="G705" i="2"/>
  <c r="G853" i="2"/>
  <c r="G953" i="2"/>
  <c r="G942" i="2"/>
  <c r="G332" i="2"/>
  <c r="G496" i="2"/>
  <c r="G461" i="2"/>
  <c r="G716" i="2"/>
  <c r="G283" i="2"/>
  <c r="G306" i="2"/>
  <c r="G376" i="2"/>
  <c r="G829" i="2"/>
  <c r="G344" i="2"/>
  <c r="G841" i="2"/>
  <c r="G260" i="2"/>
  <c r="G793" i="2"/>
  <c r="G937" i="2"/>
  <c r="G786" i="2"/>
  <c r="G655" i="2"/>
  <c r="G756" i="2"/>
  <c r="G806" i="2"/>
  <c r="G898" i="2"/>
  <c r="G297" i="2"/>
  <c r="G858" i="2"/>
  <c r="G777" i="2"/>
  <c r="G920" i="2"/>
  <c r="G481" i="2"/>
  <c r="G362" i="2"/>
  <c r="G918" i="2"/>
  <c r="G798" i="2"/>
  <c r="G779" i="2"/>
  <c r="G639" i="2"/>
  <c r="G982" i="2"/>
  <c r="G691" i="2"/>
  <c r="G826" i="2"/>
  <c r="G383" i="2"/>
  <c r="G516" i="2"/>
  <c r="G934" i="2"/>
  <c r="G593" i="2"/>
  <c r="G678" i="2"/>
  <c r="G640" i="2"/>
  <c r="G501" i="2"/>
  <c r="G575" i="2"/>
  <c r="G289" i="2"/>
  <c r="G735" i="2"/>
  <c r="G968" i="2"/>
  <c r="G540" i="2"/>
  <c r="G871" i="2"/>
  <c r="G361" i="2"/>
  <c r="G561" i="2"/>
  <c r="G448" i="2"/>
  <c r="G517" i="2"/>
  <c r="G525" i="2"/>
  <c r="G381" i="2"/>
  <c r="G416" i="2"/>
  <c r="G642" i="2"/>
  <c r="G651" i="2"/>
  <c r="G913" i="2"/>
  <c r="G375" i="2"/>
  <c r="G910" i="2"/>
  <c r="G864" i="2"/>
  <c r="G606" i="2"/>
  <c r="G945" i="2"/>
  <c r="G653" i="2"/>
  <c r="G341" i="2"/>
  <c r="G326" i="2"/>
  <c r="G954" i="2"/>
  <c r="G374" i="2"/>
  <c r="G714" i="2"/>
  <c r="G805" i="2"/>
  <c r="G337" i="2"/>
  <c r="G635" i="2"/>
  <c r="G924" i="2"/>
  <c r="G342" i="2"/>
  <c r="G491" i="2"/>
  <c r="G444" i="2"/>
  <c r="G356" i="2"/>
  <c r="G884" i="2"/>
  <c r="G885" i="2"/>
  <c r="G668" i="2"/>
  <c r="G956" i="2"/>
  <c r="G592" i="2"/>
  <c r="G856" i="2"/>
  <c r="G415" i="2"/>
  <c r="G923" i="2"/>
  <c r="G417" i="2"/>
  <c r="G658" i="2"/>
  <c r="G266" i="2"/>
  <c r="G371" i="2"/>
  <c r="G539" i="2"/>
  <c r="G689" i="2"/>
  <c r="G494" i="2"/>
  <c r="G443" i="2"/>
  <c r="G755" i="2"/>
  <c r="G891" i="2"/>
  <c r="G852" i="2"/>
  <c r="G751" i="2"/>
  <c r="G493" i="2"/>
  <c r="G707" i="2"/>
  <c r="G952" i="2"/>
  <c r="G866" i="2"/>
  <c r="G483" i="2"/>
  <c r="G408" i="2"/>
  <c r="G323" i="2"/>
  <c r="G324" i="2"/>
  <c r="G331" i="2"/>
  <c r="G303" i="2"/>
  <c r="G284" i="2"/>
  <c r="G619" i="2"/>
  <c r="G392" i="2"/>
  <c r="G621" i="2"/>
  <c r="G605" i="2"/>
  <c r="G629" i="2"/>
  <c r="G692" i="2"/>
  <c r="G534" i="2"/>
  <c r="G351" i="2"/>
  <c r="G372" i="2"/>
  <c r="G650" i="2"/>
  <c r="G676" i="2"/>
  <c r="G929" i="2"/>
  <c r="G703" i="2"/>
  <c r="G855" i="2"/>
  <c r="G268" i="2"/>
  <c r="G832" i="2"/>
  <c r="G830" i="2"/>
  <c r="G599" i="2"/>
  <c r="G542" i="2"/>
  <c r="G863" i="2"/>
  <c r="G675" i="2"/>
  <c r="G490" i="2"/>
  <c r="G616" i="2"/>
  <c r="G932" i="2"/>
  <c r="G667" i="2"/>
  <c r="G273" i="2"/>
  <c r="G802" i="2"/>
  <c r="G577" i="2"/>
  <c r="G794" i="2"/>
  <c r="G685" i="2"/>
  <c r="G665" i="2"/>
  <c r="G886" i="2"/>
  <c r="G503" i="2"/>
  <c r="G485" i="2"/>
  <c r="G706" i="2"/>
  <c r="G620" i="2"/>
  <c r="G604" i="2"/>
  <c r="G801" i="2"/>
  <c r="G764" i="2"/>
  <c r="G557" i="2"/>
  <c r="G492" i="2"/>
  <c r="G294" i="2"/>
  <c r="G479" i="2"/>
  <c r="G486" i="2"/>
  <c r="G889" i="2"/>
  <c r="G336" i="2"/>
  <c r="G478" i="2"/>
  <c r="G373" i="2"/>
  <c r="G544" i="2"/>
  <c r="G507" i="2"/>
  <c r="G827" i="2"/>
  <c r="G523" i="2"/>
  <c r="G264" i="2"/>
  <c r="G454" i="2"/>
  <c r="G502" i="2"/>
  <c r="G1009" i="2"/>
  <c r="G727" i="2"/>
  <c r="G914" i="2"/>
  <c r="G720" i="2"/>
  <c r="G814" i="2"/>
  <c r="G750" i="2"/>
  <c r="G787" i="2"/>
  <c r="G766" i="2"/>
  <c r="G713" i="2"/>
  <c r="G343" i="2"/>
  <c r="G404" i="2"/>
  <c r="G797" i="2"/>
  <c r="G747" i="2"/>
  <c r="G731" i="2"/>
  <c r="G279" i="2"/>
  <c r="G275" i="2"/>
  <c r="G873" i="2"/>
  <c r="G590" i="2"/>
  <c r="G429" i="2"/>
  <c r="G688" i="2"/>
  <c r="G861" i="2"/>
  <c r="G550" i="2"/>
  <c r="G1001" i="2"/>
  <c r="G473" i="2"/>
  <c r="G364" i="2"/>
  <c r="G878" i="2"/>
  <c r="G701" i="2"/>
  <c r="G974" i="2"/>
  <c r="G874" i="2"/>
  <c r="G609" i="2"/>
  <c r="G612" i="2"/>
  <c r="G789" i="2"/>
  <c r="G313" i="2"/>
  <c r="G648" i="2"/>
  <c r="G773" i="2"/>
  <c r="G903" i="2"/>
  <c r="G761" i="2"/>
  <c r="G579" i="2"/>
  <c r="G334" i="2"/>
  <c r="G1003" i="2"/>
  <c r="G771" i="2"/>
  <c r="G732" i="2"/>
  <c r="G632" i="2"/>
  <c r="G560" i="2"/>
  <c r="G363" i="2"/>
  <c r="G940" i="2"/>
  <c r="G558" i="2"/>
  <c r="G893" i="2"/>
  <c r="G725" i="2"/>
  <c r="G763" i="2"/>
  <c r="G607" i="2"/>
  <c r="G745" i="2"/>
  <c r="G378" i="2"/>
  <c r="G317" i="2"/>
  <c r="G896" i="2"/>
  <c r="G964" i="2"/>
  <c r="G369" i="2"/>
  <c r="G633" i="2"/>
  <c r="G790" i="2"/>
  <c r="G367" i="2"/>
  <c r="G304" i="2"/>
  <c r="G546" i="2"/>
  <c r="G398" i="2"/>
  <c r="G357" i="2"/>
  <c r="G890" i="2"/>
  <c r="G447" i="2"/>
  <c r="G781" i="2"/>
  <c r="G722" i="2"/>
  <c r="G464" i="2"/>
  <c r="G718" i="2"/>
  <c r="G537" i="2"/>
  <c r="G333" i="2"/>
  <c r="G628" i="2"/>
  <c r="G359" i="2"/>
  <c r="G719" i="2"/>
  <c r="G457" i="2"/>
  <c r="G460" i="2"/>
  <c r="G396" i="2"/>
  <c r="G636" i="2"/>
  <c r="G1010" i="2"/>
  <c r="G724" i="2"/>
  <c r="G536" i="2"/>
  <c r="G963" i="2"/>
  <c r="G902" i="2"/>
  <c r="G879" i="2"/>
  <c r="G757" i="2"/>
  <c r="G921" i="2"/>
  <c r="G300" i="2"/>
  <c r="G987" i="2"/>
  <c r="G281" i="2"/>
  <c r="G715" i="2"/>
  <c r="G584" i="2"/>
  <c r="G412" i="2"/>
  <c r="G318" i="2"/>
  <c r="G292" i="2"/>
  <c r="G912" i="2"/>
  <c r="G999" i="2"/>
  <c r="G887" i="2"/>
  <c r="G434" i="2"/>
  <c r="G549" i="2"/>
  <c r="G892" i="2"/>
  <c r="G518" i="2"/>
  <c r="G875" i="2"/>
  <c r="G1006" i="2"/>
  <c r="G775" i="2"/>
  <c r="G1000" i="2"/>
  <c r="G803" i="2"/>
  <c r="G788" i="2"/>
  <c r="G721" i="2"/>
  <c r="G430" i="2"/>
  <c r="G509" i="2"/>
  <c r="G1002" i="2"/>
  <c r="G935" i="2"/>
  <c r="G647" i="2"/>
  <c r="G758" i="2"/>
  <c r="G611" i="2"/>
  <c r="G907" i="2"/>
  <c r="G664" i="2"/>
  <c r="G451" i="2"/>
  <c r="G581" i="2"/>
  <c r="G562" i="2"/>
  <c r="G986" i="2"/>
  <c r="G819" i="2"/>
  <c r="G463" i="2"/>
  <c r="G586" i="2"/>
  <c r="G329" i="2"/>
  <c r="G949" i="2"/>
  <c r="G973" i="2"/>
  <c r="G299" i="2"/>
  <c r="G512" i="2"/>
  <c r="G521" i="2"/>
  <c r="G927" i="2"/>
  <c r="G538" i="2"/>
  <c r="G634" i="2"/>
  <c r="G808" i="2"/>
  <c r="G900" i="2"/>
  <c r="G711" i="2"/>
  <c r="G311" i="2"/>
  <c r="G511" i="2"/>
  <c r="G397" i="2"/>
  <c r="G423" i="2"/>
  <c r="G848" i="2"/>
  <c r="G282" i="2"/>
  <c r="G580" i="2"/>
  <c r="G717" i="2"/>
  <c r="G528" i="2"/>
  <c r="G288" i="2"/>
  <c r="G360" i="2"/>
  <c r="G905" i="2"/>
  <c r="G522" i="2"/>
  <c r="G772" i="2"/>
  <c r="G585" i="2"/>
  <c r="G760" i="2"/>
  <c r="G390" i="2"/>
  <c r="G471" i="2"/>
  <c r="G358" i="2"/>
  <c r="G646" i="2"/>
  <c r="G504" i="2"/>
  <c r="G419" i="2"/>
  <c r="G614" i="2"/>
  <c r="G474" i="2"/>
  <c r="G770" i="2"/>
  <c r="G733" i="2"/>
  <c r="G851" i="2"/>
  <c r="G547" i="2"/>
  <c r="G280" i="2"/>
  <c r="G804" i="2"/>
  <c r="G767" i="2"/>
  <c r="G482" i="2"/>
  <c r="G305" i="2"/>
  <c r="G488" i="2"/>
  <c r="G823" i="2"/>
  <c r="G782" i="2"/>
  <c r="G627" i="2"/>
  <c r="G425" i="2"/>
  <c r="G696" i="2"/>
  <c r="G270" i="2"/>
  <c r="G413" i="2"/>
  <c r="G702" i="2"/>
  <c r="G530" i="2"/>
  <c r="G980" i="2"/>
  <c r="G815" i="2"/>
  <c r="G402" i="2"/>
  <c r="G583" i="2"/>
  <c r="G291" i="2"/>
  <c r="G791" i="2"/>
  <c r="G981" i="2"/>
  <c r="G860" i="2"/>
  <c r="G880" i="2"/>
  <c r="G386" i="2"/>
  <c r="G401" i="2"/>
  <c r="G831" i="2"/>
  <c r="G576" i="2"/>
  <c r="G674" i="2"/>
  <c r="G644" i="2"/>
  <c r="G753" i="2"/>
  <c r="G391" i="2"/>
  <c r="G446" i="2"/>
  <c r="G319" i="2"/>
  <c r="G301" i="2"/>
  <c r="G925" i="2"/>
  <c r="G569" i="2"/>
  <c r="G723" i="2"/>
  <c r="G589" i="2"/>
  <c r="G657" i="2"/>
  <c r="G944" i="2"/>
  <c r="G943" i="2"/>
  <c r="G992" i="2"/>
  <c r="G976" i="2"/>
  <c r="G977" i="2"/>
  <c r="G926" i="2"/>
  <c r="G643" i="2"/>
  <c r="G594" i="2"/>
  <c r="G393" i="2"/>
  <c r="G422" i="2"/>
  <c r="G686" i="2"/>
  <c r="G314" i="2"/>
  <c r="G684" i="2"/>
  <c r="G699" i="2"/>
  <c r="G462" i="2"/>
  <c r="G843" i="2"/>
  <c r="G498" i="2"/>
  <c r="G535" i="2"/>
  <c r="G672" i="2"/>
  <c r="G328" i="2"/>
  <c r="G759" i="2"/>
  <c r="G520" i="2"/>
  <c r="G587" i="2"/>
  <c r="G608" i="2"/>
  <c r="G752" i="2"/>
  <c r="G687" i="2"/>
  <c r="G679" i="2"/>
  <c r="G844" i="2"/>
  <c r="G514" i="2"/>
  <c r="G572" i="2"/>
  <c r="G809" i="2"/>
  <c r="G320" i="2"/>
  <c r="G959" i="2"/>
  <c r="G741" i="2"/>
  <c r="G938" i="2"/>
  <c r="G660" i="2"/>
  <c r="G261" i="2"/>
  <c r="G477" i="2"/>
  <c r="G468" i="2"/>
  <c r="G339" i="2"/>
  <c r="G663" i="2"/>
  <c r="G822" i="2"/>
  <c r="G857" i="2"/>
  <c r="G346" i="2"/>
  <c r="G742" i="2"/>
  <c r="G704" i="2"/>
  <c r="G840" i="2"/>
  <c r="G850" i="2"/>
  <c r="G683" i="2"/>
  <c r="G813" i="2"/>
  <c r="G480" i="2"/>
  <c r="G441" i="2"/>
  <c r="G824" i="2"/>
  <c r="G489" i="2"/>
  <c r="G541" i="2"/>
  <c r="G382" i="2"/>
  <c r="G495" i="2"/>
  <c r="G695" i="2"/>
  <c r="G654" i="2"/>
  <c r="G409" i="2"/>
  <c r="G269" i="2"/>
  <c r="G780" i="2"/>
  <c r="G298" i="2"/>
  <c r="G524" i="2"/>
  <c r="G862" i="2"/>
  <c r="G769" i="2"/>
  <c r="G515" i="2"/>
  <c r="G895" i="2"/>
  <c r="G969" i="2"/>
  <c r="G302" i="2"/>
  <c r="G984" i="2"/>
  <c r="G310" i="2"/>
  <c r="G882" i="2"/>
  <c r="G811" i="2"/>
  <c r="G778" i="2"/>
  <c r="G459" i="2"/>
  <c r="G388" i="2"/>
  <c r="G563" i="2"/>
  <c r="G442" i="2"/>
  <c r="G347" i="2"/>
  <c r="G365" i="2"/>
  <c r="G354" i="2"/>
  <c r="G783" i="2"/>
  <c r="G916" i="2"/>
  <c r="G754" i="2"/>
  <c r="G591" i="2"/>
  <c r="G510" i="2"/>
  <c r="G710" i="2"/>
  <c r="G872" i="2"/>
  <c r="G990" i="2"/>
  <c r="G682" i="2"/>
  <c r="G622" i="2"/>
  <c r="G681" i="2"/>
  <c r="G286" i="2"/>
  <c r="G792" i="2"/>
  <c r="G484" i="2"/>
  <c r="G274" i="2"/>
  <c r="G957" i="2"/>
  <c r="G899" i="2"/>
  <c r="G368" i="2"/>
  <c r="G316" i="2"/>
  <c r="G746" i="2"/>
  <c r="G513" i="2"/>
  <c r="G445" i="2"/>
  <c r="G307" i="2"/>
  <c r="G641" i="2"/>
  <c r="G712" i="2"/>
  <c r="G559" i="2"/>
  <c r="G680" i="2"/>
  <c r="G825" i="2"/>
  <c r="G965" i="2"/>
  <c r="G290" i="2"/>
  <c r="G666" i="2"/>
  <c r="G582" i="2"/>
  <c r="G762" i="2"/>
  <c r="G617" i="2"/>
  <c r="G340" i="2"/>
  <c r="G975" i="2"/>
  <c r="G673" i="2"/>
  <c r="G828" i="2"/>
  <c r="G888" i="2"/>
  <c r="G649" i="2"/>
  <c r="G765" i="2"/>
  <c r="G458" i="2"/>
  <c r="G867" i="2"/>
  <c r="G894" i="2"/>
  <c r="G807" i="2"/>
  <c r="G532" i="2"/>
  <c r="G996" i="2"/>
  <c r="G740" i="2"/>
  <c r="G743" i="2"/>
  <c r="G353" i="2"/>
  <c r="G437" i="2"/>
  <c r="G506" i="2"/>
  <c r="G475" i="2"/>
  <c r="G476" i="2"/>
  <c r="G991" i="2"/>
  <c r="G951" i="2"/>
  <c r="G988" i="2"/>
  <c r="G915" i="2"/>
  <c r="G960" i="2"/>
  <c r="G836" i="2"/>
  <c r="G774" i="2"/>
  <c r="G1005" i="2"/>
  <c r="G387" i="2"/>
  <c r="G394" i="2"/>
  <c r="G820" i="2"/>
  <c r="G776" i="2"/>
  <c r="G568" i="2"/>
  <c r="G983" i="2"/>
  <c r="G796" i="2"/>
  <c r="G946" i="2"/>
  <c r="G729" i="2"/>
  <c r="G997" i="2"/>
  <c r="G708" i="2"/>
  <c r="G421" i="2"/>
  <c r="G842" i="2"/>
  <c r="G295" i="2"/>
  <c r="G526" i="2"/>
  <c r="G661" i="2"/>
  <c r="G906" i="2"/>
  <c r="G821" i="2"/>
  <c r="G1007" i="2"/>
  <c r="G508" i="2"/>
  <c r="G994" i="2"/>
  <c r="G917" i="2"/>
  <c r="G355" i="2"/>
  <c r="G400" i="2"/>
  <c r="G452" i="2"/>
  <c r="G405" i="2"/>
  <c r="G936" i="2"/>
  <c r="G922" i="2"/>
  <c r="G366" i="2"/>
  <c r="G548" i="2"/>
  <c r="G379" i="2"/>
  <c r="G380" i="2"/>
  <c r="G978" i="2"/>
  <c r="G979" i="2"/>
  <c r="G258" i="2"/>
  <c r="G259" i="2"/>
  <c r="G271" i="2"/>
  <c r="G272" i="2"/>
  <c r="G602" i="2"/>
  <c r="G603" i="2"/>
  <c r="G948" i="2"/>
  <c r="G947" i="2"/>
  <c r="G845" i="2"/>
  <c r="G262" i="2"/>
  <c r="G263" i="2"/>
  <c r="G868" i="2"/>
  <c r="G869" i="2"/>
  <c r="G846" i="2"/>
  <c r="G677" i="2"/>
  <c r="G652" i="2"/>
  <c r="G487" i="2"/>
  <c r="G418" i="2"/>
  <c r="G728" i="2"/>
  <c r="G734" i="2"/>
  <c r="G859" i="2"/>
  <c r="G439" i="2"/>
  <c r="G440" i="2"/>
  <c r="G626" i="2"/>
  <c r="G625" i="2"/>
  <c r="G833" i="2"/>
  <c r="G834" i="2"/>
  <c r="G785" i="2"/>
  <c r="G784" i="2"/>
  <c r="G466" i="2"/>
  <c r="G465" i="2"/>
  <c r="G505" i="2"/>
  <c r="G554" i="2"/>
  <c r="G553" i="2"/>
  <c r="G385" i="2"/>
  <c r="G384" i="2"/>
  <c r="G817" i="2"/>
  <c r="G818" i="2"/>
  <c r="G610" i="2"/>
  <c r="G739" i="2"/>
  <c r="G472" i="2"/>
  <c r="G285" i="2"/>
  <c r="G352" i="2"/>
  <c r="G854" i="2"/>
  <c r="G571" i="2"/>
  <c r="G849" i="2"/>
  <c r="G993" i="2"/>
  <c r="G438" i="2"/>
  <c r="G950" i="2"/>
  <c r="G467" i="2"/>
  <c r="G277" i="2"/>
  <c r="G276" i="2"/>
  <c r="G966" i="2"/>
  <c r="G967" i="2"/>
  <c r="G573" i="2"/>
  <c r="G574" i="2"/>
  <c r="G876" i="2"/>
  <c r="G877" i="2"/>
  <c r="G749" i="2"/>
  <c r="G748" i="2"/>
  <c r="G407" i="2"/>
  <c r="G406" i="2"/>
  <c r="G312" i="2"/>
  <c r="G985" i="2"/>
  <c r="G800" i="2"/>
  <c r="G955" i="2"/>
  <c r="G998" i="2"/>
  <c r="G933" i="2"/>
  <c r="G389" i="2"/>
  <c r="G335" i="2"/>
  <c r="G350" i="2"/>
  <c r="G349" i="2"/>
  <c r="G566" i="2"/>
  <c r="G565" i="2"/>
  <c r="G597" i="2"/>
  <c r="G598" i="2"/>
  <c r="G555" i="2"/>
  <c r="G556" i="2"/>
  <c r="G1008" i="2"/>
  <c r="G325" i="2"/>
  <c r="G670" i="2"/>
  <c r="G613" i="2"/>
  <c r="G795" i="2"/>
  <c r="G296" i="2"/>
  <c r="G630" i="2"/>
  <c r="G631" i="2"/>
  <c r="G961" i="2"/>
  <c r="G962" i="2"/>
  <c r="G595" i="2"/>
  <c r="G596" i="2"/>
  <c r="G737" i="2"/>
  <c r="G736" i="2"/>
  <c r="G971" i="2"/>
  <c r="G455" i="2"/>
  <c r="G456" i="2"/>
  <c r="G698" i="2"/>
  <c r="G697" i="2"/>
  <c r="G321" i="2"/>
  <c r="G322" i="2"/>
  <c r="G928" i="2"/>
  <c r="G930" i="2"/>
  <c r="G931" i="2"/>
  <c r="G499" i="2"/>
  <c r="G500" i="2"/>
  <c r="G637" i="2"/>
  <c r="G638" i="2"/>
  <c r="G414" i="2"/>
  <c r="G567" i="2"/>
  <c r="G564" i="2"/>
  <c r="G908" i="2"/>
  <c r="G709" i="2"/>
  <c r="G744" i="2"/>
  <c r="G730" i="2"/>
  <c r="G659" i="2"/>
  <c r="G881" i="2"/>
  <c r="G995" i="2"/>
  <c r="G693" i="2"/>
  <c r="G812" i="2"/>
  <c r="G431" i="2"/>
  <c r="G470" i="2"/>
  <c r="G835" i="2"/>
  <c r="G901" i="2"/>
  <c r="G989" i="2"/>
  <c r="G424" i="2"/>
  <c r="G972" i="2"/>
  <c r="G527" i="2"/>
  <c r="G395" i="2"/>
  <c r="G531" i="2"/>
  <c r="G911" i="2"/>
  <c r="G570" i="2"/>
  <c r="G330" i="2"/>
  <c r="G690" i="2"/>
  <c r="G847" i="2"/>
  <c r="G345" i="2"/>
  <c r="G309" i="2"/>
  <c r="G904" i="2"/>
  <c r="G287" i="2"/>
  <c r="G377" i="2"/>
  <c r="G656" i="2"/>
  <c r="G883" i="2"/>
  <c r="AG24" i="2" l="1"/>
  <c r="AG27" i="2"/>
  <c r="AG26" i="2"/>
  <c r="AG25" i="2"/>
  <c r="N1010" i="2"/>
  <c r="N272" i="2"/>
  <c r="N280" i="2"/>
  <c r="N288" i="2"/>
  <c r="N296" i="2"/>
  <c r="N304" i="2"/>
  <c r="N312" i="2"/>
  <c r="N328" i="2"/>
  <c r="N336" i="2"/>
  <c r="N344" i="2"/>
  <c r="N352" i="2"/>
  <c r="N360" i="2"/>
  <c r="N368" i="2"/>
  <c r="N384" i="2"/>
  <c r="N392" i="2"/>
  <c r="N400" i="2"/>
  <c r="N408" i="2"/>
  <c r="N416" i="2"/>
  <c r="N432" i="2"/>
  <c r="N448" i="2"/>
  <c r="N456" i="2"/>
  <c r="N464" i="2"/>
  <c r="N488" i="2"/>
  <c r="N496" i="2"/>
  <c r="N512" i="2"/>
  <c r="N520" i="2"/>
  <c r="N528" i="2"/>
  <c r="N536" i="2"/>
  <c r="N544" i="2"/>
  <c r="N552" i="2"/>
  <c r="N560" i="2"/>
  <c r="N568" i="2"/>
  <c r="N576" i="2"/>
  <c r="N584" i="2"/>
  <c r="N592" i="2"/>
  <c r="N600" i="2"/>
  <c r="N608" i="2"/>
  <c r="N616" i="2"/>
  <c r="N624" i="2"/>
  <c r="N632" i="2"/>
  <c r="N640" i="2"/>
  <c r="N648" i="2"/>
  <c r="N664" i="2"/>
  <c r="N672" i="2"/>
  <c r="N680" i="2"/>
  <c r="N688" i="2"/>
  <c r="N696" i="2"/>
  <c r="N273" i="2"/>
  <c r="N281" i="2"/>
  <c r="N289" i="2"/>
  <c r="N297" i="2"/>
  <c r="N305" i="2"/>
  <c r="N313" i="2"/>
  <c r="N321" i="2"/>
  <c r="N329" i="2"/>
  <c r="N337" i="2"/>
  <c r="N345" i="2"/>
  <c r="N361" i="2"/>
  <c r="N377" i="2"/>
  <c r="N385" i="2"/>
  <c r="N401" i="2"/>
  <c r="N409" i="2"/>
  <c r="N417" i="2"/>
  <c r="N425" i="2"/>
  <c r="N433" i="2"/>
  <c r="N441" i="2"/>
  <c r="N449" i="2"/>
  <c r="N457" i="2"/>
  <c r="N465" i="2"/>
  <c r="N473" i="2"/>
  <c r="N481" i="2"/>
  <c r="N489" i="2"/>
  <c r="N497" i="2"/>
  <c r="N505" i="2"/>
  <c r="N513" i="2"/>
  <c r="N521" i="2"/>
  <c r="N529" i="2"/>
  <c r="N537" i="2"/>
  <c r="N545" i="2"/>
  <c r="N553" i="2"/>
  <c r="N561" i="2"/>
  <c r="N577" i="2"/>
  <c r="N585" i="2"/>
  <c r="N593" i="2"/>
  <c r="N601" i="2"/>
  <c r="N609" i="2"/>
  <c r="N625" i="2"/>
  <c r="N633" i="2"/>
  <c r="N641" i="2"/>
  <c r="N649" i="2"/>
  <c r="N657" i="2"/>
  <c r="N665" i="2"/>
  <c r="N673" i="2"/>
  <c r="N681" i="2"/>
  <c r="N689" i="2"/>
  <c r="N697" i="2"/>
  <c r="N705" i="2"/>
  <c r="N737" i="2"/>
  <c r="N745" i="2"/>
  <c r="N753" i="2"/>
  <c r="N761" i="2"/>
  <c r="N769" i="2"/>
  <c r="N777" i="2"/>
  <c r="N785" i="2"/>
  <c r="N793" i="2"/>
  <c r="N801" i="2"/>
  <c r="N809" i="2"/>
  <c r="N817" i="2"/>
  <c r="N825" i="2"/>
  <c r="N833" i="2"/>
  <c r="N841" i="2"/>
  <c r="N849" i="2"/>
  <c r="N857" i="2"/>
  <c r="N873" i="2"/>
  <c r="N881" i="2"/>
  <c r="N889" i="2"/>
  <c r="N897" i="2"/>
  <c r="N905" i="2"/>
  <c r="N913" i="2"/>
  <c r="N921" i="2"/>
  <c r="N929" i="2"/>
  <c r="N937" i="2"/>
  <c r="N945" i="2"/>
  <c r="N274" i="2"/>
  <c r="N282" i="2"/>
  <c r="N290" i="2"/>
  <c r="N298" i="2"/>
  <c r="N306" i="2"/>
  <c r="N314" i="2"/>
  <c r="N322" i="2"/>
  <c r="N330" i="2"/>
  <c r="N338" i="2"/>
  <c r="N346" i="2"/>
  <c r="N354" i="2"/>
  <c r="N370" i="2"/>
  <c r="N378" i="2"/>
  <c r="N386" i="2"/>
  <c r="N394" i="2"/>
  <c r="N410" i="2"/>
  <c r="N418" i="2"/>
  <c r="N426" i="2"/>
  <c r="N434" i="2"/>
  <c r="N442" i="2"/>
  <c r="N458" i="2"/>
  <c r="N466" i="2"/>
  <c r="N474" i="2"/>
  <c r="N482" i="2"/>
  <c r="N490" i="2"/>
  <c r="N498" i="2"/>
  <c r="N506" i="2"/>
  <c r="N522" i="2"/>
  <c r="N530" i="2"/>
  <c r="N538" i="2"/>
  <c r="N546" i="2"/>
  <c r="N562" i="2"/>
  <c r="N570" i="2"/>
  <c r="N578" i="2"/>
  <c r="N586" i="2"/>
  <c r="N594" i="2"/>
  <c r="N602" i="2"/>
  <c r="N610" i="2"/>
  <c r="N618" i="2"/>
  <c r="N626" i="2"/>
  <c r="N634" i="2"/>
  <c r="N642" i="2"/>
  <c r="N650" i="2"/>
  <c r="N666" i="2"/>
  <c r="N674" i="2"/>
  <c r="N682" i="2"/>
  <c r="N690" i="2"/>
  <c r="N698" i="2"/>
  <c r="N706" i="2"/>
  <c r="N714" i="2"/>
  <c r="N722" i="2"/>
  <c r="N730" i="2"/>
  <c r="N746" i="2"/>
  <c r="N754" i="2"/>
  <c r="N762" i="2"/>
  <c r="N770" i="2"/>
  <c r="N778" i="2"/>
  <c r="N786" i="2"/>
  <c r="N794" i="2"/>
  <c r="N802" i="2"/>
  <c r="N810" i="2"/>
  <c r="N818" i="2"/>
  <c r="N826" i="2"/>
  <c r="N834" i="2"/>
  <c r="N275" i="2"/>
  <c r="N283" i="2"/>
  <c r="N291" i="2"/>
  <c r="N299" i="2"/>
  <c r="N307" i="2"/>
  <c r="N315" i="2"/>
  <c r="N323" i="2"/>
  <c r="N331" i="2"/>
  <c r="N347" i="2"/>
  <c r="N355" i="2"/>
  <c r="N363" i="2"/>
  <c r="N379" i="2"/>
  <c r="N395" i="2"/>
  <c r="N403" i="2"/>
  <c r="N411" i="2"/>
  <c r="N419" i="2"/>
  <c r="N427" i="2"/>
  <c r="N435" i="2"/>
  <c r="N443" i="2"/>
  <c r="N451" i="2"/>
  <c r="N459" i="2"/>
  <c r="N467" i="2"/>
  <c r="N475" i="2"/>
  <c r="N483" i="2"/>
  <c r="N491" i="2"/>
  <c r="N507" i="2"/>
  <c r="N515" i="2"/>
  <c r="N523" i="2"/>
  <c r="N531" i="2"/>
  <c r="N547" i="2"/>
  <c r="N555" i="2"/>
  <c r="N563" i="2"/>
  <c r="N571" i="2"/>
  <c r="N579" i="2"/>
  <c r="N587" i="2"/>
  <c r="N595" i="2"/>
  <c r="N603" i="2"/>
  <c r="N611" i="2"/>
  <c r="N619" i="2"/>
  <c r="N627" i="2"/>
  <c r="N635" i="2"/>
  <c r="N643" i="2"/>
  <c r="N651" i="2"/>
  <c r="N659" i="2"/>
  <c r="N667" i="2"/>
  <c r="N675" i="2"/>
  <c r="N683" i="2"/>
  <c r="N691" i="2"/>
  <c r="N699" i="2"/>
  <c r="N707" i="2"/>
  <c r="N715" i="2"/>
  <c r="N723" i="2"/>
  <c r="N739" i="2"/>
  <c r="N747" i="2"/>
  <c r="N755" i="2"/>
  <c r="N763" i="2"/>
  <c r="N771" i="2"/>
  <c r="N779" i="2"/>
  <c r="N787" i="2"/>
  <c r="N795" i="2"/>
  <c r="N803" i="2"/>
  <c r="N811" i="2"/>
  <c r="N819" i="2"/>
  <c r="N827" i="2"/>
  <c r="N835" i="2"/>
  <c r="N843" i="2"/>
  <c r="N851" i="2"/>
  <c r="N859" i="2"/>
  <c r="N875" i="2"/>
  <c r="N891" i="2"/>
  <c r="N899" i="2"/>
  <c r="N907" i="2"/>
  <c r="N915" i="2"/>
  <c r="N931" i="2"/>
  <c r="N939" i="2"/>
  <c r="N947" i="2"/>
  <c r="N276" i="2"/>
  <c r="N284" i="2"/>
  <c r="N292" i="2"/>
  <c r="N300" i="2"/>
  <c r="N308" i="2"/>
  <c r="N316" i="2"/>
  <c r="N324" i="2"/>
  <c r="N340" i="2"/>
  <c r="N348" i="2"/>
  <c r="N356" i="2"/>
  <c r="N364" i="2"/>
  <c r="N372" i="2"/>
  <c r="N380" i="2"/>
  <c r="N388" i="2"/>
  <c r="N396" i="2"/>
  <c r="N404" i="2"/>
  <c r="N412" i="2"/>
  <c r="N428" i="2"/>
  <c r="N436" i="2"/>
  <c r="N444" i="2"/>
  <c r="N452" i="2"/>
  <c r="N468" i="2"/>
  <c r="N476" i="2"/>
  <c r="N484" i="2"/>
  <c r="N492" i="2"/>
  <c r="N500" i="2"/>
  <c r="N508" i="2"/>
  <c r="N516" i="2"/>
  <c r="N524" i="2"/>
  <c r="N532" i="2"/>
  <c r="N540" i="2"/>
  <c r="N548" i="2"/>
  <c r="N556" i="2"/>
  <c r="N572" i="2"/>
  <c r="N580" i="2"/>
  <c r="N596" i="2"/>
  <c r="N612" i="2"/>
  <c r="N620" i="2"/>
  <c r="N628" i="2"/>
  <c r="N636" i="2"/>
  <c r="N644" i="2"/>
  <c r="N652" i="2"/>
  <c r="N660" i="2"/>
  <c r="N668" i="2"/>
  <c r="N676" i="2"/>
  <c r="N684" i="2"/>
  <c r="N692" i="2"/>
  <c r="N700" i="2"/>
  <c r="N277" i="2"/>
  <c r="N285" i="2"/>
  <c r="N293" i="2"/>
  <c r="N301" i="2"/>
  <c r="N309" i="2"/>
  <c r="N317" i="2"/>
  <c r="N333" i="2"/>
  <c r="N341" i="2"/>
  <c r="N349" i="2"/>
  <c r="N357" i="2"/>
  <c r="N365" i="2"/>
  <c r="N373" i="2"/>
  <c r="N381" i="2"/>
  <c r="N389" i="2"/>
  <c r="N405" i="2"/>
  <c r="N413" i="2"/>
  <c r="N421" i="2"/>
  <c r="N429" i="2"/>
  <c r="N437" i="2"/>
  <c r="N453" i="2"/>
  <c r="N461" i="2"/>
  <c r="N469" i="2"/>
  <c r="N477" i="2"/>
  <c r="N485" i="2"/>
  <c r="N493" i="2"/>
  <c r="N501" i="2"/>
  <c r="N509" i="2"/>
  <c r="N525" i="2"/>
  <c r="N533" i="2"/>
  <c r="N541" i="2"/>
  <c r="N549" i="2"/>
  <c r="N565" i="2"/>
  <c r="N573" i="2"/>
  <c r="N278" i="2"/>
  <c r="N286" i="2"/>
  <c r="N294" i="2"/>
  <c r="N302" i="2"/>
  <c r="N310" i="2"/>
  <c r="N318" i="2"/>
  <c r="N326" i="2"/>
  <c r="N334" i="2"/>
  <c r="N342" i="2"/>
  <c r="N350" i="2"/>
  <c r="N358" i="2"/>
  <c r="N366" i="2"/>
  <c r="N374" i="2"/>
  <c r="N382" i="2"/>
  <c r="N390" i="2"/>
  <c r="N406" i="2"/>
  <c r="N414" i="2"/>
  <c r="N422" i="2"/>
  <c r="N430" i="2"/>
  <c r="N446" i="2"/>
  <c r="N454" i="2"/>
  <c r="N462" i="2"/>
  <c r="N470" i="2"/>
  <c r="N502" i="2"/>
  <c r="N510" i="2"/>
  <c r="N518" i="2"/>
  <c r="N526" i="2"/>
  <c r="N534" i="2"/>
  <c r="N542" i="2"/>
  <c r="N550" i="2"/>
  <c r="N558" i="2"/>
  <c r="N566" i="2"/>
  <c r="N574" i="2"/>
  <c r="N582" i="2"/>
  <c r="N279" i="2"/>
  <c r="N343" i="2"/>
  <c r="N407" i="2"/>
  <c r="N471" i="2"/>
  <c r="N535" i="2"/>
  <c r="N590" i="2"/>
  <c r="N613" i="2"/>
  <c r="N631" i="2"/>
  <c r="N654" i="2"/>
  <c r="N695" i="2"/>
  <c r="N712" i="2"/>
  <c r="N726" i="2"/>
  <c r="N751" i="2"/>
  <c r="N776" i="2"/>
  <c r="N804" i="2"/>
  <c r="N815" i="2"/>
  <c r="N829" i="2"/>
  <c r="N854" i="2"/>
  <c r="N864" i="2"/>
  <c r="N876" i="2"/>
  <c r="N886" i="2"/>
  <c r="N896" i="2"/>
  <c r="N918" i="2"/>
  <c r="N928" i="2"/>
  <c r="N940" i="2"/>
  <c r="N950" i="2"/>
  <c r="N958" i="2"/>
  <c r="N974" i="2"/>
  <c r="N982" i="2"/>
  <c r="N990" i="2"/>
  <c r="N998" i="2"/>
  <c r="N1006" i="2"/>
  <c r="N287" i="2"/>
  <c r="N351" i="2"/>
  <c r="N543" i="2"/>
  <c r="N591" i="2"/>
  <c r="N614" i="2"/>
  <c r="N637" i="2"/>
  <c r="N655" i="2"/>
  <c r="N678" i="2"/>
  <c r="N701" i="2"/>
  <c r="N716" i="2"/>
  <c r="N727" i="2"/>
  <c r="N741" i="2"/>
  <c r="N752" i="2"/>
  <c r="N766" i="2"/>
  <c r="N780" i="2"/>
  <c r="N791" i="2"/>
  <c r="N805" i="2"/>
  <c r="N816" i="2"/>
  <c r="N830" i="2"/>
  <c r="N844" i="2"/>
  <c r="N855" i="2"/>
  <c r="N866" i="2"/>
  <c r="N877" i="2"/>
  <c r="N887" i="2"/>
  <c r="N898" i="2"/>
  <c r="N909" i="2"/>
  <c r="N919" i="2"/>
  <c r="N930" i="2"/>
  <c r="N941" i="2"/>
  <c r="N951" i="2"/>
  <c r="N959" i="2"/>
  <c r="N967" i="2"/>
  <c r="N975" i="2"/>
  <c r="N295" i="2"/>
  <c r="N487" i="2"/>
  <c r="N551" i="2"/>
  <c r="N597" i="2"/>
  <c r="N615" i="2"/>
  <c r="N638" i="2"/>
  <c r="N661" i="2"/>
  <c r="N303" i="2"/>
  <c r="N391" i="2"/>
  <c r="N503" i="2"/>
  <c r="N589" i="2"/>
  <c r="N623" i="2"/>
  <c r="N662" i="2"/>
  <c r="N687" i="2"/>
  <c r="N711" i="2"/>
  <c r="N732" i="2"/>
  <c r="N748" i="2"/>
  <c r="N764" i="2"/>
  <c r="N798" i="2"/>
  <c r="N814" i="2"/>
  <c r="N832" i="2"/>
  <c r="N848" i="2"/>
  <c r="N863" i="2"/>
  <c r="N879" i="2"/>
  <c r="N893" i="2"/>
  <c r="N935" i="2"/>
  <c r="N949" i="2"/>
  <c r="N961" i="2"/>
  <c r="N971" i="2"/>
  <c r="N981" i="2"/>
  <c r="N993" i="2"/>
  <c r="N1003" i="2"/>
  <c r="N311" i="2"/>
  <c r="N399" i="2"/>
  <c r="N511" i="2"/>
  <c r="N598" i="2"/>
  <c r="N629" i="2"/>
  <c r="N663" i="2"/>
  <c r="N693" i="2"/>
  <c r="N717" i="2"/>
  <c r="N733" i="2"/>
  <c r="N749" i="2"/>
  <c r="N767" i="2"/>
  <c r="N783" i="2"/>
  <c r="N799" i="2"/>
  <c r="N820" i="2"/>
  <c r="N836" i="2"/>
  <c r="N852" i="2"/>
  <c r="N868" i="2"/>
  <c r="N880" i="2"/>
  <c r="N894" i="2"/>
  <c r="N910" i="2"/>
  <c r="N924" i="2"/>
  <c r="N952" i="2"/>
  <c r="N962" i="2"/>
  <c r="N972" i="2"/>
  <c r="N984" i="2"/>
  <c r="N994" i="2"/>
  <c r="N1004" i="2"/>
  <c r="N319" i="2"/>
  <c r="N519" i="2"/>
  <c r="N599" i="2"/>
  <c r="N630" i="2"/>
  <c r="N694" i="2"/>
  <c r="N718" i="2"/>
  <c r="N734" i="2"/>
  <c r="N750" i="2"/>
  <c r="N768" i="2"/>
  <c r="N784" i="2"/>
  <c r="N800" i="2"/>
  <c r="N821" i="2"/>
  <c r="N837" i="2"/>
  <c r="N853" i="2"/>
  <c r="N869" i="2"/>
  <c r="N882" i="2"/>
  <c r="N911" i="2"/>
  <c r="N938" i="2"/>
  <c r="N953" i="2"/>
  <c r="N963" i="2"/>
  <c r="N985" i="2"/>
  <c r="N995" i="2"/>
  <c r="N1005" i="2"/>
  <c r="N439" i="2"/>
  <c r="N605" i="2"/>
  <c r="N639" i="2"/>
  <c r="N702" i="2"/>
  <c r="N719" i="2"/>
  <c r="N735" i="2"/>
  <c r="N806" i="2"/>
  <c r="N838" i="2"/>
  <c r="N884" i="2"/>
  <c r="N912" i="2"/>
  <c r="N926" i="2"/>
  <c r="N964" i="2"/>
  <c r="N996" i="2"/>
  <c r="N447" i="2"/>
  <c r="N736" i="2"/>
  <c r="N789" i="2"/>
  <c r="N823" i="2"/>
  <c r="N871" i="2"/>
  <c r="N901" i="2"/>
  <c r="N955" i="2"/>
  <c r="N455" i="2"/>
  <c r="N646" i="2"/>
  <c r="N742" i="2"/>
  <c r="N774" i="2"/>
  <c r="N824" i="2"/>
  <c r="N860" i="2"/>
  <c r="N968" i="2"/>
  <c r="N725" i="2"/>
  <c r="N846" i="2"/>
  <c r="N933" i="2"/>
  <c r="N653" i="2"/>
  <c r="N831" i="2"/>
  <c r="N920" i="2"/>
  <c r="N948" i="2"/>
  <c r="N1002" i="2"/>
  <c r="N527" i="2"/>
  <c r="N1007" i="2"/>
  <c r="N807" i="2"/>
  <c r="N885" i="2"/>
  <c r="N943" i="2"/>
  <c r="N987" i="2"/>
  <c r="N367" i="2"/>
  <c r="N808" i="2"/>
  <c r="N872" i="2"/>
  <c r="N932" i="2"/>
  <c r="N978" i="2"/>
  <c r="N621" i="2"/>
  <c r="N647" i="2"/>
  <c r="N759" i="2"/>
  <c r="N861" i="2"/>
  <c r="N917" i="2"/>
  <c r="N957" i="2"/>
  <c r="N989" i="2"/>
  <c r="N383" i="2"/>
  <c r="N862" i="2"/>
  <c r="N934" i="2"/>
  <c r="N992" i="2"/>
  <c r="N895" i="2"/>
  <c r="N788" i="2"/>
  <c r="N900" i="2"/>
  <c r="N942" i="2"/>
  <c r="N976" i="2"/>
  <c r="N559" i="2"/>
  <c r="N645" i="2"/>
  <c r="N757" i="2"/>
  <c r="N927" i="2"/>
  <c r="N977" i="2"/>
  <c r="N708" i="2"/>
  <c r="N792" i="2"/>
  <c r="N888" i="2"/>
  <c r="N956" i="2"/>
  <c r="N1009" i="2"/>
  <c r="N463" i="2"/>
  <c r="N709" i="2"/>
  <c r="N775" i="2"/>
  <c r="N890" i="2"/>
  <c r="N979" i="2"/>
  <c r="N878" i="2"/>
  <c r="N970" i="2"/>
  <c r="N327" i="2"/>
  <c r="N670" i="2"/>
  <c r="N756" i="2"/>
  <c r="N822" i="2"/>
  <c r="N954" i="2"/>
  <c r="N606" i="2"/>
  <c r="N703" i="2"/>
  <c r="N773" i="2"/>
  <c r="N839" i="2"/>
  <c r="N965" i="2"/>
  <c r="N607" i="2"/>
  <c r="N679" i="2"/>
  <c r="N758" i="2"/>
  <c r="N845" i="2"/>
  <c r="N944" i="2"/>
  <c r="N1000" i="2"/>
  <c r="N575" i="2"/>
  <c r="N685" i="2"/>
  <c r="N969" i="2"/>
  <c r="N728" i="2"/>
  <c r="N797" i="2"/>
  <c r="N892" i="2"/>
  <c r="N980" i="2"/>
  <c r="N335" i="2"/>
  <c r="N997" i="2"/>
  <c r="N902" i="2"/>
  <c r="N375" i="2"/>
  <c r="N743" i="2"/>
  <c r="N828" i="2"/>
  <c r="N874" i="2"/>
  <c r="N946" i="2"/>
  <c r="N1001" i="2"/>
  <c r="N495" i="2"/>
  <c r="N710" i="2"/>
  <c r="N760" i="2"/>
  <c r="N847" i="2"/>
  <c r="N904" i="2"/>
  <c r="N960" i="2"/>
  <c r="N256" i="2"/>
  <c r="N264" i="2"/>
  <c r="N258" i="2"/>
  <c r="N257" i="2"/>
  <c r="N265" i="2"/>
  <c r="N266" i="2"/>
  <c r="N267" i="2"/>
  <c r="N268" i="2"/>
  <c r="N261" i="2"/>
  <c r="N263" i="2"/>
  <c r="N269" i="2"/>
  <c r="N259" i="2"/>
  <c r="Q256" i="2" l="1"/>
  <c r="AD25" i="2"/>
  <c r="AD24" i="2"/>
  <c r="O256" i="2"/>
  <c r="P256" i="2"/>
  <c r="R257" i="2"/>
  <c r="R297" i="2"/>
  <c r="R361" i="2"/>
  <c r="R543" i="2"/>
  <c r="R685" i="2"/>
  <c r="R348" i="2"/>
  <c r="R958" i="2"/>
  <c r="R641" i="2"/>
  <c r="R976" i="2"/>
  <c r="R880" i="2"/>
  <c r="R695" i="2"/>
  <c r="R654" i="2"/>
  <c r="R476" i="2"/>
  <c r="R355" i="2"/>
  <c r="R345" i="2"/>
  <c r="R435" i="2"/>
  <c r="R709" i="2"/>
  <c r="R943" i="2"/>
  <c r="R560" i="2"/>
  <c r="R633" i="2"/>
  <c r="R947" i="2"/>
  <c r="R890" i="2"/>
  <c r="R663" i="2"/>
  <c r="R467" i="2"/>
  <c r="R507" i="2"/>
  <c r="R778" i="2"/>
  <c r="R933" i="2"/>
  <c r="R726" i="2"/>
  <c r="R807" i="2"/>
  <c r="R587" i="2"/>
  <c r="R426" i="2"/>
  <c r="R534" i="2"/>
  <c r="R607" i="2"/>
  <c r="R443" i="2"/>
  <c r="R574" i="2"/>
  <c r="R995" i="2"/>
  <c r="R526" i="2"/>
  <c r="R837" i="2"/>
  <c r="R891" i="2"/>
  <c r="R549" i="2"/>
  <c r="R579" i="2"/>
  <c r="R748" i="2"/>
  <c r="R763" i="2"/>
  <c r="R679" i="2"/>
  <c r="R786" i="2"/>
  <c r="R317" i="2"/>
  <c r="R634" i="2"/>
  <c r="R700" i="2"/>
  <c r="R710" i="2"/>
  <c r="R453" i="2"/>
  <c r="R697" i="2"/>
  <c r="R788" i="2"/>
  <c r="R948" i="2"/>
  <c r="R674" i="2"/>
  <c r="R864" i="2"/>
  <c r="R809" i="2"/>
  <c r="R941" i="2"/>
  <c r="R264" i="2"/>
  <c r="R346" i="2"/>
  <c r="R735" i="2"/>
  <c r="R816" i="2"/>
  <c r="R780" i="2"/>
  <c r="R520" i="2"/>
  <c r="R897" i="2"/>
  <c r="R611" i="2"/>
  <c r="R474" i="2"/>
  <c r="R322" i="2"/>
  <c r="R746" i="2"/>
  <c r="R566" i="2"/>
  <c r="R845" i="2"/>
  <c r="R330" i="2"/>
  <c r="R602" i="2"/>
  <c r="R454" i="2"/>
  <c r="R498" i="2"/>
  <c r="R506" i="2"/>
  <c r="R276" i="2"/>
  <c r="R784" i="2"/>
  <c r="R304" i="2"/>
  <c r="R310" i="2"/>
  <c r="R482" i="2"/>
  <c r="R644" i="2"/>
  <c r="R545" i="2"/>
  <c r="R799" i="2"/>
  <c r="R365" i="2"/>
  <c r="R301" i="2"/>
  <c r="R649" i="2"/>
  <c r="R885" i="2"/>
  <c r="R408" i="2"/>
  <c r="R667" i="2"/>
  <c r="R977" i="2"/>
  <c r="R775" i="2"/>
  <c r="R572" i="2"/>
  <c r="R951" i="2"/>
  <c r="R337" i="2"/>
  <c r="R609" i="2"/>
  <c r="R298" i="2"/>
  <c r="R489" i="2"/>
  <c r="R901" i="2"/>
  <c r="R328" i="2"/>
  <c r="R979" i="2"/>
  <c r="R464" i="2"/>
  <c r="R530" i="2"/>
  <c r="R962" i="2"/>
  <c r="R636" i="2"/>
  <c r="R728" i="2"/>
  <c r="R1003" i="2"/>
  <c r="R542" i="2"/>
  <c r="R795" i="2"/>
  <c r="R930" i="2"/>
  <c r="R910" i="2"/>
  <c r="R417" i="2"/>
  <c r="R895" i="2"/>
  <c r="R682" i="2"/>
  <c r="R600" i="2"/>
  <c r="R875" i="2"/>
  <c r="R703" i="2"/>
  <c r="R834" i="2"/>
  <c r="R537" i="2"/>
  <c r="R642" i="2"/>
  <c r="R959" i="2"/>
  <c r="R625" i="2"/>
  <c r="R953" i="2"/>
  <c r="R823" i="2"/>
  <c r="R1007" i="2"/>
  <c r="R444" i="2"/>
  <c r="R944" i="2"/>
  <c r="R427" i="2"/>
  <c r="R385" i="2"/>
  <c r="R535" i="2"/>
  <c r="R598" i="2"/>
  <c r="R689" i="2"/>
  <c r="R619" i="2"/>
  <c r="R665" i="2"/>
  <c r="R934" i="2"/>
  <c r="R743" i="2"/>
  <c r="R861" i="2"/>
  <c r="R873" i="2"/>
  <c r="R982" i="2"/>
  <c r="R465" i="2"/>
  <c r="R848" i="2"/>
  <c r="R313" i="2"/>
  <c r="R341" i="2"/>
  <c r="R824" i="2"/>
  <c r="R591" i="2"/>
  <c r="R854" i="2"/>
  <c r="R449" i="2"/>
  <c r="R699" i="2"/>
  <c r="R430" i="2"/>
  <c r="R436" i="2"/>
  <c r="R956" i="2"/>
  <c r="R519" i="2"/>
  <c r="R1006" i="2"/>
  <c r="R821" i="2"/>
  <c r="R484" i="2"/>
  <c r="R491" i="2"/>
  <c r="R273" i="2"/>
  <c r="R918" i="2"/>
  <c r="R805" i="2"/>
  <c r="R939" i="2"/>
  <c r="R285" i="2"/>
  <c r="R280" i="2"/>
  <c r="R954" i="2"/>
  <c r="R400" i="2"/>
  <c r="R750" i="2"/>
  <c r="R817" i="2"/>
  <c r="R847" i="2"/>
  <c r="R747" i="2"/>
  <c r="R852" i="2"/>
  <c r="R968" i="2"/>
  <c r="R595" i="2"/>
  <c r="R881" i="2"/>
  <c r="R878" i="2"/>
  <c r="R664" i="2"/>
  <c r="R752" i="2"/>
  <c r="R647" i="2"/>
  <c r="R660" i="2"/>
  <c r="R551" i="2"/>
  <c r="R971" i="2"/>
  <c r="R459" i="2"/>
  <c r="R593" i="2"/>
  <c r="R808" i="2"/>
  <c r="R316" i="2"/>
  <c r="R452" i="2"/>
  <c r="R802" i="2"/>
  <c r="R616" i="2"/>
  <c r="R631" i="2"/>
  <c r="R863" i="2"/>
  <c r="R985" i="2"/>
  <c r="R676" i="2"/>
  <c r="R716" i="2"/>
  <c r="R288" i="2"/>
  <c r="R819" i="2"/>
  <c r="R768" i="2"/>
  <c r="R610" i="2"/>
  <c r="R458" i="2"/>
  <c r="R533" i="2"/>
  <c r="R442" i="2"/>
  <c r="R267" i="2"/>
  <c r="R576" i="2"/>
  <c r="R307" i="2"/>
  <c r="R380" i="2"/>
  <c r="R282" i="2"/>
  <c r="R707" i="2"/>
  <c r="R406" i="2"/>
  <c r="R965" i="2"/>
  <c r="R503" i="2"/>
  <c r="R433" i="2"/>
  <c r="R838" i="2"/>
  <c r="R522" i="2"/>
  <c r="R613" i="2"/>
  <c r="R412" i="2"/>
  <c r="R769" i="2"/>
  <c r="R269" i="2"/>
  <c r="R351" i="2"/>
  <c r="R383" i="2"/>
  <c r="R998" i="2"/>
  <c r="R652" i="2"/>
  <c r="R544" i="2"/>
  <c r="R556" i="2"/>
  <c r="R429" i="2"/>
  <c r="R639" i="2"/>
  <c r="R754" i="2"/>
  <c r="R931" i="2"/>
  <c r="R629" i="2"/>
  <c r="R760" i="2"/>
  <c r="R323" i="2"/>
  <c r="R338" i="2"/>
  <c r="R295" i="2"/>
  <c r="R391" i="2"/>
  <c r="R327" i="2"/>
  <c r="R900" i="2"/>
  <c r="R447" i="2"/>
  <c r="R512" i="2"/>
  <c r="R830" i="2"/>
  <c r="R1001" i="2"/>
  <c r="R274" i="2"/>
  <c r="R299" i="2"/>
  <c r="Q919" i="2"/>
  <c r="R919" i="2"/>
  <c r="R949" i="2"/>
  <c r="R886" i="2"/>
  <c r="R308" i="2"/>
  <c r="R508" i="2"/>
  <c r="R839" i="2"/>
  <c r="R620" i="2"/>
  <c r="R691" i="2"/>
  <c r="R945" i="2"/>
  <c r="R761" i="2"/>
  <c r="Q762" i="2"/>
  <c r="R762" i="2"/>
  <c r="R696" i="2"/>
  <c r="Q800" i="2"/>
  <c r="R800" i="2"/>
  <c r="R356" i="2"/>
  <c r="R523" i="2"/>
  <c r="R690" i="2"/>
  <c r="R787" i="2"/>
  <c r="R413" i="2"/>
  <c r="R920" i="2"/>
  <c r="R342" i="2"/>
  <c r="R614" i="2"/>
  <c r="R265" i="2"/>
  <c r="R892" i="2"/>
  <c r="R822" i="2"/>
  <c r="R373" i="2"/>
  <c r="R911" i="2"/>
  <c r="R887" i="2"/>
  <c r="Q913" i="2"/>
  <c r="R913" i="2"/>
  <c r="R366" i="2"/>
  <c r="R596" i="2"/>
  <c r="R561" i="2"/>
  <c r="R268" i="2"/>
  <c r="R278" i="2"/>
  <c r="R284" i="2"/>
  <c r="R303" i="2"/>
  <c r="R294" i="2"/>
  <c r="R547" i="2"/>
  <c r="R749" i="2"/>
  <c r="R496" i="2"/>
  <c r="R585" i="2"/>
  <c r="R492" i="2"/>
  <c r="R693" i="2"/>
  <c r="R717" i="2"/>
  <c r="R751" i="2"/>
  <c r="R711" i="2"/>
  <c r="R899" i="2"/>
  <c r="R315" i="2"/>
  <c r="R410" i="2"/>
  <c r="R969" i="2"/>
  <c r="R343" i="2"/>
  <c r="R927" i="2"/>
  <c r="R311" i="2"/>
  <c r="R675" i="2"/>
  <c r="R770" i="2"/>
  <c r="R501" i="2"/>
  <c r="R990" i="2"/>
  <c r="R428" i="2"/>
  <c r="R785" i="2"/>
  <c r="R860" i="2"/>
  <c r="R815" i="2"/>
  <c r="R550" i="2"/>
  <c r="R624" i="2"/>
  <c r="R573" i="2"/>
  <c r="R829" i="2"/>
  <c r="R994" i="2"/>
  <c r="R798" i="2"/>
  <c r="R630" i="2"/>
  <c r="R319" i="2"/>
  <c r="R493" i="2"/>
  <c r="R606" i="2"/>
  <c r="R395" i="2"/>
  <c r="R562" i="2"/>
  <c r="R497" i="2"/>
  <c r="R832" i="2"/>
  <c r="R548" i="2"/>
  <c r="Q836" i="2"/>
  <c r="R836" i="2"/>
  <c r="R525" i="2"/>
  <c r="R419" i="2"/>
  <c r="R621" i="2"/>
  <c r="R578" i="2"/>
  <c r="R928" i="2"/>
  <c r="R335" i="2"/>
  <c r="R932" i="2"/>
  <c r="R396" i="2"/>
  <c r="R806" i="2"/>
  <c r="R471" i="2"/>
  <c r="R516" i="2"/>
  <c r="R580" i="2"/>
  <c r="R872" i="2"/>
  <c r="R509" i="2"/>
  <c r="R980" i="2"/>
  <c r="Q876" i="2"/>
  <c r="R876" i="2"/>
  <c r="R378" i="2"/>
  <c r="R469" i="2"/>
  <c r="R626" i="2"/>
  <c r="R302" i="2"/>
  <c r="R668" i="2"/>
  <c r="R291" i="2"/>
  <c r="R289" i="2"/>
  <c r="R293" i="2"/>
  <c r="R758" i="2"/>
  <c r="R448" i="2"/>
  <c r="R577" i="2"/>
  <c r="R688" i="2"/>
  <c r="R637" i="2"/>
  <c r="R597" i="2"/>
  <c r="R592" i="2"/>
  <c r="R827" i="2"/>
  <c r="R590" i="2"/>
  <c r="R996" i="2"/>
  <c r="R733" i="2"/>
  <c r="R477" i="2"/>
  <c r="R352" i="2"/>
  <c r="R1004" i="2"/>
  <c r="R381" i="2"/>
  <c r="R603" i="2"/>
  <c r="R698" i="2"/>
  <c r="R553" i="2"/>
  <c r="R893" i="2"/>
  <c r="R921" i="2"/>
  <c r="R888" i="2"/>
  <c r="R896" i="2"/>
  <c r="R538" i="2"/>
  <c r="R401" i="2"/>
  <c r="R764" i="2"/>
  <c r="R712" i="2"/>
  <c r="R661" i="2"/>
  <c r="R970" i="2"/>
  <c r="R386" i="2"/>
  <c r="R680" i="2"/>
  <c r="R414" i="2"/>
  <c r="R510" i="2"/>
  <c r="R456" i="2"/>
  <c r="R422" i="2"/>
  <c r="R723" i="2"/>
  <c r="R810" i="2"/>
  <c r="R673" i="2"/>
  <c r="R742" i="2"/>
  <c r="R912" i="2"/>
  <c r="R392" i="2"/>
  <c r="R655" i="2"/>
  <c r="R331" i="2"/>
  <c r="R776" i="2"/>
  <c r="R528" i="2"/>
  <c r="R719" i="2"/>
  <c r="R849" i="2"/>
  <c r="R627" i="2"/>
  <c r="R855" i="2"/>
  <c r="R777" i="2"/>
  <c r="R737" i="2"/>
  <c r="R645" i="2"/>
  <c r="R513" i="2"/>
  <c r="R358" i="2"/>
  <c r="R952" i="2"/>
  <c r="R368" i="2"/>
  <c r="R662" i="2"/>
  <c r="R1010" i="2"/>
  <c r="R902" i="2"/>
  <c r="R935" i="2"/>
  <c r="R455" i="2"/>
  <c r="Q718" i="2"/>
  <c r="R718" i="2"/>
  <c r="R755" i="2"/>
  <c r="R309" i="2"/>
  <c r="R531" i="2"/>
  <c r="R825" i="2"/>
  <c r="R792" i="2"/>
  <c r="R801" i="2"/>
  <c r="R955" i="2"/>
  <c r="R466" i="2"/>
  <c r="R329" i="2"/>
  <c r="R803" i="2"/>
  <c r="Q898" i="2"/>
  <c r="R898" i="2"/>
  <c r="R314" i="2"/>
  <c r="R367" i="2"/>
  <c r="R789" i="2"/>
  <c r="R853" i="2"/>
  <c r="R643" i="2"/>
  <c r="R601" i="2"/>
  <c r="R828" i="2"/>
  <c r="R879" i="2"/>
  <c r="R942" i="2"/>
  <c r="R756" i="2"/>
  <c r="R694" i="2"/>
  <c r="R779" i="2"/>
  <c r="R946" i="2"/>
  <c r="Q434" i="2"/>
  <c r="R434" i="2"/>
  <c r="R347" i="2"/>
  <c r="R375" i="2"/>
  <c r="Q844" i="2"/>
  <c r="R844" i="2"/>
  <c r="R559" i="2"/>
  <c r="R640" i="2"/>
  <c r="R835" i="2"/>
  <c r="R708" i="2"/>
  <c r="R475" i="2"/>
  <c r="R632" i="2"/>
  <c r="R586" i="2"/>
  <c r="R940" i="2"/>
  <c r="R734" i="2"/>
  <c r="R975" i="2"/>
  <c r="R957" i="2"/>
  <c r="R344" i="2"/>
  <c r="R653" i="2"/>
  <c r="R889" i="2"/>
  <c r="R485" i="2"/>
  <c r="Q292" i="2"/>
  <c r="R292" i="2"/>
  <c r="Q374" i="2"/>
  <c r="R374" i="2"/>
  <c r="R736" i="2"/>
  <c r="R384" i="2"/>
  <c r="R318" i="2"/>
  <c r="Q312" i="2"/>
  <c r="R312" i="2"/>
  <c r="R692" i="2"/>
  <c r="R978" i="2"/>
  <c r="Q757" i="2"/>
  <c r="R757" i="2"/>
  <c r="R524" i="2"/>
  <c r="Q470" i="2"/>
  <c r="R470" i="2"/>
  <c r="R826" i="2"/>
  <c r="Q681" i="2"/>
  <c r="R681" i="2"/>
  <c r="R488" i="2"/>
  <c r="R862" i="2"/>
  <c r="Q894" i="2"/>
  <c r="R894" i="2"/>
  <c r="Q349" i="2"/>
  <c r="R349" i="2"/>
  <c r="R571" i="2"/>
  <c r="R666" i="2"/>
  <c r="Q529" i="2"/>
  <c r="R529" i="2"/>
  <c r="R536" i="2"/>
  <c r="R793" i="2"/>
  <c r="Q961" i="2"/>
  <c r="R961" i="2"/>
  <c r="R715" i="2"/>
  <c r="R882" i="2"/>
  <c r="R305" i="2"/>
  <c r="Q563" i="2"/>
  <c r="R563" i="2"/>
  <c r="Q833" i="2"/>
  <c r="R833" i="2"/>
  <c r="R599" i="2"/>
  <c r="R794" i="2"/>
  <c r="R541" i="2"/>
  <c r="R869" i="2"/>
  <c r="R296" i="2"/>
  <c r="R324" i="2"/>
  <c r="R608" i="2"/>
  <c r="R635" i="2"/>
  <c r="Q929" i="2"/>
  <c r="R929" i="2"/>
  <c r="R874" i="2"/>
  <c r="Q336" i="2"/>
  <c r="R336" i="2"/>
  <c r="R650" i="2"/>
  <c r="R950" i="2"/>
  <c r="R727" i="2"/>
  <c r="R648" i="2"/>
  <c r="R1002" i="2"/>
  <c r="R463" i="2"/>
  <c r="R702" i="2"/>
  <c r="R407" i="2"/>
  <c r="R418" i="2"/>
  <c r="R468" i="2"/>
  <c r="R275" i="2"/>
  <c r="Q283" i="2"/>
  <c r="R283" i="2"/>
  <c r="R277" i="2"/>
  <c r="Q290" i="2"/>
  <c r="R290" i="2"/>
  <c r="R300" i="2"/>
  <c r="R286" i="2"/>
  <c r="Q981" i="2"/>
  <c r="R981" i="2"/>
  <c r="Q683" i="2"/>
  <c r="R683" i="2"/>
  <c r="Q364" i="2"/>
  <c r="R364" i="2"/>
  <c r="Q546" i="2"/>
  <c r="R546" i="2"/>
  <c r="R409" i="2"/>
  <c r="R774" i="2"/>
  <c r="R684" i="2"/>
  <c r="R279" i="2"/>
  <c r="R287" i="2"/>
  <c r="R281" i="2"/>
  <c r="R521" i="2"/>
  <c r="R753" i="2"/>
  <c r="R759" i="2"/>
  <c r="R615" i="2"/>
  <c r="R552" i="2"/>
  <c r="R527" i="2"/>
  <c r="R334" i="2"/>
  <c r="R389" i="2"/>
  <c r="R706" i="2"/>
  <c r="R490" i="2"/>
  <c r="R804" i="2"/>
  <c r="R963" i="2"/>
  <c r="R379" i="2"/>
  <c r="R575" i="2"/>
  <c r="R612" i="2"/>
  <c r="Q811" i="2"/>
  <c r="R811" i="2"/>
  <c r="R390" i="2"/>
  <c r="R997" i="2"/>
  <c r="R831" i="2"/>
  <c r="R905" i="2"/>
  <c r="R437" i="2"/>
  <c r="R462" i="2"/>
  <c r="R993" i="2"/>
  <c r="R964" i="2"/>
  <c r="R960" i="2"/>
  <c r="R404" i="2"/>
  <c r="R594" i="2"/>
  <c r="R457" i="2"/>
  <c r="R638" i="2"/>
  <c r="R701" i="2"/>
  <c r="R877" i="2"/>
  <c r="R972" i="2"/>
  <c r="R357" i="2"/>
  <c r="R651" i="2"/>
  <c r="R818" i="2"/>
  <c r="R306" i="2"/>
  <c r="R266" i="2"/>
  <c r="R771" i="2"/>
  <c r="R820" i="2"/>
  <c r="R511" i="2"/>
  <c r="R411" i="2"/>
  <c r="R532" i="2"/>
  <c r="R1005" i="2"/>
  <c r="R405" i="2"/>
  <c r="R846" i="2"/>
  <c r="R767" i="2"/>
  <c r="R483" i="2"/>
  <c r="R646" i="2"/>
  <c r="R938" i="2"/>
  <c r="R382" i="2"/>
  <c r="R350" i="2"/>
  <c r="R628" i="2"/>
  <c r="R502" i="2"/>
  <c r="R258" i="2"/>
  <c r="R259" i="2"/>
  <c r="P267" i="2"/>
  <c r="Q267" i="2"/>
  <c r="P679" i="2"/>
  <c r="Q679" i="2"/>
  <c r="P576" i="2"/>
  <c r="Q576" i="2"/>
  <c r="P489" i="2"/>
  <c r="Q489" i="2"/>
  <c r="P710" i="2"/>
  <c r="Q710" i="2"/>
  <c r="P484" i="2"/>
  <c r="Q484" i="2"/>
  <c r="P697" i="2"/>
  <c r="Q697" i="2"/>
  <c r="Q299" i="2"/>
  <c r="P328" i="2"/>
  <c r="Q328" i="2"/>
  <c r="P642" i="2"/>
  <c r="Q642" i="2"/>
  <c r="P918" i="2"/>
  <c r="Q918" i="2"/>
  <c r="P417" i="2"/>
  <c r="Q417" i="2"/>
  <c r="P330" i="2"/>
  <c r="Q330" i="2"/>
  <c r="P982" i="2"/>
  <c r="Q982" i="2"/>
  <c r="P465" i="2"/>
  <c r="Q465" i="2"/>
  <c r="P769" i="2"/>
  <c r="Q769" i="2"/>
  <c r="P355" i="2"/>
  <c r="Q355" i="2"/>
  <c r="Q523" i="2"/>
  <c r="Q920" i="2"/>
  <c r="P304" i="2"/>
  <c r="Q304" i="2"/>
  <c r="P1006" i="2"/>
  <c r="Q1006" i="2"/>
  <c r="P346" i="2"/>
  <c r="Q346" i="2"/>
  <c r="P821" i="2"/>
  <c r="Q821" i="2"/>
  <c r="P453" i="2"/>
  <c r="Q453" i="2"/>
  <c r="P288" i="2"/>
  <c r="Q288" i="2"/>
  <c r="P819" i="2"/>
  <c r="Q819" i="2"/>
  <c r="P873" i="2"/>
  <c r="Q873" i="2"/>
  <c r="Q1001" i="2"/>
  <c r="P602" i="2"/>
  <c r="Q602" i="2"/>
  <c r="P760" i="2"/>
  <c r="Q760" i="2"/>
  <c r="P572" i="2"/>
  <c r="Q572" i="2"/>
  <c r="Q356" i="2"/>
  <c r="Q614" i="2"/>
  <c r="P298" i="2"/>
  <c r="Q298" i="2"/>
  <c r="P276" i="2"/>
  <c r="Q276" i="2"/>
  <c r="P838" i="2"/>
  <c r="Q838" i="2"/>
  <c r="P317" i="2"/>
  <c r="Q317" i="2"/>
  <c r="P703" i="2"/>
  <c r="Q703" i="2"/>
  <c r="P891" i="2"/>
  <c r="Q891" i="2"/>
  <c r="P444" i="2"/>
  <c r="Q444" i="2"/>
  <c r="P948" i="2"/>
  <c r="Q948" i="2"/>
  <c r="P273" i="2"/>
  <c r="Q273" i="2"/>
  <c r="P301" i="2"/>
  <c r="Q301" i="2"/>
  <c r="P931" i="2"/>
  <c r="Q931" i="2"/>
  <c r="P943" i="2"/>
  <c r="Q943" i="2"/>
  <c r="P467" i="2"/>
  <c r="Q467" i="2"/>
  <c r="P408" i="2"/>
  <c r="Q408" i="2"/>
  <c r="P667" i="2"/>
  <c r="Q667" i="2"/>
  <c r="P977" i="2"/>
  <c r="Q977" i="2"/>
  <c r="P412" i="2"/>
  <c r="Q412" i="2"/>
  <c r="P848" i="2"/>
  <c r="Q848" i="2"/>
  <c r="P805" i="2"/>
  <c r="Q805" i="2"/>
  <c r="Q696" i="2"/>
  <c r="Q690" i="2"/>
  <c r="P824" i="2"/>
  <c r="Q824" i="2"/>
  <c r="P854" i="2"/>
  <c r="Q854" i="2"/>
  <c r="P748" i="2"/>
  <c r="Q748" i="2"/>
  <c r="P1007" i="2"/>
  <c r="Q1007" i="2"/>
  <c r="P549" i="2"/>
  <c r="Q549" i="2"/>
  <c r="P788" i="2"/>
  <c r="Q788" i="2"/>
  <c r="P629" i="2"/>
  <c r="Q629" i="2"/>
  <c r="Q949" i="2"/>
  <c r="P476" i="2"/>
  <c r="Q476" i="2"/>
  <c r="P775" i="2"/>
  <c r="Q775" i="2"/>
  <c r="P768" i="2"/>
  <c r="Q768" i="2"/>
  <c r="Q787" i="2"/>
  <c r="Q413" i="2"/>
  <c r="P951" i="2"/>
  <c r="Q951" i="2"/>
  <c r="P1003" i="2"/>
  <c r="Q1003" i="2"/>
  <c r="P634" i="2"/>
  <c r="Q634" i="2"/>
  <c r="P700" i="2"/>
  <c r="Q700" i="2"/>
  <c r="P454" i="2"/>
  <c r="Q454" i="2"/>
  <c r="P566" i="2"/>
  <c r="Q566" i="2"/>
  <c r="P910" i="2"/>
  <c r="Q910" i="2"/>
  <c r="P649" i="2"/>
  <c r="Q649" i="2"/>
  <c r="P885" i="2"/>
  <c r="Q885" i="2"/>
  <c r="P310" i="2"/>
  <c r="Q310" i="2"/>
  <c r="P507" i="2"/>
  <c r="Q507" i="2"/>
  <c r="P939" i="2"/>
  <c r="Q939" i="2"/>
  <c r="P313" i="2"/>
  <c r="Q313" i="2"/>
  <c r="P625" i="2"/>
  <c r="Q625" i="2"/>
  <c r="P341" i="2"/>
  <c r="Q341" i="2"/>
  <c r="P591" i="2"/>
  <c r="Q591" i="2"/>
  <c r="P449" i="2"/>
  <c r="Q449" i="2"/>
  <c r="P953" i="2"/>
  <c r="Q953" i="2"/>
  <c r="P264" i="2"/>
  <c r="Q264" i="2"/>
  <c r="P763" i="2"/>
  <c r="Q763" i="2"/>
  <c r="P786" i="2"/>
  <c r="Q786" i="2"/>
  <c r="P784" i="2"/>
  <c r="Q784" i="2"/>
  <c r="P695" i="2"/>
  <c r="Q695" i="2"/>
  <c r="P307" i="2"/>
  <c r="Q307" i="2"/>
  <c r="P834" i="2"/>
  <c r="Q834" i="2"/>
  <c r="P365" i="2"/>
  <c r="Q365" i="2"/>
  <c r="P579" i="2"/>
  <c r="Q579" i="2"/>
  <c r="P674" i="2"/>
  <c r="Q674" i="2"/>
  <c r="P537" i="2"/>
  <c r="Q537" i="2"/>
  <c r="P944" i="2"/>
  <c r="Q944" i="2"/>
  <c r="P901" i="2"/>
  <c r="Q901" i="2"/>
  <c r="P864" i="2"/>
  <c r="Q864" i="2"/>
  <c r="P427" i="2"/>
  <c r="Q427" i="2"/>
  <c r="P522" i="2"/>
  <c r="Q522" i="2"/>
  <c r="P385" i="2"/>
  <c r="Q385" i="2"/>
  <c r="P809" i="2"/>
  <c r="Q809" i="2"/>
  <c r="P535" i="2"/>
  <c r="Q535" i="2"/>
  <c r="P598" i="2"/>
  <c r="Q598" i="2"/>
  <c r="P886" i="2"/>
  <c r="Q886" i="2"/>
  <c r="P587" i="2"/>
  <c r="Q587" i="2"/>
  <c r="P754" i="2"/>
  <c r="Q754" i="2"/>
  <c r="P689" i="2"/>
  <c r="Q689" i="2"/>
  <c r="P654" i="2"/>
  <c r="Q654" i="2"/>
  <c r="Q308" i="2"/>
  <c r="P508" i="2"/>
  <c r="Q508" i="2"/>
  <c r="Q839" i="2"/>
  <c r="P619" i="2"/>
  <c r="Q619" i="2"/>
  <c r="P845" i="2"/>
  <c r="Q845" i="2"/>
  <c r="P613" i="2"/>
  <c r="Q613" i="2"/>
  <c r="P665" i="2"/>
  <c r="Q665" i="2"/>
  <c r="Q620" i="2"/>
  <c r="P799" i="2"/>
  <c r="Q799" i="2"/>
  <c r="P380" i="2"/>
  <c r="Q380" i="2"/>
  <c r="P691" i="2"/>
  <c r="Q691" i="2"/>
  <c r="P941" i="2"/>
  <c r="Q941" i="2"/>
  <c r="P491" i="2"/>
  <c r="Q491" i="2"/>
  <c r="P735" i="2"/>
  <c r="Q735" i="2"/>
  <c r="Q945" i="2"/>
  <c r="P934" i="2"/>
  <c r="Q934" i="2"/>
  <c r="P743" i="2"/>
  <c r="Q743" i="2"/>
  <c r="P761" i="2"/>
  <c r="Q761" i="2"/>
  <c r="P861" i="2"/>
  <c r="Q861" i="2"/>
  <c r="Q342" i="2"/>
  <c r="P436" i="2"/>
  <c r="Q436" i="2"/>
  <c r="P750" i="2"/>
  <c r="Q750" i="2"/>
  <c r="P847" i="2"/>
  <c r="Q847" i="2"/>
  <c r="Q822" i="2"/>
  <c r="P482" i="2"/>
  <c r="Q482" i="2"/>
  <c r="P345" i="2"/>
  <c r="Q345" i="2"/>
  <c r="P895" i="2"/>
  <c r="Q895" i="2"/>
  <c r="P560" i="2"/>
  <c r="Q560" i="2"/>
  <c r="Q509" i="2"/>
  <c r="Q455" i="2"/>
  <c r="Q468" i="2"/>
  <c r="P464" i="2"/>
  <c r="Q464" i="2"/>
  <c r="P747" i="2"/>
  <c r="Q747" i="2"/>
  <c r="P852" i="2"/>
  <c r="Q852" i="2"/>
  <c r="P644" i="2"/>
  <c r="Q644" i="2"/>
  <c r="Q980" i="2"/>
  <c r="P968" i="2"/>
  <c r="Q968" i="2"/>
  <c r="Q373" i="2"/>
  <c r="P595" i="2"/>
  <c r="Q595" i="2"/>
  <c r="P682" i="2"/>
  <c r="Q682" i="2"/>
  <c r="P545" i="2"/>
  <c r="Q545" i="2"/>
  <c r="P881" i="2"/>
  <c r="Q881" i="2"/>
  <c r="P956" i="2"/>
  <c r="Q956" i="2"/>
  <c r="Q911" i="2"/>
  <c r="P878" i="2"/>
  <c r="Q878" i="2"/>
  <c r="Q887" i="2"/>
  <c r="P435" i="2"/>
  <c r="Q435" i="2"/>
  <c r="P530" i="2"/>
  <c r="Q530" i="2"/>
  <c r="P664" i="2"/>
  <c r="Q664" i="2"/>
  <c r="Q752" i="2"/>
  <c r="P647" i="2"/>
  <c r="Q647" i="2"/>
  <c r="P660" i="2"/>
  <c r="Q660" i="2"/>
  <c r="P962" i="2"/>
  <c r="Q962" i="2"/>
  <c r="Q378" i="2"/>
  <c r="Q551" i="2"/>
  <c r="Q366" i="2"/>
  <c r="Q469" i="2"/>
  <c r="Q596" i="2"/>
  <c r="P709" i="2"/>
  <c r="Q709" i="2"/>
  <c r="Q971" i="2"/>
  <c r="Q459" i="2"/>
  <c r="Q626" i="2"/>
  <c r="Q561" i="2"/>
  <c r="Q593" i="2"/>
  <c r="Q808" i="2"/>
  <c r="Q302" i="2"/>
  <c r="Q316" i="2"/>
  <c r="Q519" i="2"/>
  <c r="Q452" i="2"/>
  <c r="Q802" i="2"/>
  <c r="Q616" i="2"/>
  <c r="Q631" i="2"/>
  <c r="Q863" i="2"/>
  <c r="P636" i="2"/>
  <c r="Q636" i="2"/>
  <c r="Q985" i="2"/>
  <c r="Q668" i="2"/>
  <c r="Q676" i="2"/>
  <c r="P728" i="2"/>
  <c r="Q728" i="2"/>
  <c r="Q716" i="2"/>
  <c r="P257" i="2"/>
  <c r="Q257" i="2"/>
  <c r="Q954" i="2"/>
  <c r="P817" i="2"/>
  <c r="Q817" i="2"/>
  <c r="P979" i="2"/>
  <c r="Q979" i="2"/>
  <c r="P547" i="2"/>
  <c r="Q547" i="2"/>
  <c r="Q496" i="2"/>
  <c r="P693" i="2"/>
  <c r="Q693" i="2"/>
  <c r="P717" i="2"/>
  <c r="Q717" i="2"/>
  <c r="Q711" i="2"/>
  <c r="Q927" i="2"/>
  <c r="Q311" i="2"/>
  <c r="Q501" i="2"/>
  <c r="Q990" i="2"/>
  <c r="Q428" i="2"/>
  <c r="P610" i="2"/>
  <c r="Q610" i="2"/>
  <c r="Q785" i="2"/>
  <c r="Q860" i="2"/>
  <c r="Q815" i="2"/>
  <c r="P780" i="2"/>
  <c r="Q780" i="2"/>
  <c r="P947" i="2"/>
  <c r="Q947" i="2"/>
  <c r="P458" i="2"/>
  <c r="Q458" i="2"/>
  <c r="Q550" i="2"/>
  <c r="Q624" i="2"/>
  <c r="Q573" i="2"/>
  <c r="P533" i="2"/>
  <c r="Q533" i="2"/>
  <c r="P543" i="2"/>
  <c r="Q543" i="2"/>
  <c r="P542" i="2"/>
  <c r="Q542" i="2"/>
  <c r="P795" i="2"/>
  <c r="Q795" i="2"/>
  <c r="P890" i="2"/>
  <c r="Q890" i="2"/>
  <c r="Q829" i="2"/>
  <c r="P994" i="2"/>
  <c r="Q994" i="2"/>
  <c r="Q798" i="2"/>
  <c r="Q630" i="2"/>
  <c r="Q319" i="2"/>
  <c r="Q493" i="2"/>
  <c r="Q606" i="2"/>
  <c r="Q395" i="2"/>
  <c r="Q562" i="2"/>
  <c r="Q497" i="2"/>
  <c r="P442" i="2"/>
  <c r="Q442" i="2"/>
  <c r="Q832" i="2"/>
  <c r="Q548" i="2"/>
  <c r="Q525" i="2"/>
  <c r="Q419" i="2"/>
  <c r="Q621" i="2"/>
  <c r="Q578" i="2"/>
  <c r="Q928" i="2"/>
  <c r="Q335" i="2"/>
  <c r="Q932" i="2"/>
  <c r="Q396" i="2"/>
  <c r="Q806" i="2"/>
  <c r="Q471" i="2"/>
  <c r="Q516" i="2"/>
  <c r="Q580" i="2"/>
  <c r="P699" i="2"/>
  <c r="Q699" i="2"/>
  <c r="Q872" i="2"/>
  <c r="Q418" i="2"/>
  <c r="Q892" i="2"/>
  <c r="P823" i="2"/>
  <c r="Q823" i="2"/>
  <c r="Q268" i="2"/>
  <c r="P278" i="2"/>
  <c r="Q278" i="2"/>
  <c r="P284" i="2"/>
  <c r="Q284" i="2"/>
  <c r="P303" i="2"/>
  <c r="Q303" i="2"/>
  <c r="P294" i="2"/>
  <c r="Q294" i="2"/>
  <c r="P282" i="2"/>
  <c r="Q282" i="2"/>
  <c r="Q749" i="2"/>
  <c r="P585" i="2"/>
  <c r="Q585" i="2"/>
  <c r="Q492" i="2"/>
  <c r="Q751" i="2"/>
  <c r="P899" i="2"/>
  <c r="Q899" i="2"/>
  <c r="P315" i="2"/>
  <c r="Q315" i="2"/>
  <c r="P410" i="2"/>
  <c r="Q410" i="2"/>
  <c r="P323" i="2"/>
  <c r="Q323" i="2"/>
  <c r="P969" i="2"/>
  <c r="Q969" i="2"/>
  <c r="Q343" i="2"/>
  <c r="Q675" i="2"/>
  <c r="Q770" i="2"/>
  <c r="P633" i="2"/>
  <c r="Q633" i="2"/>
  <c r="P291" i="2"/>
  <c r="Q291" i="2"/>
  <c r="Q289" i="2"/>
  <c r="P293" i="2"/>
  <c r="Q293" i="2"/>
  <c r="Q269" i="2"/>
  <c r="P707" i="2"/>
  <c r="Q707" i="2"/>
  <c r="P351" i="2"/>
  <c r="Q351" i="2"/>
  <c r="P816" i="2"/>
  <c r="Q816" i="2"/>
  <c r="P426" i="2"/>
  <c r="Q426" i="2"/>
  <c r="P758" i="2"/>
  <c r="Q758" i="2"/>
  <c r="P534" i="2"/>
  <c r="Q534" i="2"/>
  <c r="P448" i="2"/>
  <c r="Q448" i="2"/>
  <c r="Q577" i="2"/>
  <c r="P600" i="2"/>
  <c r="Q600" i="2"/>
  <c r="P688" i="2"/>
  <c r="Q688" i="2"/>
  <c r="P637" i="2"/>
  <c r="Q637" i="2"/>
  <c r="P597" i="2"/>
  <c r="Q597" i="2"/>
  <c r="P607" i="2"/>
  <c r="Q607" i="2"/>
  <c r="Q592" i="2"/>
  <c r="P827" i="2"/>
  <c r="Q827" i="2"/>
  <c r="P338" i="2"/>
  <c r="Q338" i="2"/>
  <c r="Q590" i="2"/>
  <c r="P996" i="2"/>
  <c r="Q996" i="2"/>
  <c r="P733" i="2"/>
  <c r="Q733" i="2"/>
  <c r="Q477" i="2"/>
  <c r="Q352" i="2"/>
  <c r="Q1004" i="2"/>
  <c r="Q381" i="2"/>
  <c r="Q603" i="2"/>
  <c r="Q698" i="2"/>
  <c r="P553" i="2"/>
  <c r="Q553" i="2"/>
  <c r="Q893" i="2"/>
  <c r="Q921" i="2"/>
  <c r="P888" i="2"/>
  <c r="Q888" i="2"/>
  <c r="P897" i="2"/>
  <c r="Q897" i="2"/>
  <c r="Q896" i="2"/>
  <c r="P348" i="2"/>
  <c r="Q348" i="2"/>
  <c r="P443" i="2"/>
  <c r="Q443" i="2"/>
  <c r="Q538" i="2"/>
  <c r="Q401" i="2"/>
  <c r="Q764" i="2"/>
  <c r="Q712" i="2"/>
  <c r="P661" i="2"/>
  <c r="Q661" i="2"/>
  <c r="P875" i="2"/>
  <c r="Q875" i="2"/>
  <c r="Q970" i="2"/>
  <c r="Q386" i="2"/>
  <c r="Q680" i="2"/>
  <c r="Q414" i="2"/>
  <c r="Q510" i="2"/>
  <c r="Q456" i="2"/>
  <c r="P406" i="2"/>
  <c r="Q406" i="2"/>
  <c r="P422" i="2"/>
  <c r="Q422" i="2"/>
  <c r="Q723" i="2"/>
  <c r="Q810" i="2"/>
  <c r="Q673" i="2"/>
  <c r="P742" i="2"/>
  <c r="Q742" i="2"/>
  <c r="Q912" i="2"/>
  <c r="P965" i="2"/>
  <c r="Q965" i="2"/>
  <c r="Q392" i="2"/>
  <c r="Q655" i="2"/>
  <c r="P503" i="2"/>
  <c r="Q503" i="2"/>
  <c r="Q331" i="2"/>
  <c r="P498" i="2"/>
  <c r="Q498" i="2"/>
  <c r="P433" i="2"/>
  <c r="Q433" i="2"/>
  <c r="Q776" i="2"/>
  <c r="Q528" i="2"/>
  <c r="Q719" i="2"/>
  <c r="Q849" i="2"/>
  <c r="Q627" i="2"/>
  <c r="Q855" i="2"/>
  <c r="Q777" i="2"/>
  <c r="Q737" i="2"/>
  <c r="Q645" i="2"/>
  <c r="Q513" i="2"/>
  <c r="P358" i="2"/>
  <c r="Q358" i="2"/>
  <c r="Q952" i="2"/>
  <c r="Q368" i="2"/>
  <c r="Q662" i="2"/>
  <c r="Q1010" i="2"/>
  <c r="Q902" i="2"/>
  <c r="Q935" i="2"/>
  <c r="P430" i="2"/>
  <c r="Q430" i="2"/>
  <c r="P400" i="2"/>
  <c r="Q400" i="2"/>
  <c r="Q277" i="2"/>
  <c r="P383" i="2"/>
  <c r="Q383" i="2"/>
  <c r="Q755" i="2"/>
  <c r="P526" i="2"/>
  <c r="Q526" i="2"/>
  <c r="P998" i="2"/>
  <c r="Q998" i="2"/>
  <c r="Q309" i="2"/>
  <c r="P531" i="2"/>
  <c r="Q531" i="2"/>
  <c r="Q825" i="2"/>
  <c r="Q792" i="2"/>
  <c r="Q801" i="2"/>
  <c r="Q955" i="2"/>
  <c r="Q466" i="2"/>
  <c r="Q329" i="2"/>
  <c r="P652" i="2"/>
  <c r="Q652" i="2"/>
  <c r="P544" i="2"/>
  <c r="Q544" i="2"/>
  <c r="P556" i="2"/>
  <c r="Q556" i="2"/>
  <c r="P803" i="2"/>
  <c r="Q803" i="2"/>
  <c r="Q314" i="2"/>
  <c r="P367" i="2"/>
  <c r="Q367" i="2"/>
  <c r="Q789" i="2"/>
  <c r="Q853" i="2"/>
  <c r="Q429" i="2"/>
  <c r="Q643" i="2"/>
  <c r="Q601" i="2"/>
  <c r="P639" i="2"/>
  <c r="Q639" i="2"/>
  <c r="Q828" i="2"/>
  <c r="Q879" i="2"/>
  <c r="Q942" i="2"/>
  <c r="Q756" i="2"/>
  <c r="Q694" i="2"/>
  <c r="Q779" i="2"/>
  <c r="Q946" i="2"/>
  <c r="Q347" i="2"/>
  <c r="Q375" i="2"/>
  <c r="P506" i="2"/>
  <c r="Q506" i="2"/>
  <c r="Q559" i="2"/>
  <c r="Q640" i="2"/>
  <c r="Q835" i="2"/>
  <c r="Q708" i="2"/>
  <c r="Q475" i="2"/>
  <c r="Q632" i="2"/>
  <c r="Q586" i="2"/>
  <c r="Q940" i="2"/>
  <c r="Q734" i="2"/>
  <c r="Q975" i="2"/>
  <c r="Q957" i="2"/>
  <c r="Q344" i="2"/>
  <c r="Q653" i="2"/>
  <c r="Q889" i="2"/>
  <c r="Q485" i="2"/>
  <c r="Q274" i="2"/>
  <c r="P285" i="2"/>
  <c r="Q285" i="2"/>
  <c r="P361" i="2"/>
  <c r="Q361" i="2"/>
  <c r="P520" i="2"/>
  <c r="Q520" i="2"/>
  <c r="P995" i="2"/>
  <c r="Q995" i="2"/>
  <c r="Q736" i="2"/>
  <c r="P778" i="2"/>
  <c r="Q778" i="2"/>
  <c r="P976" i="2"/>
  <c r="Q976" i="2"/>
  <c r="Q692" i="2"/>
  <c r="Q978" i="2"/>
  <c r="Q524" i="2"/>
  <c r="Q826" i="2"/>
  <c r="P512" i="2"/>
  <c r="Q512" i="2"/>
  <c r="Q488" i="2"/>
  <c r="Q862" i="2"/>
  <c r="Q571" i="2"/>
  <c r="Q666" i="2"/>
  <c r="Q536" i="2"/>
  <c r="Q793" i="2"/>
  <c r="Q830" i="2"/>
  <c r="Q715" i="2"/>
  <c r="Q882" i="2"/>
  <c r="Q305" i="2"/>
  <c r="Q599" i="2"/>
  <c r="Q794" i="2"/>
  <c r="Q541" i="2"/>
  <c r="Q869" i="2"/>
  <c r="Q296" i="2"/>
  <c r="Q324" i="2"/>
  <c r="Q608" i="2"/>
  <c r="Q635" i="2"/>
  <c r="Q874" i="2"/>
  <c r="Q650" i="2"/>
  <c r="Q950" i="2"/>
  <c r="Q727" i="2"/>
  <c r="Q648" i="2"/>
  <c r="Q1002" i="2"/>
  <c r="Q463" i="2"/>
  <c r="Q702" i="2"/>
  <c r="Q407" i="2"/>
  <c r="Q265" i="2"/>
  <c r="P280" i="2"/>
  <c r="Q280" i="2"/>
  <c r="Q275" i="2"/>
  <c r="P959" i="2"/>
  <c r="Q959" i="2"/>
  <c r="P574" i="2"/>
  <c r="Q574" i="2"/>
  <c r="Q300" i="2"/>
  <c r="Q286" i="2"/>
  <c r="Q295" i="2"/>
  <c r="P297" i="2"/>
  <c r="Q297" i="2"/>
  <c r="P391" i="2"/>
  <c r="Q391" i="2"/>
  <c r="P958" i="2"/>
  <c r="Q958" i="2"/>
  <c r="P327" i="2"/>
  <c r="Q327" i="2"/>
  <c r="Q384" i="2"/>
  <c r="Q318" i="2"/>
  <c r="P641" i="2"/>
  <c r="Q641" i="2"/>
  <c r="P933" i="2"/>
  <c r="Q933" i="2"/>
  <c r="Q900" i="2"/>
  <c r="Q409" i="2"/>
  <c r="Q774" i="2"/>
  <c r="P726" i="2"/>
  <c r="Q726" i="2"/>
  <c r="P685" i="2"/>
  <c r="Q685" i="2"/>
  <c r="Q684" i="2"/>
  <c r="Q447" i="2"/>
  <c r="Q279" i="2"/>
  <c r="P287" i="2"/>
  <c r="Q287" i="2"/>
  <c r="Q281" i="2"/>
  <c r="Q521" i="2"/>
  <c r="P753" i="2"/>
  <c r="Q753" i="2"/>
  <c r="Q759" i="2"/>
  <c r="P930" i="2"/>
  <c r="Q930" i="2"/>
  <c r="Q615" i="2"/>
  <c r="P552" i="2"/>
  <c r="Q552" i="2"/>
  <c r="Q527" i="2"/>
  <c r="Q334" i="2"/>
  <c r="P389" i="2"/>
  <c r="Q389" i="2"/>
  <c r="Q611" i="2"/>
  <c r="Q706" i="2"/>
  <c r="Q490" i="2"/>
  <c r="P807" i="2"/>
  <c r="Q807" i="2"/>
  <c r="P880" i="2"/>
  <c r="Q880" i="2"/>
  <c r="P837" i="2"/>
  <c r="Q837" i="2"/>
  <c r="Q804" i="2"/>
  <c r="Q963" i="2"/>
  <c r="Q379" i="2"/>
  <c r="Q474" i="2"/>
  <c r="P337" i="2"/>
  <c r="Q337" i="2"/>
  <c r="Q575" i="2"/>
  <c r="P663" i="2"/>
  <c r="Q663" i="2"/>
  <c r="Q612" i="2"/>
  <c r="Q322" i="2"/>
  <c r="Q390" i="2"/>
  <c r="Q997" i="2"/>
  <c r="P831" i="2"/>
  <c r="Q831" i="2"/>
  <c r="Q905" i="2"/>
  <c r="Q437" i="2"/>
  <c r="Q746" i="2"/>
  <c r="P609" i="2"/>
  <c r="Q609" i="2"/>
  <c r="Q462" i="2"/>
  <c r="Q993" i="2"/>
  <c r="Q964" i="2"/>
  <c r="Q960" i="2"/>
  <c r="Q404" i="2"/>
  <c r="Q594" i="2"/>
  <c r="Q457" i="2"/>
  <c r="Q638" i="2"/>
  <c r="Q701" i="2"/>
  <c r="Q877" i="2"/>
  <c r="Q972" i="2"/>
  <c r="Q357" i="2"/>
  <c r="P651" i="2"/>
  <c r="Q651" i="2"/>
  <c r="Q818" i="2"/>
  <c r="Q306" i="2"/>
  <c r="Q266" i="2"/>
  <c r="Q771" i="2"/>
  <c r="Q820" i="2"/>
  <c r="Q511" i="2"/>
  <c r="Q411" i="2"/>
  <c r="Q532" i="2"/>
  <c r="Q1005" i="2"/>
  <c r="Q405" i="2"/>
  <c r="Q846" i="2"/>
  <c r="Q767" i="2"/>
  <c r="Q483" i="2"/>
  <c r="Q646" i="2"/>
  <c r="Q938" i="2"/>
  <c r="Q382" i="2"/>
  <c r="Q350" i="2"/>
  <c r="Q628" i="2"/>
  <c r="Q502" i="2"/>
  <c r="Q258" i="2"/>
  <c r="Q259" i="2"/>
  <c r="P620" i="2"/>
  <c r="P509" i="2"/>
  <c r="P455" i="2"/>
  <c r="P468" i="2"/>
  <c r="P980" i="2"/>
  <c r="P373" i="2"/>
  <c r="P911" i="2"/>
  <c r="P887" i="2"/>
  <c r="P876" i="2"/>
  <c r="P752" i="2"/>
  <c r="P378" i="2"/>
  <c r="P913" i="2"/>
  <c r="P551" i="2"/>
  <c r="P366" i="2"/>
  <c r="P469" i="2"/>
  <c r="P596" i="2"/>
  <c r="P971" i="2"/>
  <c r="P459" i="2"/>
  <c r="P626" i="2"/>
  <c r="P561" i="2"/>
  <c r="P593" i="2"/>
  <c r="P808" i="2"/>
  <c r="P302" i="2"/>
  <c r="P316" i="2"/>
  <c r="P519" i="2"/>
  <c r="P452" i="2"/>
  <c r="P802" i="2"/>
  <c r="P616" i="2"/>
  <c r="P631" i="2"/>
  <c r="P863" i="2"/>
  <c r="P985" i="2"/>
  <c r="P668" i="2"/>
  <c r="P676" i="2"/>
  <c r="P716" i="2"/>
  <c r="P413" i="2"/>
  <c r="P342" i="2"/>
  <c r="P265" i="2"/>
  <c r="P892" i="2"/>
  <c r="P751" i="2"/>
  <c r="P343" i="2"/>
  <c r="P927" i="2"/>
  <c r="P311" i="2"/>
  <c r="P675" i="2"/>
  <c r="P770" i="2"/>
  <c r="P501" i="2"/>
  <c r="P990" i="2"/>
  <c r="P428" i="2"/>
  <c r="P785" i="2"/>
  <c r="P860" i="2"/>
  <c r="P815" i="2"/>
  <c r="P550" i="2"/>
  <c r="P624" i="2"/>
  <c r="P573" i="2"/>
  <c r="P829" i="2"/>
  <c r="P798" i="2"/>
  <c r="P630" i="2"/>
  <c r="P319" i="2"/>
  <c r="P493" i="2"/>
  <c r="P606" i="2"/>
  <c r="P395" i="2"/>
  <c r="P562" i="2"/>
  <c r="P497" i="2"/>
  <c r="P832" i="2"/>
  <c r="P548" i="2"/>
  <c r="P836" i="2"/>
  <c r="P525" i="2"/>
  <c r="P419" i="2"/>
  <c r="P621" i="2"/>
  <c r="P578" i="2"/>
  <c r="P928" i="2"/>
  <c r="P335" i="2"/>
  <c r="P932" i="2"/>
  <c r="P396" i="2"/>
  <c r="P806" i="2"/>
  <c r="P471" i="2"/>
  <c r="P516" i="2"/>
  <c r="P580" i="2"/>
  <c r="P592" i="2"/>
  <c r="P1004" i="2"/>
  <c r="P698" i="2"/>
  <c r="P921" i="2"/>
  <c r="P896" i="2"/>
  <c r="P538" i="2"/>
  <c r="P401" i="2"/>
  <c r="P764" i="2"/>
  <c r="P712" i="2"/>
  <c r="P970" i="2"/>
  <c r="P386" i="2"/>
  <c r="P680" i="2"/>
  <c r="P414" i="2"/>
  <c r="P510" i="2"/>
  <c r="P456" i="2"/>
  <c r="P723" i="2"/>
  <c r="P810" i="2"/>
  <c r="P673" i="2"/>
  <c r="P912" i="2"/>
  <c r="P392" i="2"/>
  <c r="P655" i="2"/>
  <c r="P331" i="2"/>
  <c r="P776" i="2"/>
  <c r="P528" i="2"/>
  <c r="P719" i="2"/>
  <c r="P849" i="2"/>
  <c r="P627" i="2"/>
  <c r="P855" i="2"/>
  <c r="P777" i="2"/>
  <c r="P737" i="2"/>
  <c r="P645" i="2"/>
  <c r="P513" i="2"/>
  <c r="P952" i="2"/>
  <c r="P368" i="2"/>
  <c r="P662" i="2"/>
  <c r="P1010" i="2"/>
  <c r="P902" i="2"/>
  <c r="P935" i="2"/>
  <c r="P949" i="2"/>
  <c r="P696" i="2"/>
  <c r="P356" i="2"/>
  <c r="P614" i="2"/>
  <c r="P872" i="2"/>
  <c r="P352" i="2"/>
  <c r="P283" i="2"/>
  <c r="P718" i="2"/>
  <c r="P898" i="2"/>
  <c r="P314" i="2"/>
  <c r="P789" i="2"/>
  <c r="P853" i="2"/>
  <c r="P429" i="2"/>
  <c r="P643" i="2"/>
  <c r="P601" i="2"/>
  <c r="P828" i="2"/>
  <c r="P879" i="2"/>
  <c r="P942" i="2"/>
  <c r="P756" i="2"/>
  <c r="P694" i="2"/>
  <c r="P779" i="2"/>
  <c r="P946" i="2"/>
  <c r="P434" i="2"/>
  <c r="P347" i="2"/>
  <c r="P375" i="2"/>
  <c r="P844" i="2"/>
  <c r="P559" i="2"/>
  <c r="P640" i="2"/>
  <c r="P835" i="2"/>
  <c r="P708" i="2"/>
  <c r="P475" i="2"/>
  <c r="P632" i="2"/>
  <c r="P586" i="2"/>
  <c r="P940" i="2"/>
  <c r="P734" i="2"/>
  <c r="P975" i="2"/>
  <c r="P957" i="2"/>
  <c r="P344" i="2"/>
  <c r="P653" i="2"/>
  <c r="P889" i="2"/>
  <c r="P485" i="2"/>
  <c r="P839" i="2"/>
  <c r="P299" i="2"/>
  <c r="P762" i="2"/>
  <c r="P1001" i="2"/>
  <c r="P690" i="2"/>
  <c r="P787" i="2"/>
  <c r="P920" i="2"/>
  <c r="P954" i="2"/>
  <c r="P268" i="2"/>
  <c r="P749" i="2"/>
  <c r="P492" i="2"/>
  <c r="P711" i="2"/>
  <c r="P603" i="2"/>
  <c r="P893" i="2"/>
  <c r="P275" i="2"/>
  <c r="P277" i="2"/>
  <c r="P290" i="2"/>
  <c r="P755" i="2"/>
  <c r="P374" i="2"/>
  <c r="P792" i="2"/>
  <c r="P955" i="2"/>
  <c r="P466" i="2"/>
  <c r="P300" i="2"/>
  <c r="P286" i="2"/>
  <c r="P295" i="2"/>
  <c r="P736" i="2"/>
  <c r="P384" i="2"/>
  <c r="P981" i="2"/>
  <c r="P318" i="2"/>
  <c r="P312" i="2"/>
  <c r="P683" i="2"/>
  <c r="P900" i="2"/>
  <c r="P364" i="2"/>
  <c r="P546" i="2"/>
  <c r="P409" i="2"/>
  <c r="P692" i="2"/>
  <c r="P774" i="2"/>
  <c r="P684" i="2"/>
  <c r="P978" i="2"/>
  <c r="P757" i="2"/>
  <c r="P447" i="2"/>
  <c r="P524" i="2"/>
  <c r="P470" i="2"/>
  <c r="P826" i="2"/>
  <c r="P681" i="2"/>
  <c r="P488" i="2"/>
  <c r="P862" i="2"/>
  <c r="P894" i="2"/>
  <c r="P349" i="2"/>
  <c r="P571" i="2"/>
  <c r="P666" i="2"/>
  <c r="P529" i="2"/>
  <c r="P536" i="2"/>
  <c r="P793" i="2"/>
  <c r="P961" i="2"/>
  <c r="P830" i="2"/>
  <c r="P715" i="2"/>
  <c r="P882" i="2"/>
  <c r="P305" i="2"/>
  <c r="P563" i="2"/>
  <c r="P833" i="2"/>
  <c r="P599" i="2"/>
  <c r="P794" i="2"/>
  <c r="P541" i="2"/>
  <c r="P869" i="2"/>
  <c r="P296" i="2"/>
  <c r="P324" i="2"/>
  <c r="P608" i="2"/>
  <c r="P635" i="2"/>
  <c r="P929" i="2"/>
  <c r="P874" i="2"/>
  <c r="P336" i="2"/>
  <c r="P650" i="2"/>
  <c r="P950" i="2"/>
  <c r="P727" i="2"/>
  <c r="P648" i="2"/>
  <c r="P1002" i="2"/>
  <c r="P463" i="2"/>
  <c r="P702" i="2"/>
  <c r="P407" i="2"/>
  <c r="P308" i="2"/>
  <c r="P945" i="2"/>
  <c r="P919" i="2"/>
  <c r="P800" i="2"/>
  <c r="P523" i="2"/>
  <c r="P274" i="2"/>
  <c r="P418" i="2"/>
  <c r="P822" i="2"/>
  <c r="P496" i="2"/>
  <c r="P289" i="2"/>
  <c r="P269" i="2"/>
  <c r="P577" i="2"/>
  <c r="P590" i="2"/>
  <c r="P477" i="2"/>
  <c r="P381" i="2"/>
  <c r="P292" i="2"/>
  <c r="P309" i="2"/>
  <c r="P825" i="2"/>
  <c r="P801" i="2"/>
  <c r="P329" i="2"/>
  <c r="P279" i="2"/>
  <c r="P281" i="2"/>
  <c r="P521" i="2"/>
  <c r="P759" i="2"/>
  <c r="P615" i="2"/>
  <c r="P527" i="2"/>
  <c r="P334" i="2"/>
  <c r="P611" i="2"/>
  <c r="P706" i="2"/>
  <c r="P490" i="2"/>
  <c r="P804" i="2"/>
  <c r="P963" i="2"/>
  <c r="P379" i="2"/>
  <c r="P474" i="2"/>
  <c r="P575" i="2"/>
  <c r="P612" i="2"/>
  <c r="P811" i="2"/>
  <c r="P322" i="2"/>
  <c r="P390" i="2"/>
  <c r="P997" i="2"/>
  <c r="P905" i="2"/>
  <c r="P437" i="2"/>
  <c r="P746" i="2"/>
  <c r="P462" i="2"/>
  <c r="P993" i="2"/>
  <c r="P964" i="2"/>
  <c r="P960" i="2"/>
  <c r="P404" i="2"/>
  <c r="P594" i="2"/>
  <c r="P457" i="2"/>
  <c r="P638" i="2"/>
  <c r="P701" i="2"/>
  <c r="P877" i="2"/>
  <c r="P972" i="2"/>
  <c r="P357" i="2"/>
  <c r="P818" i="2"/>
  <c r="P306" i="2"/>
  <c r="P266" i="2"/>
  <c r="P771" i="2"/>
  <c r="P820" i="2"/>
  <c r="P511" i="2"/>
  <c r="P411" i="2"/>
  <c r="P532" i="2"/>
  <c r="P1005" i="2"/>
  <c r="P405" i="2"/>
  <c r="P846" i="2"/>
  <c r="P767" i="2"/>
  <c r="P483" i="2"/>
  <c r="P646" i="2"/>
  <c r="P938" i="2"/>
  <c r="P382" i="2"/>
  <c r="P350" i="2"/>
  <c r="P628" i="2"/>
  <c r="P502" i="2"/>
  <c r="O258" i="2"/>
  <c r="P258" i="2"/>
  <c r="P259" i="2"/>
  <c r="R256" i="2"/>
  <c r="O259" i="2"/>
  <c r="N486" i="2"/>
  <c r="R486" i="2" s="1"/>
  <c r="N479" i="2"/>
  <c r="N850" i="2"/>
  <c r="R850" i="2" s="1"/>
  <c r="N999" i="2"/>
  <c r="R1000" i="2" s="1"/>
  <c r="N460" i="2"/>
  <c r="N686" i="2"/>
  <c r="N440" i="2"/>
  <c r="R441" i="2" s="1"/>
  <c r="N731" i="2"/>
  <c r="R732" i="2" s="1"/>
  <c r="R262" i="2"/>
  <c r="N567" i="2"/>
  <c r="R568" i="2" s="1"/>
  <c r="N906" i="2"/>
  <c r="N973" i="2"/>
  <c r="Q974" i="2" s="1"/>
  <c r="N499" i="2"/>
  <c r="Q500" i="2" s="1"/>
  <c r="N362" i="2"/>
  <c r="N445" i="2"/>
  <c r="R446" i="2" s="1"/>
  <c r="N415" i="2"/>
  <c r="R416" i="2" s="1"/>
  <c r="N704" i="2"/>
  <c r="R705" i="2" s="1"/>
  <c r="N539" i="2"/>
  <c r="R539" i="2" s="1"/>
  <c r="N740" i="2"/>
  <c r="R741" i="2" s="1"/>
  <c r="N402" i="2"/>
  <c r="Q403" i="2" s="1"/>
  <c r="N936" i="2"/>
  <c r="R937" i="2" s="1"/>
  <c r="N865" i="2"/>
  <c r="N332" i="2"/>
  <c r="N420" i="2"/>
  <c r="R421" i="2" s="1"/>
  <c r="N622" i="2"/>
  <c r="N923" i="2"/>
  <c r="R924" i="2" s="1"/>
  <c r="N480" i="2"/>
  <c r="N478" i="2"/>
  <c r="N713" i="2"/>
  <c r="R713" i="2" s="1"/>
  <c r="N371" i="2"/>
  <c r="N738" i="2"/>
  <c r="N376" i="2"/>
  <c r="R377" i="2" s="1"/>
  <c r="N353" i="2"/>
  <c r="R353" i="2" s="1"/>
  <c r="N325" i="2"/>
  <c r="R326" i="2" s="1"/>
  <c r="N903" i="2"/>
  <c r="R903" i="2" s="1"/>
  <c r="N908" i="2"/>
  <c r="Q909" i="2" s="1"/>
  <c r="N260" i="2"/>
  <c r="N813" i="2"/>
  <c r="O814" i="2" s="1"/>
  <c r="N812" i="2"/>
  <c r="N840" i="2"/>
  <c r="R841" i="2" s="1"/>
  <c r="N744" i="2"/>
  <c r="R744" i="2" s="1"/>
  <c r="N772" i="2"/>
  <c r="R772" i="2" s="1"/>
  <c r="N271" i="2"/>
  <c r="N658" i="2"/>
  <c r="P659" i="2" s="1"/>
  <c r="N494" i="2"/>
  <c r="R495" i="2" s="1"/>
  <c r="N925" i="2"/>
  <c r="R925" i="2" s="1"/>
  <c r="N986" i="2"/>
  <c r="R986" i="2" s="1"/>
  <c r="N554" i="2"/>
  <c r="R555" i="2" s="1"/>
  <c r="N677" i="2"/>
  <c r="N583" i="2"/>
  <c r="R584" i="2" s="1"/>
  <c r="N581" i="2"/>
  <c r="R582" i="2" s="1"/>
  <c r="N914" i="2"/>
  <c r="R915" i="2" s="1"/>
  <c r="N320" i="2"/>
  <c r="R321" i="2" s="1"/>
  <c r="N617" i="2"/>
  <c r="R618" i="2" s="1"/>
  <c r="N983" i="2"/>
  <c r="R984" i="2" s="1"/>
  <c r="N450" i="2"/>
  <c r="R451" i="2" s="1"/>
  <c r="N916" i="2"/>
  <c r="R917" i="2" s="1"/>
  <c r="N431" i="2"/>
  <c r="Q432" i="2" s="1"/>
  <c r="N514" i="2"/>
  <c r="Q515" i="2" s="1"/>
  <c r="N604" i="2"/>
  <c r="R605" i="2" s="1"/>
  <c r="N564" i="2"/>
  <c r="R565" i="2" s="1"/>
  <c r="N504" i="2"/>
  <c r="N856" i="2"/>
  <c r="R857" i="2" s="1"/>
  <c r="N842" i="2"/>
  <c r="R842" i="2" s="1"/>
  <c r="N398" i="2"/>
  <c r="N393" i="2"/>
  <c r="Q394" i="2" s="1"/>
  <c r="N656" i="2"/>
  <c r="N867" i="2"/>
  <c r="R868" i="2" s="1"/>
  <c r="N517" i="2"/>
  <c r="R518" i="2" s="1"/>
  <c r="N729" i="2"/>
  <c r="N557" i="2"/>
  <c r="R557" i="2" s="1"/>
  <c r="N669" i="2"/>
  <c r="N369" i="2"/>
  <c r="R370" i="2" s="1"/>
  <c r="N588" i="2"/>
  <c r="R589" i="2" s="1"/>
  <c r="N387" i="2"/>
  <c r="N765" i="2"/>
  <c r="R766" i="2" s="1"/>
  <c r="N796" i="2"/>
  <c r="N724" i="2"/>
  <c r="R724" i="2" s="1"/>
  <c r="N988" i="2"/>
  <c r="R989" i="2" s="1"/>
  <c r="N782" i="2"/>
  <c r="N781" i="2"/>
  <c r="N397" i="2"/>
  <c r="N870" i="2"/>
  <c r="N790" i="2"/>
  <c r="N339" i="2"/>
  <c r="R340" i="2" s="1"/>
  <c r="N883" i="2"/>
  <c r="R884" i="2" s="1"/>
  <c r="N424" i="2"/>
  <c r="N1008" i="2"/>
  <c r="R1009" i="2" s="1"/>
  <c r="N438" i="2"/>
  <c r="R439" i="2" s="1"/>
  <c r="N569" i="2"/>
  <c r="N472" i="2"/>
  <c r="R473" i="2" s="1"/>
  <c r="N270" i="2"/>
  <c r="N721" i="2"/>
  <c r="N720" i="2"/>
  <c r="N991" i="2"/>
  <c r="N922" i="2"/>
  <c r="N858" i="2"/>
  <c r="R858" i="2" s="1"/>
  <c r="N966" i="2"/>
  <c r="R967" i="2" s="1"/>
  <c r="N671" i="2"/>
  <c r="R672" i="2" s="1"/>
  <c r="N423" i="2"/>
  <c r="R423" i="2" s="1"/>
  <c r="N359" i="2"/>
  <c r="R360" i="2" s="1"/>
  <c r="O976" i="2"/>
  <c r="O651" i="2"/>
  <c r="O834" i="2"/>
  <c r="O654" i="2"/>
  <c r="O337" i="2"/>
  <c r="O609" i="2"/>
  <c r="O943" i="2"/>
  <c r="O476" i="2"/>
  <c r="O507" i="2"/>
  <c r="O355" i="2"/>
  <c r="O685" i="2"/>
  <c r="O649" i="2"/>
  <c r="O885" i="2"/>
  <c r="O895" i="2"/>
  <c r="O560" i="2"/>
  <c r="O464" i="2"/>
  <c r="O644" i="2"/>
  <c r="O709" i="2"/>
  <c r="O930" i="2"/>
  <c r="O880" i="2"/>
  <c r="O1003" i="2"/>
  <c r="O703" i="2"/>
  <c r="O330" i="2"/>
  <c r="O408" i="2"/>
  <c r="O547" i="2"/>
  <c r="O585" i="2"/>
  <c r="O693" i="2"/>
  <c r="O633" i="2"/>
  <c r="O947" i="2"/>
  <c r="O890" i="2"/>
  <c r="O958" i="2"/>
  <c r="O695" i="2"/>
  <c r="O467" i="2"/>
  <c r="O667" i="2"/>
  <c r="O293" i="2"/>
  <c r="O600" i="2"/>
  <c r="O875" i="2"/>
  <c r="O1006" i="2"/>
  <c r="O931" i="2"/>
  <c r="O822" i="2"/>
  <c r="O852" i="2"/>
  <c r="O968" i="2"/>
  <c r="O595" i="2"/>
  <c r="O878" i="2"/>
  <c r="O887" i="2"/>
  <c r="O647" i="2"/>
  <c r="O484" i="2"/>
  <c r="O939" i="2"/>
  <c r="O747" i="2"/>
  <c r="O323" i="2"/>
  <c r="O428" i="2"/>
  <c r="O610" i="2"/>
  <c r="O458" i="2"/>
  <c r="O307" i="2"/>
  <c r="O762" i="2"/>
  <c r="O769" i="2"/>
  <c r="O892" i="2"/>
  <c r="O823" i="2"/>
  <c r="O509" i="2"/>
  <c r="O492" i="2"/>
  <c r="O711" i="2"/>
  <c r="O707" i="2"/>
  <c r="O351" i="2"/>
  <c r="O338" i="2"/>
  <c r="O381" i="2"/>
  <c r="O698" i="2"/>
  <c r="O538" i="2"/>
  <c r="O386" i="2"/>
  <c r="O406" i="2"/>
  <c r="O673" i="2"/>
  <c r="O503" i="2"/>
  <c r="O257" i="2"/>
  <c r="O267" i="2"/>
  <c r="O1007" i="2"/>
  <c r="O454" i="2"/>
  <c r="O919" i="2"/>
  <c r="O819" i="2"/>
  <c r="O949" i="2"/>
  <c r="O847" i="2"/>
  <c r="O455" i="2"/>
  <c r="O755" i="2"/>
  <c r="O998" i="2"/>
  <c r="O309" i="2"/>
  <c r="O792" i="2"/>
  <c r="O652" i="2"/>
  <c r="O544" i="2"/>
  <c r="O942" i="2"/>
  <c r="O946" i="2"/>
  <c r="O838" i="2"/>
  <c r="O821" i="2"/>
  <c r="O629" i="2"/>
  <c r="O927" i="2"/>
  <c r="O675" i="2"/>
  <c r="O736" i="2"/>
  <c r="O391" i="2"/>
  <c r="O327" i="2"/>
  <c r="O318" i="2"/>
  <c r="O692" i="2"/>
  <c r="O681" i="2"/>
  <c r="O512" i="2"/>
  <c r="O862" i="2"/>
  <c r="O666" i="2"/>
  <c r="O536" i="2"/>
  <c r="O601" i="2"/>
  <c r="O756" i="2"/>
  <c r="O779" i="2"/>
  <c r="O347" i="2"/>
  <c r="O640" i="2"/>
  <c r="O349" i="2"/>
  <c r="O793" i="2"/>
  <c r="O961" i="2"/>
  <c r="O599" i="2"/>
  <c r="O490" i="2"/>
  <c r="O411" i="2"/>
  <c r="O846" i="2"/>
  <c r="O767" i="2"/>
  <c r="O299" i="2"/>
  <c r="O310" i="2"/>
  <c r="O956" i="2"/>
  <c r="O876" i="2"/>
  <c r="O551" i="2"/>
  <c r="O519" i="2"/>
  <c r="O278" i="2"/>
  <c r="O284" i="2"/>
  <c r="O896" i="2"/>
  <c r="O297" i="2"/>
  <c r="O894" i="2"/>
  <c r="O305" i="2"/>
  <c r="O869" i="2"/>
  <c r="O798" i="2"/>
  <c r="O552" i="2"/>
  <c r="O575" i="2"/>
  <c r="O638" i="2"/>
  <c r="O532" i="2"/>
  <c r="O382" i="2"/>
  <c r="O839" i="2"/>
  <c r="O799" i="2"/>
  <c r="O301" i="2"/>
  <c r="O642" i="2"/>
  <c r="O910" i="2"/>
  <c r="O918" i="2"/>
  <c r="O417" i="2"/>
  <c r="O873" i="2"/>
  <c r="O977" i="2"/>
  <c r="O1001" i="2"/>
  <c r="O982" i="2"/>
  <c r="O412" i="2"/>
  <c r="O602" i="2"/>
  <c r="O465" i="2"/>
  <c r="O775" i="2"/>
  <c r="O848" i="2"/>
  <c r="O805" i="2"/>
  <c r="O760" i="2"/>
  <c r="O768" i="2"/>
  <c r="O313" i="2"/>
  <c r="O572" i="2"/>
  <c r="O696" i="2"/>
  <c r="O523" i="2"/>
  <c r="O690" i="2"/>
  <c r="O625" i="2"/>
  <c r="O341" i="2"/>
  <c r="O824" i="2"/>
  <c r="O787" i="2"/>
  <c r="O591" i="2"/>
  <c r="O854" i="2"/>
  <c r="O449" i="2"/>
  <c r="O699" i="2"/>
  <c r="O951" i="2"/>
  <c r="O430" i="2"/>
  <c r="O614" i="2"/>
  <c r="O436" i="2"/>
  <c r="O953" i="2"/>
  <c r="O273" i="2"/>
  <c r="O265" i="2"/>
  <c r="O285" i="2"/>
  <c r="O280" i="2"/>
  <c r="O400" i="2"/>
  <c r="O750" i="2"/>
  <c r="O817" i="2"/>
  <c r="O979" i="2"/>
  <c r="O682" i="2"/>
  <c r="O881" i="2"/>
  <c r="O530" i="2"/>
  <c r="O664" i="2"/>
  <c r="O752" i="2"/>
  <c r="O660" i="2"/>
  <c r="O962" i="2"/>
  <c r="O913" i="2"/>
  <c r="O366" i="2"/>
  <c r="O469" i="2"/>
  <c r="O971" i="2"/>
  <c r="O459" i="2"/>
  <c r="O593" i="2"/>
  <c r="O808" i="2"/>
  <c r="O316" i="2"/>
  <c r="O452" i="2"/>
  <c r="O802" i="2"/>
  <c r="O616" i="2"/>
  <c r="O631" i="2"/>
  <c r="O863" i="2"/>
  <c r="O636" i="2"/>
  <c r="O985" i="2"/>
  <c r="O676" i="2"/>
  <c r="O728" i="2"/>
  <c r="O716" i="2"/>
  <c r="O282" i="2"/>
  <c r="O749" i="2"/>
  <c r="O410" i="2"/>
  <c r="O501" i="2"/>
  <c r="O785" i="2"/>
  <c r="O815" i="2"/>
  <c r="O550" i="2"/>
  <c r="O542" i="2"/>
  <c r="O795" i="2"/>
  <c r="O994" i="2"/>
  <c r="O319" i="2"/>
  <c r="O395" i="2"/>
  <c r="O497" i="2"/>
  <c r="O442" i="2"/>
  <c r="O832" i="2"/>
  <c r="O836" i="2"/>
  <c r="O525" i="2"/>
  <c r="O621" i="2"/>
  <c r="O578" i="2"/>
  <c r="O335" i="2"/>
  <c r="O471" i="2"/>
  <c r="O580" i="2"/>
  <c r="O577" i="2"/>
  <c r="O1004" i="2"/>
  <c r="O810" i="2"/>
  <c r="O433" i="2"/>
  <c r="O528" i="2"/>
  <c r="O777" i="2"/>
  <c r="O662" i="2"/>
  <c r="O935" i="2"/>
  <c r="O288" i="2"/>
  <c r="O277" i="2"/>
  <c r="O290" i="2"/>
  <c r="O292" i="2"/>
  <c r="O556" i="2"/>
  <c r="O898" i="2"/>
  <c r="O789" i="2"/>
  <c r="O828" i="2"/>
  <c r="O844" i="2"/>
  <c r="O734" i="2"/>
  <c r="O344" i="2"/>
  <c r="O920" i="2"/>
  <c r="O328" i="2"/>
  <c r="O413" i="2"/>
  <c r="O356" i="2"/>
  <c r="O342" i="2"/>
  <c r="O624" i="2"/>
  <c r="O806" i="2"/>
  <c r="O800" i="2"/>
  <c r="O825" i="2"/>
  <c r="O314" i="2"/>
  <c r="O434" i="2"/>
  <c r="O940" i="2"/>
  <c r="O361" i="2"/>
  <c r="O418" i="2"/>
  <c r="O345" i="2"/>
  <c r="O980" i="2"/>
  <c r="O853" i="2"/>
  <c r="O303" i="2"/>
  <c r="O496" i="2"/>
  <c r="O899" i="2"/>
  <c r="O573" i="2"/>
  <c r="O493" i="2"/>
  <c r="O606" i="2"/>
  <c r="O562" i="2"/>
  <c r="O548" i="2"/>
  <c r="O419" i="2"/>
  <c r="O928" i="2"/>
  <c r="O932" i="2"/>
  <c r="O396" i="2"/>
  <c r="O516" i="2"/>
  <c r="O645" i="2"/>
  <c r="O970" i="2"/>
  <c r="O933" i="2"/>
  <c r="O296" i="2"/>
  <c r="O291" i="2"/>
  <c r="O289" i="2"/>
  <c r="O269" i="2"/>
  <c r="O816" i="2"/>
  <c r="O426" i="2"/>
  <c r="O758" i="2"/>
  <c r="O534" i="2"/>
  <c r="O448" i="2"/>
  <c r="O688" i="2"/>
  <c r="O637" i="2"/>
  <c r="O597" i="2"/>
  <c r="O607" i="2"/>
  <c r="O592" i="2"/>
  <c r="O827" i="2"/>
  <c r="O590" i="2"/>
  <c r="O996" i="2"/>
  <c r="O733" i="2"/>
  <c r="O477" i="2"/>
  <c r="O352" i="2"/>
  <c r="O603" i="2"/>
  <c r="O553" i="2"/>
  <c r="O893" i="2"/>
  <c r="O921" i="2"/>
  <c r="O888" i="2"/>
  <c r="O897" i="2"/>
  <c r="O348" i="2"/>
  <c r="O443" i="2"/>
  <c r="O401" i="2"/>
  <c r="O764" i="2"/>
  <c r="O712" i="2"/>
  <c r="O661" i="2"/>
  <c r="O680" i="2"/>
  <c r="O414" i="2"/>
  <c r="O510" i="2"/>
  <c r="O456" i="2"/>
  <c r="O422" i="2"/>
  <c r="O723" i="2"/>
  <c r="O742" i="2"/>
  <c r="O912" i="2"/>
  <c r="O965" i="2"/>
  <c r="O392" i="2"/>
  <c r="O655" i="2"/>
  <c r="O331" i="2"/>
  <c r="O498" i="2"/>
  <c r="O776" i="2"/>
  <c r="O719" i="2"/>
  <c r="O849" i="2"/>
  <c r="O627" i="2"/>
  <c r="O855" i="2"/>
  <c r="O737" i="2"/>
  <c r="O513" i="2"/>
  <c r="O358" i="2"/>
  <c r="O368" i="2"/>
  <c r="O1010" i="2"/>
  <c r="O902" i="2"/>
  <c r="O954" i="2"/>
  <c r="O626" i="2"/>
  <c r="O668" i="2"/>
  <c r="O717" i="2"/>
  <c r="O969" i="2"/>
  <c r="O829" i="2"/>
  <c r="O574" i="2"/>
  <c r="O531" i="2"/>
  <c r="O801" i="2"/>
  <c r="O955" i="2"/>
  <c r="O466" i="2"/>
  <c r="O329" i="2"/>
  <c r="O803" i="2"/>
  <c r="O367" i="2"/>
  <c r="O429" i="2"/>
  <c r="O643" i="2"/>
  <c r="O639" i="2"/>
  <c r="O879" i="2"/>
  <c r="O694" i="2"/>
  <c r="O375" i="2"/>
  <c r="O506" i="2"/>
  <c r="O559" i="2"/>
  <c r="O835" i="2"/>
  <c r="O708" i="2"/>
  <c r="O475" i="2"/>
  <c r="O632" i="2"/>
  <c r="O586" i="2"/>
  <c r="O975" i="2"/>
  <c r="O957" i="2"/>
  <c r="O653" i="2"/>
  <c r="O889" i="2"/>
  <c r="O485" i="2"/>
  <c r="O373" i="2"/>
  <c r="O378" i="2"/>
  <c r="O561" i="2"/>
  <c r="O952" i="2"/>
  <c r="O294" i="2"/>
  <c r="O343" i="2"/>
  <c r="O718" i="2"/>
  <c r="O520" i="2"/>
  <c r="O384" i="2"/>
  <c r="O312" i="2"/>
  <c r="O757" i="2"/>
  <c r="O447" i="2"/>
  <c r="O524" i="2"/>
  <c r="O470" i="2"/>
  <c r="O826" i="2"/>
  <c r="O488" i="2"/>
  <c r="O571" i="2"/>
  <c r="O529" i="2"/>
  <c r="O830" i="2"/>
  <c r="O715" i="2"/>
  <c r="O882" i="2"/>
  <c r="O563" i="2"/>
  <c r="O833" i="2"/>
  <c r="O794" i="2"/>
  <c r="O541" i="2"/>
  <c r="O324" i="2"/>
  <c r="O608" i="2"/>
  <c r="O635" i="2"/>
  <c r="O929" i="2"/>
  <c r="O874" i="2"/>
  <c r="O336" i="2"/>
  <c r="O650" i="2"/>
  <c r="O950" i="2"/>
  <c r="O727" i="2"/>
  <c r="O648" i="2"/>
  <c r="O1002" i="2"/>
  <c r="O463" i="2"/>
  <c r="O702" i="2"/>
  <c r="O407" i="2"/>
  <c r="O274" i="2"/>
  <c r="O872" i="2"/>
  <c r="O468" i="2"/>
  <c r="O911" i="2"/>
  <c r="O596" i="2"/>
  <c r="O302" i="2"/>
  <c r="O268" i="2"/>
  <c r="O751" i="2"/>
  <c r="O770" i="2"/>
  <c r="O860" i="2"/>
  <c r="O780" i="2"/>
  <c r="O543" i="2"/>
  <c r="O383" i="2"/>
  <c r="O300" i="2"/>
  <c r="O286" i="2"/>
  <c r="O295" i="2"/>
  <c r="O981" i="2"/>
  <c r="O778" i="2"/>
  <c r="O409" i="2"/>
  <c r="O726" i="2"/>
  <c r="O978" i="2"/>
  <c r="O287" i="2"/>
  <c r="O281" i="2"/>
  <c r="O521" i="2"/>
  <c r="O753" i="2"/>
  <c r="O759" i="2"/>
  <c r="O615" i="2"/>
  <c r="O527" i="2"/>
  <c r="O334" i="2"/>
  <c r="O389" i="2"/>
  <c r="O611" i="2"/>
  <c r="O706" i="2"/>
  <c r="O807" i="2"/>
  <c r="O837" i="2"/>
  <c r="O804" i="2"/>
  <c r="O963" i="2"/>
  <c r="O379" i="2"/>
  <c r="O474" i="2"/>
  <c r="O663" i="2"/>
  <c r="O612" i="2"/>
  <c r="O811" i="2"/>
  <c r="O322" i="2"/>
  <c r="O390" i="2"/>
  <c r="O997" i="2"/>
  <c r="O831" i="2"/>
  <c r="O905" i="2"/>
  <c r="O437" i="2"/>
  <c r="O746" i="2"/>
  <c r="O462" i="2"/>
  <c r="O993" i="2"/>
  <c r="O964" i="2"/>
  <c r="O960" i="2"/>
  <c r="O404" i="2"/>
  <c r="O594" i="2"/>
  <c r="O457" i="2"/>
  <c r="O701" i="2"/>
  <c r="O877" i="2"/>
  <c r="O972" i="2"/>
  <c r="O357" i="2"/>
  <c r="O818" i="2"/>
  <c r="O306" i="2"/>
  <c r="O266" i="2"/>
  <c r="O771" i="2"/>
  <c r="O820" i="2"/>
  <c r="O511" i="2"/>
  <c r="O1005" i="2"/>
  <c r="O405" i="2"/>
  <c r="O483" i="2"/>
  <c r="O646" i="2"/>
  <c r="O938" i="2"/>
  <c r="O350" i="2"/>
  <c r="O628" i="2"/>
  <c r="O502" i="2"/>
  <c r="O482" i="2"/>
  <c r="O545" i="2"/>
  <c r="O435" i="2"/>
  <c r="O315" i="2"/>
  <c r="O311" i="2"/>
  <c r="O990" i="2"/>
  <c r="O533" i="2"/>
  <c r="O630" i="2"/>
  <c r="O275" i="2"/>
  <c r="O283" i="2"/>
  <c r="O959" i="2"/>
  <c r="O995" i="2"/>
  <c r="O526" i="2"/>
  <c r="O374" i="2"/>
  <c r="O683" i="2"/>
  <c r="O641" i="2"/>
  <c r="O900" i="2"/>
  <c r="O364" i="2"/>
  <c r="O546" i="2"/>
  <c r="O774" i="2"/>
  <c r="O684" i="2"/>
  <c r="O279" i="2"/>
  <c r="O264" i="2"/>
  <c r="O304" i="2"/>
  <c r="O298" i="2"/>
  <c r="O276" i="2"/>
  <c r="O748" i="2"/>
  <c r="O763" i="2"/>
  <c r="O679" i="2"/>
  <c r="O786" i="2"/>
  <c r="O576" i="2"/>
  <c r="O317" i="2"/>
  <c r="O634" i="2"/>
  <c r="O489" i="2"/>
  <c r="O346" i="2"/>
  <c r="O784" i="2"/>
  <c r="O700" i="2"/>
  <c r="O710" i="2"/>
  <c r="O891" i="2"/>
  <c r="O549" i="2"/>
  <c r="O444" i="2"/>
  <c r="O453" i="2"/>
  <c r="O697" i="2"/>
  <c r="O788" i="2"/>
  <c r="O566" i="2"/>
  <c r="O948" i="2"/>
  <c r="O365" i="2"/>
  <c r="O579" i="2"/>
  <c r="O674" i="2"/>
  <c r="O537" i="2"/>
  <c r="O944" i="2"/>
  <c r="O901" i="2"/>
  <c r="O864" i="2"/>
  <c r="O427" i="2"/>
  <c r="O522" i="2"/>
  <c r="O385" i="2"/>
  <c r="O809" i="2"/>
  <c r="O535" i="2"/>
  <c r="O598" i="2"/>
  <c r="O886" i="2"/>
  <c r="O587" i="2"/>
  <c r="O754" i="2"/>
  <c r="O689" i="2"/>
  <c r="O308" i="2"/>
  <c r="O508" i="2"/>
  <c r="O619" i="2"/>
  <c r="O845" i="2"/>
  <c r="O613" i="2"/>
  <c r="O665" i="2"/>
  <c r="O620" i="2"/>
  <c r="O380" i="2"/>
  <c r="O691" i="2"/>
  <c r="O941" i="2"/>
  <c r="O491" i="2"/>
  <c r="O735" i="2"/>
  <c r="O945" i="2"/>
  <c r="O934" i="2"/>
  <c r="O743" i="2"/>
  <c r="O761" i="2"/>
  <c r="O861" i="2"/>
  <c r="AT5" i="2" l="1"/>
  <c r="AG7" i="2"/>
  <c r="R480" i="2"/>
  <c r="R859" i="2"/>
  <c r="Q725" i="2"/>
  <c r="R271" i="2"/>
  <c r="O439" i="2"/>
  <c r="Q967" i="2"/>
  <c r="R403" i="2"/>
  <c r="R773" i="2"/>
  <c r="R481" i="2"/>
  <c r="Q589" i="2"/>
  <c r="R843" i="2"/>
  <c r="P403" i="2"/>
  <c r="Q812" i="2"/>
  <c r="R812" i="2"/>
  <c r="Q870" i="2"/>
  <c r="R870" i="2"/>
  <c r="Q387" i="2"/>
  <c r="R387" i="2"/>
  <c r="Q656" i="2"/>
  <c r="R656" i="2"/>
  <c r="Q514" i="2"/>
  <c r="R514" i="2"/>
  <c r="Q581" i="2"/>
  <c r="R581" i="2"/>
  <c r="Q813" i="2"/>
  <c r="R813" i="2"/>
  <c r="Q371" i="2"/>
  <c r="R371" i="2"/>
  <c r="Q865" i="2"/>
  <c r="R865" i="2"/>
  <c r="Q362" i="2"/>
  <c r="R362" i="2"/>
  <c r="Q686" i="2"/>
  <c r="R686" i="2"/>
  <c r="Q618" i="2"/>
  <c r="Q714" i="2"/>
  <c r="Q446" i="2"/>
  <c r="R814" i="2"/>
  <c r="R363" i="2"/>
  <c r="R263" i="2"/>
  <c r="R974" i="2"/>
  <c r="Q790" i="2"/>
  <c r="R790" i="2"/>
  <c r="Q738" i="2"/>
  <c r="R738" i="2"/>
  <c r="Q359" i="2"/>
  <c r="R359" i="2"/>
  <c r="Q569" i="2"/>
  <c r="R569" i="2"/>
  <c r="Q397" i="2"/>
  <c r="R397" i="2"/>
  <c r="Q588" i="2"/>
  <c r="R588" i="2"/>
  <c r="Q393" i="2"/>
  <c r="R393" i="2"/>
  <c r="Q431" i="2"/>
  <c r="R431" i="2"/>
  <c r="Q583" i="2"/>
  <c r="R583" i="2"/>
  <c r="Q260" i="2"/>
  <c r="R260" i="2"/>
  <c r="Q937" i="2"/>
  <c r="R936" i="2"/>
  <c r="Q499" i="2"/>
  <c r="R499" i="2"/>
  <c r="Q460" i="2"/>
  <c r="R460" i="2"/>
  <c r="P441" i="2"/>
  <c r="P500" i="2"/>
  <c r="R432" i="2"/>
  <c r="R725" i="2"/>
  <c r="R791" i="2"/>
  <c r="R904" i="2"/>
  <c r="Q658" i="2"/>
  <c r="R658" i="2"/>
  <c r="Q991" i="2"/>
  <c r="R991" i="2"/>
  <c r="Q438" i="2"/>
  <c r="R438" i="2"/>
  <c r="Q781" i="2"/>
  <c r="R781" i="2"/>
  <c r="Q369" i="2"/>
  <c r="R369" i="2"/>
  <c r="R398" i="2"/>
  <c r="Q916" i="2"/>
  <c r="R916" i="2"/>
  <c r="Q677" i="2"/>
  <c r="R677" i="2"/>
  <c r="Q908" i="2"/>
  <c r="R908" i="2"/>
  <c r="Q478" i="2"/>
  <c r="R478" i="2"/>
  <c r="Q402" i="2"/>
  <c r="R402" i="2"/>
  <c r="Q973" i="2"/>
  <c r="R973" i="2"/>
  <c r="Q999" i="2"/>
  <c r="R999" i="2"/>
  <c r="P917" i="2"/>
  <c r="Q261" i="2"/>
  <c r="Q926" i="2"/>
  <c r="R659" i="2"/>
  <c r="R272" i="2"/>
  <c r="R909" i="2"/>
  <c r="R657" i="2"/>
  <c r="R678" i="2"/>
  <c r="R926" i="2"/>
  <c r="Q914" i="2"/>
  <c r="R914" i="2"/>
  <c r="Q671" i="2"/>
  <c r="R671" i="2"/>
  <c r="Q720" i="2"/>
  <c r="R720" i="2"/>
  <c r="Q1009" i="2"/>
  <c r="R1008" i="2"/>
  <c r="Q782" i="2"/>
  <c r="R782" i="2"/>
  <c r="Q669" i="2"/>
  <c r="R669" i="2"/>
  <c r="Q450" i="2"/>
  <c r="R450" i="2"/>
  <c r="Q554" i="2"/>
  <c r="R554" i="2"/>
  <c r="Q741" i="2"/>
  <c r="R740" i="2"/>
  <c r="Q907" i="2"/>
  <c r="R906" i="2"/>
  <c r="P868" i="2"/>
  <c r="Q992" i="2"/>
  <c r="Q439" i="2"/>
  <c r="R558" i="2"/>
  <c r="R394" i="2"/>
  <c r="R570" i="2"/>
  <c r="R992" i="2"/>
  <c r="R714" i="2"/>
  <c r="R907" i="2"/>
  <c r="R745" i="2"/>
  <c r="R987" i="2"/>
  <c r="Q765" i="2"/>
  <c r="R765" i="2"/>
  <c r="Q440" i="2"/>
  <c r="R440" i="2"/>
  <c r="Q966" i="2"/>
  <c r="R966" i="2"/>
  <c r="Q722" i="2"/>
  <c r="R721" i="2"/>
  <c r="Q424" i="2"/>
  <c r="R424" i="2"/>
  <c r="Q988" i="2"/>
  <c r="R988" i="2"/>
  <c r="Q856" i="2"/>
  <c r="R856" i="2"/>
  <c r="Q983" i="2"/>
  <c r="R983" i="2"/>
  <c r="Q326" i="2"/>
  <c r="R325" i="2"/>
  <c r="Q924" i="2"/>
  <c r="R923" i="2"/>
  <c r="Q567" i="2"/>
  <c r="R567" i="2"/>
  <c r="R479" i="2"/>
  <c r="P1000" i="2"/>
  <c r="Q678" i="2"/>
  <c r="Q388" i="2"/>
  <c r="Q263" i="2"/>
  <c r="R399" i="2"/>
  <c r="R722" i="2"/>
  <c r="R866" i="2"/>
  <c r="R687" i="2"/>
  <c r="R487" i="2"/>
  <c r="R871" i="2"/>
  <c r="Q604" i="2"/>
  <c r="R604" i="2"/>
  <c r="Q445" i="2"/>
  <c r="R445" i="2"/>
  <c r="Q270" i="2"/>
  <c r="R270" i="2"/>
  <c r="Q883" i="2"/>
  <c r="R883" i="2"/>
  <c r="Q729" i="2"/>
  <c r="R729" i="2"/>
  <c r="Q504" i="2"/>
  <c r="R504" i="2"/>
  <c r="Q617" i="2"/>
  <c r="R617" i="2"/>
  <c r="Q622" i="2"/>
  <c r="R622" i="2"/>
  <c r="Q704" i="2"/>
  <c r="R704" i="2"/>
  <c r="P399" i="2"/>
  <c r="P992" i="2"/>
  <c r="P439" i="2"/>
  <c r="P678" i="2"/>
  <c r="P984" i="2"/>
  <c r="R500" i="2"/>
  <c r="R783" i="2"/>
  <c r="R354" i="2"/>
  <c r="R730" i="2"/>
  <c r="R505" i="2"/>
  <c r="R425" i="2"/>
  <c r="R515" i="2"/>
  <c r="R739" i="2"/>
  <c r="R540" i="2"/>
  <c r="R623" i="2"/>
  <c r="Q472" i="2"/>
  <c r="R472" i="2"/>
  <c r="Q867" i="2"/>
  <c r="R867" i="2"/>
  <c r="Q332" i="2"/>
  <c r="R332" i="2"/>
  <c r="Q922" i="2"/>
  <c r="R922" i="2"/>
  <c r="Q339" i="2"/>
  <c r="R339" i="2"/>
  <c r="Q796" i="2"/>
  <c r="R796" i="2"/>
  <c r="Q517" i="2"/>
  <c r="R517" i="2"/>
  <c r="Q564" i="2"/>
  <c r="R564" i="2"/>
  <c r="Q320" i="2"/>
  <c r="R320" i="2"/>
  <c r="Q494" i="2"/>
  <c r="R494" i="2"/>
  <c r="Q840" i="2"/>
  <c r="R840" i="2"/>
  <c r="Q376" i="2"/>
  <c r="R376" i="2"/>
  <c r="Q420" i="2"/>
  <c r="R420" i="2"/>
  <c r="Q415" i="2"/>
  <c r="R415" i="2"/>
  <c r="Q731" i="2"/>
  <c r="R731" i="2"/>
  <c r="Q370" i="2"/>
  <c r="R851" i="2"/>
  <c r="R261" i="2"/>
  <c r="R333" i="2"/>
  <c r="R797" i="2"/>
  <c r="R670" i="2"/>
  <c r="R388" i="2"/>
  <c r="R461" i="2"/>
  <c r="R372" i="2"/>
  <c r="P851" i="2"/>
  <c r="Q850" i="2"/>
  <c r="P558" i="2"/>
  <c r="Q557" i="2"/>
  <c r="P540" i="2"/>
  <c r="Q539" i="2"/>
  <c r="P859" i="2"/>
  <c r="Q858" i="2"/>
  <c r="P725" i="2"/>
  <c r="Q724" i="2"/>
  <c r="P926" i="2"/>
  <c r="Q925" i="2"/>
  <c r="P745" i="2"/>
  <c r="Q744" i="2"/>
  <c r="P354" i="2"/>
  <c r="Q353" i="2"/>
  <c r="P263" i="2"/>
  <c r="Q262" i="2"/>
  <c r="P487" i="2"/>
  <c r="Q486" i="2"/>
  <c r="P421" i="2"/>
  <c r="P461" i="2"/>
  <c r="P363" i="2"/>
  <c r="P687" i="2"/>
  <c r="P565" i="2"/>
  <c r="Q416" i="2"/>
  <c r="Q518" i="2"/>
  <c r="Q783" i="2"/>
  <c r="Q321" i="2"/>
  <c r="Q791" i="2"/>
  <c r="Q868" i="2"/>
  <c r="Q372" i="2"/>
  <c r="P904" i="2"/>
  <c r="Q903" i="2"/>
  <c r="Q721" i="2"/>
  <c r="P773" i="2"/>
  <c r="Q772" i="2"/>
  <c r="Q773" i="2"/>
  <c r="P797" i="2"/>
  <c r="P360" i="2"/>
  <c r="P705" i="2"/>
  <c r="Q570" i="2"/>
  <c r="Q425" i="2"/>
  <c r="Q984" i="2"/>
  <c r="Q672" i="2"/>
  <c r="Q739" i="2"/>
  <c r="Q859" i="2"/>
  <c r="P1009" i="2"/>
  <c r="Q1008" i="2"/>
  <c r="P843" i="2"/>
  <c r="Q842" i="2"/>
  <c r="P481" i="2"/>
  <c r="Q480" i="2"/>
  <c r="P987" i="2"/>
  <c r="Q986" i="2"/>
  <c r="P923" i="2"/>
  <c r="Q923" i="2"/>
  <c r="P568" i="2"/>
  <c r="P618" i="2"/>
  <c r="P915" i="2"/>
  <c r="P340" i="2"/>
  <c r="Q851" i="2"/>
  <c r="Q659" i="2"/>
  <c r="Q568" i="2"/>
  <c r="Q555" i="2"/>
  <c r="Q333" i="2"/>
  <c r="Q884" i="2"/>
  <c r="Q657" i="2"/>
  <c r="Q745" i="2"/>
  <c r="Q605" i="2"/>
  <c r="P907" i="2"/>
  <c r="Q906" i="2"/>
  <c r="P479" i="2"/>
  <c r="Q479" i="2"/>
  <c r="P261" i="2"/>
  <c r="P589" i="2"/>
  <c r="P570" i="2"/>
  <c r="P584" i="2"/>
  <c r="P372" i="2"/>
  <c r="P388" i="2"/>
  <c r="Q558" i="2"/>
  <c r="Q421" i="2"/>
  <c r="Q766" i="2"/>
  <c r="Q584" i="2"/>
  <c r="Q857" i="2"/>
  <c r="Q843" i="2"/>
  <c r="Q505" i="2"/>
  <c r="Q363" i="2"/>
  <c r="Q473" i="2"/>
  <c r="Q987" i="2"/>
  <c r="Q360" i="2"/>
  <c r="Q841" i="2"/>
  <c r="Q565" i="2"/>
  <c r="Q495" i="2"/>
  <c r="Q271" i="2"/>
  <c r="P714" i="2"/>
  <c r="Q713" i="2"/>
  <c r="P937" i="2"/>
  <c r="Q936" i="2"/>
  <c r="P722" i="2"/>
  <c r="P730" i="2"/>
  <c r="P814" i="2"/>
  <c r="P871" i="2"/>
  <c r="Q272" i="2"/>
  <c r="Q354" i="2"/>
  <c r="Q797" i="2"/>
  <c r="Q866" i="2"/>
  <c r="Q670" i="2"/>
  <c r="Q814" i="2"/>
  <c r="Q915" i="2"/>
  <c r="Q687" i="2"/>
  <c r="Q340" i="2"/>
  <c r="Q705" i="2"/>
  <c r="Q904" i="2"/>
  <c r="Q1000" i="2"/>
  <c r="Q487" i="2"/>
  <c r="P741" i="2"/>
  <c r="Q740" i="2"/>
  <c r="P326" i="2"/>
  <c r="Q325" i="2"/>
  <c r="P423" i="2"/>
  <c r="Q423" i="2"/>
  <c r="Q398" i="2"/>
  <c r="P370" i="2"/>
  <c r="P446" i="2"/>
  <c r="P974" i="2"/>
  <c r="Q441" i="2"/>
  <c r="Q917" i="2"/>
  <c r="Q399" i="2"/>
  <c r="Q732" i="2"/>
  <c r="Q451" i="2"/>
  <c r="Q481" i="2"/>
  <c r="Q730" i="2"/>
  <c r="Q989" i="2"/>
  <c r="Q871" i="2"/>
  <c r="Q582" i="2"/>
  <c r="Q623" i="2"/>
  <c r="Q461" i="2"/>
  <c r="Q377" i="2"/>
  <c r="Q540" i="2"/>
  <c r="O671" i="2"/>
  <c r="P671" i="2"/>
  <c r="O966" i="2"/>
  <c r="P966" i="2"/>
  <c r="O857" i="2"/>
  <c r="P856" i="2"/>
  <c r="O883" i="2"/>
  <c r="P883" i="2"/>
  <c r="O622" i="2"/>
  <c r="P622" i="2"/>
  <c r="P884" i="2"/>
  <c r="O487" i="2"/>
  <c r="O922" i="2"/>
  <c r="P922" i="2"/>
  <c r="O339" i="2"/>
  <c r="P339" i="2"/>
  <c r="O796" i="2"/>
  <c r="P796" i="2"/>
  <c r="O517" i="2"/>
  <c r="P517" i="2"/>
  <c r="O564" i="2"/>
  <c r="P564" i="2"/>
  <c r="O320" i="2"/>
  <c r="P320" i="2"/>
  <c r="O494" i="2"/>
  <c r="P494" i="2"/>
  <c r="O841" i="2"/>
  <c r="P840" i="2"/>
  <c r="O377" i="2"/>
  <c r="P376" i="2"/>
  <c r="O421" i="2"/>
  <c r="P420" i="2"/>
  <c r="O415" i="2"/>
  <c r="P415" i="2"/>
  <c r="O731" i="2"/>
  <c r="P731" i="2"/>
  <c r="P672" i="2"/>
  <c r="P924" i="2"/>
  <c r="O450" i="2"/>
  <c r="P450" i="2"/>
  <c r="O425" i="2"/>
  <c r="P424" i="2"/>
  <c r="O618" i="2"/>
  <c r="P617" i="2"/>
  <c r="P623" i="2"/>
  <c r="O472" i="2"/>
  <c r="P472" i="2"/>
  <c r="O790" i="2"/>
  <c r="P790" i="2"/>
  <c r="O765" i="2"/>
  <c r="P765" i="2"/>
  <c r="O867" i="2"/>
  <c r="P867" i="2"/>
  <c r="O604" i="2"/>
  <c r="P604" i="2"/>
  <c r="O914" i="2"/>
  <c r="P914" i="2"/>
  <c r="O658" i="2"/>
  <c r="P658" i="2"/>
  <c r="O812" i="2"/>
  <c r="P812" i="2"/>
  <c r="O738" i="2"/>
  <c r="P738" i="2"/>
  <c r="O332" i="2"/>
  <c r="P332" i="2"/>
  <c r="O445" i="2"/>
  <c r="P445" i="2"/>
  <c r="O440" i="2"/>
  <c r="P440" i="2"/>
  <c r="P739" i="2"/>
  <c r="P495" i="2"/>
  <c r="P473" i="2"/>
  <c r="P841" i="2"/>
  <c r="O783" i="2"/>
  <c r="P782" i="2"/>
  <c r="O554" i="2"/>
  <c r="P554" i="2"/>
  <c r="O740" i="2"/>
  <c r="P740" i="2"/>
  <c r="P555" i="2"/>
  <c r="O725" i="2"/>
  <c r="P724" i="2"/>
  <c r="O744" i="2"/>
  <c r="P744" i="2"/>
  <c r="O262" i="2"/>
  <c r="P262" i="2"/>
  <c r="O871" i="2"/>
  <c r="P870" i="2"/>
  <c r="O387" i="2"/>
  <c r="P387" i="2"/>
  <c r="O656" i="2"/>
  <c r="P656" i="2"/>
  <c r="O515" i="2"/>
  <c r="P514" i="2"/>
  <c r="O581" i="2"/>
  <c r="P581" i="2"/>
  <c r="P813" i="2"/>
  <c r="O371" i="2"/>
  <c r="P371" i="2"/>
  <c r="O865" i="2"/>
  <c r="P865" i="2"/>
  <c r="O362" i="2"/>
  <c r="P362" i="2"/>
  <c r="O686" i="2"/>
  <c r="P686" i="2"/>
  <c r="P451" i="2"/>
  <c r="P333" i="2"/>
  <c r="P582" i="2"/>
  <c r="P657" i="2"/>
  <c r="P515" i="2"/>
  <c r="O1008" i="2"/>
  <c r="P1008" i="2"/>
  <c r="O842" i="2"/>
  <c r="P842" i="2"/>
  <c r="O481" i="2"/>
  <c r="P480" i="2"/>
  <c r="O850" i="2"/>
  <c r="P850" i="2"/>
  <c r="O989" i="2"/>
  <c r="P988" i="2"/>
  <c r="O983" i="2"/>
  <c r="P983" i="2"/>
  <c r="O773" i="2"/>
  <c r="P772" i="2"/>
  <c r="O567" i="2"/>
  <c r="P567" i="2"/>
  <c r="O270" i="2"/>
  <c r="P270" i="2"/>
  <c r="O504" i="2"/>
  <c r="P504" i="2"/>
  <c r="O353" i="2"/>
  <c r="P353" i="2"/>
  <c r="O486" i="2"/>
  <c r="P486" i="2"/>
  <c r="O359" i="2"/>
  <c r="P359" i="2"/>
  <c r="O569" i="2"/>
  <c r="P569" i="2"/>
  <c r="O397" i="2"/>
  <c r="P397" i="2"/>
  <c r="O588" i="2"/>
  <c r="P588" i="2"/>
  <c r="O394" i="2"/>
  <c r="P393" i="2"/>
  <c r="O432" i="2"/>
  <c r="P431" i="2"/>
  <c r="O584" i="2"/>
  <c r="P583" i="2"/>
  <c r="O272" i="2"/>
  <c r="P271" i="2"/>
  <c r="O260" i="2"/>
  <c r="P260" i="2"/>
  <c r="O713" i="2"/>
  <c r="P713" i="2"/>
  <c r="O936" i="2"/>
  <c r="P936" i="2"/>
  <c r="O499" i="2"/>
  <c r="P499" i="2"/>
  <c r="O460" i="2"/>
  <c r="P460" i="2"/>
  <c r="P272" i="2"/>
  <c r="P377" i="2"/>
  <c r="P791" i="2"/>
  <c r="P732" i="2"/>
  <c r="P394" i="2"/>
  <c r="P605" i="2"/>
  <c r="P518" i="2"/>
  <c r="P766" i="2"/>
  <c r="P857" i="2"/>
  <c r="P425" i="2"/>
  <c r="O720" i="2"/>
  <c r="P720" i="2"/>
  <c r="O669" i="2"/>
  <c r="P669" i="2"/>
  <c r="O903" i="2"/>
  <c r="P903" i="2"/>
  <c r="O906" i="2"/>
  <c r="P906" i="2"/>
  <c r="O722" i="2"/>
  <c r="P721" i="2"/>
  <c r="O557" i="2"/>
  <c r="P557" i="2"/>
  <c r="O987" i="2"/>
  <c r="P986" i="2"/>
  <c r="O325" i="2"/>
  <c r="P325" i="2"/>
  <c r="O539" i="2"/>
  <c r="P539" i="2"/>
  <c r="O858" i="2"/>
  <c r="P858" i="2"/>
  <c r="O730" i="2"/>
  <c r="P729" i="2"/>
  <c r="O926" i="2"/>
  <c r="P925" i="2"/>
  <c r="O704" i="2"/>
  <c r="P704" i="2"/>
  <c r="O991" i="2"/>
  <c r="P991" i="2"/>
  <c r="O438" i="2"/>
  <c r="P438" i="2"/>
  <c r="O781" i="2"/>
  <c r="P781" i="2"/>
  <c r="O369" i="2"/>
  <c r="P369" i="2"/>
  <c r="O399" i="2"/>
  <c r="P398" i="2"/>
  <c r="O916" i="2"/>
  <c r="P916" i="2"/>
  <c r="O677" i="2"/>
  <c r="P677" i="2"/>
  <c r="O909" i="2"/>
  <c r="P908" i="2"/>
  <c r="O478" i="2"/>
  <c r="P478" i="2"/>
  <c r="O403" i="2"/>
  <c r="P402" i="2"/>
  <c r="O974" i="2"/>
  <c r="P973" i="2"/>
  <c r="O999" i="2"/>
  <c r="P999" i="2"/>
  <c r="P432" i="2"/>
  <c r="P967" i="2"/>
  <c r="P783" i="2"/>
  <c r="P909" i="2"/>
  <c r="P416" i="2"/>
  <c r="P866" i="2"/>
  <c r="P670" i="2"/>
  <c r="P505" i="2"/>
  <c r="P321" i="2"/>
  <c r="P989" i="2"/>
  <c r="O705" i="2"/>
  <c r="O354" i="2"/>
  <c r="O866" i="2"/>
  <c r="O363" i="2"/>
  <c r="O657" i="2"/>
  <c r="O582" i="2"/>
  <c r="O937" i="2"/>
  <c r="O745" i="2"/>
  <c r="O917" i="2"/>
  <c r="O461" i="2"/>
  <c r="O261" i="2"/>
  <c r="O714" i="2"/>
  <c r="O992" i="2"/>
  <c r="O843" i="2"/>
  <c r="O360" i="2"/>
  <c r="O500" i="2"/>
  <c r="O915" i="2"/>
  <c r="O687" i="2"/>
  <c r="O659" i="2"/>
  <c r="O739" i="2"/>
  <c r="O570" i="2"/>
  <c r="O672" i="2"/>
  <c r="O766" i="2"/>
  <c r="O446" i="2"/>
  <c r="O441" i="2"/>
  <c r="O518" i="2"/>
  <c r="O791" i="2"/>
  <c r="O797" i="2"/>
  <c r="O495" i="2"/>
  <c r="O967" i="2"/>
  <c r="O741" i="2"/>
  <c r="O856" i="2"/>
  <c r="O558" i="2"/>
  <c r="O555" i="2"/>
  <c r="O451" i="2"/>
  <c r="O479" i="2"/>
  <c r="O678" i="2"/>
  <c r="O984" i="2"/>
  <c r="O473" i="2"/>
  <c r="O623" i="2"/>
  <c r="O340" i="2"/>
  <c r="O424" i="2"/>
  <c r="O388" i="2"/>
  <c r="O868" i="2"/>
  <c r="O398" i="2"/>
  <c r="O568" i="2"/>
  <c r="O372" i="2"/>
  <c r="O565" i="2"/>
  <c r="O326" i="2"/>
  <c r="O1009" i="2"/>
  <c r="O859" i="2"/>
  <c r="O988" i="2"/>
  <c r="O986" i="2"/>
  <c r="O884" i="2"/>
  <c r="O514" i="2"/>
  <c r="N1011" i="2"/>
  <c r="AT7" i="2" s="1"/>
  <c r="O870" i="2"/>
  <c r="O605" i="2"/>
  <c r="O370" i="2"/>
  <c r="O813" i="2"/>
  <c r="O907" i="2"/>
  <c r="O321" i="2"/>
  <c r="O851" i="2"/>
  <c r="O923" i="2"/>
  <c r="O670" i="2"/>
  <c r="O505" i="2"/>
  <c r="O333" i="2"/>
  <c r="O924" i="2"/>
  <c r="O904" i="2"/>
  <c r="O540" i="2"/>
  <c r="O782" i="2"/>
  <c r="O1000" i="2"/>
  <c r="O840" i="2"/>
  <c r="O376" i="2"/>
  <c r="O973" i="2"/>
  <c r="O589" i="2"/>
  <c r="O721" i="2"/>
  <c r="O724" i="2"/>
  <c r="O729" i="2"/>
  <c r="O393" i="2"/>
  <c r="O431" i="2"/>
  <c r="O617" i="2"/>
  <c r="O583" i="2"/>
  <c r="O925" i="2"/>
  <c r="O402" i="2"/>
  <c r="O732" i="2"/>
  <c r="O480" i="2"/>
  <c r="O420" i="2"/>
  <c r="O416" i="2"/>
  <c r="O423" i="2"/>
  <c r="O271" i="2"/>
  <c r="O908" i="2"/>
  <c r="O772" i="2"/>
  <c r="O263" i="2"/>
  <c r="G1011" i="2"/>
  <c r="AQ6" i="2" l="1"/>
  <c r="AD6" i="2"/>
  <c r="AD29" i="2" s="1"/>
  <c r="AG6" i="2"/>
  <c r="AD8" i="2" s="1"/>
  <c r="AT28" i="2"/>
  <c r="AT27" i="2"/>
  <c r="AT26" i="2"/>
  <c r="AT25" i="2"/>
  <c r="AT6" i="2"/>
  <c r="AQ8" i="2" s="1"/>
  <c r="AD27" i="2"/>
  <c r="O1011" i="2"/>
  <c r="H1011" i="2"/>
  <c r="AQ7" i="2" l="1"/>
  <c r="AQ9" i="2" s="1"/>
  <c r="AQ30" i="2"/>
  <c r="AQ25" i="2"/>
  <c r="AQ28" i="2"/>
  <c r="AQ27" i="2"/>
  <c r="AQ26" i="2"/>
  <c r="AQ41" i="2"/>
  <c r="AD7" i="2"/>
  <c r="AD9" i="2" s="1"/>
  <c r="AD41" i="2" s="1"/>
  <c r="AD26" i="2"/>
  <c r="AD28" i="2" s="1"/>
  <c r="AD30" i="2" s="1"/>
  <c r="P1011" i="2"/>
  <c r="I1011" i="2"/>
  <c r="AQ29" i="2" l="1"/>
  <c r="Q1011" i="2"/>
  <c r="J1011" i="2"/>
  <c r="AQ31" i="2" l="1"/>
  <c r="AQ42" i="2" s="1"/>
  <c r="AQ43" i="2" s="1"/>
  <c r="AD42" i="2"/>
  <c r="AD43" i="2" s="1"/>
  <c r="R1011" i="2"/>
</calcChain>
</file>

<file path=xl/sharedStrings.xml><?xml version="1.0" encoding="utf-8"?>
<sst xmlns="http://schemas.openxmlformats.org/spreadsheetml/2006/main" count="10" uniqueCount="7">
  <si>
    <t>Unconditional Test</t>
  </si>
  <si>
    <t>Conditional Coverage Test</t>
  </si>
  <si>
    <t>BACKTESTING VAR</t>
  </si>
  <si>
    <t>BACKTESTING ES</t>
  </si>
  <si>
    <t>Daily VaR Limit</t>
  </si>
  <si>
    <t>See cells(X55)</t>
  </si>
  <si>
    <t>Independence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</si>
</sst>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2" fillId="0" borderId="0" xfId="1"/>
    <xf numFmtId="0" fontId="2" fillId="0" borderId="1" xfId="1" applyBorder="1" applyAlignment="1"/>
    <xf numFmtId="0" fontId="2" fillId="0" borderId="0" xfId="1" applyAlignment="1"/>
    <xf numFmtId="0" fontId="2" fillId="0" borderId="0" xfId="1" applyBorder="1" applyAlignment="1"/>
    <xf numFmtId="0" fontId="2" fillId="0" borderId="6" xfId="1" applyBorder="1" applyAlignment="1"/>
    <xf numFmtId="0" fontId="2" fillId="0" borderId="7" xfId="1" applyBorder="1" applyAlignment="1"/>
    <xf numFmtId="0" fontId="2" fillId="0" borderId="6" xfId="1" applyBorder="1" applyAlignment="1">
      <alignment vertical="center"/>
    </xf>
    <xf numFmtId="0" fontId="2" fillId="0" borderId="8" xfId="1" applyBorder="1" applyAlignment="1"/>
    <xf numFmtId="0" fontId="2" fillId="0" borderId="9" xfId="1" applyBorder="1" applyAlignment="1"/>
    <xf numFmtId="0" fontId="2" fillId="0" borderId="10" xfId="1" applyBorder="1" applyAlignment="1"/>
    <xf numFmtId="10" fontId="2" fillId="0" borderId="0" xfId="1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2" fillId="0" borderId="6" xfId="1" applyNumberFormat="1" applyBorder="1"/>
    <xf numFmtId="10" fontId="2" fillId="0" borderId="7" xfId="1" applyNumberFormat="1" applyBorder="1"/>
    <xf numFmtId="0" fontId="0" fillId="0" borderId="7" xfId="0" applyBorder="1"/>
    <xf numFmtId="0" fontId="3" fillId="2" borderId="4" xfId="1" applyFont="1" applyFill="1" applyBorder="1" applyAlignment="1"/>
    <xf numFmtId="0" fontId="3" fillId="2" borderId="14" xfId="1" applyFont="1" applyFill="1" applyBorder="1" applyAlignment="1"/>
    <xf numFmtId="0" fontId="3" fillId="2" borderId="13" xfId="1" applyFont="1" applyFill="1" applyBorder="1" applyAlignment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/>
    <xf numFmtId="0" fontId="2" fillId="2" borderId="11" xfId="1" applyFill="1" applyBorder="1" applyAlignment="1">
      <alignment horizontal="left" vertical="center"/>
    </xf>
    <xf numFmtId="0" fontId="2" fillId="2" borderId="5" xfId="1" applyFill="1" applyBorder="1" applyAlignment="1">
      <alignment horizontal="left" vertical="center"/>
    </xf>
    <xf numFmtId="0" fontId="2" fillId="2" borderId="5" xfId="1" applyFill="1" applyBorder="1"/>
    <xf numFmtId="0" fontId="1" fillId="2" borderId="11" xfId="1" applyFont="1" applyFill="1" applyBorder="1"/>
    <xf numFmtId="0" fontId="2" fillId="0" borderId="1" xfId="1" applyBorder="1"/>
    <xf numFmtId="0" fontId="2" fillId="0" borderId="16" xfId="1" applyBorder="1"/>
    <xf numFmtId="0" fontId="2" fillId="0" borderId="17" xfId="1" applyBorder="1"/>
    <xf numFmtId="0" fontId="2" fillId="4" borderId="4" xfId="1" applyFill="1" applyBorder="1"/>
    <xf numFmtId="0" fontId="1" fillId="4" borderId="7" xfId="1" applyFont="1" applyFill="1" applyBorder="1"/>
    <xf numFmtId="0" fontId="1" fillId="4" borderId="4" xfId="1" applyFont="1" applyFill="1" applyBorder="1"/>
    <xf numFmtId="0" fontId="2" fillId="0" borderId="18" xfId="1" applyBorder="1"/>
    <xf numFmtId="0" fontId="2" fillId="0" borderId="19" xfId="1" applyBorder="1"/>
    <xf numFmtId="0" fontId="2" fillId="0" borderId="20" xfId="1" applyNumberFormat="1" applyBorder="1"/>
    <xf numFmtId="0" fontId="2" fillId="0" borderId="17" xfId="1" applyNumberFormat="1" applyBorder="1"/>
    <xf numFmtId="10" fontId="2" fillId="0" borderId="20" xfId="1" applyNumberFormat="1" applyBorder="1"/>
    <xf numFmtId="10" fontId="2" fillId="0" borderId="18" xfId="1" applyNumberFormat="1" applyBorder="1"/>
    <xf numFmtId="10" fontId="2" fillId="0" borderId="16" xfId="1" applyNumberFormat="1" applyBorder="1"/>
    <xf numFmtId="0" fontId="2" fillId="0" borderId="21" xfId="1" applyBorder="1"/>
    <xf numFmtId="11" fontId="2" fillId="0" borderId="18" xfId="1" applyNumberFormat="1" applyBorder="1"/>
    <xf numFmtId="10" fontId="2" fillId="0" borderId="21" xfId="1" applyNumberFormat="1" applyBorder="1"/>
    <xf numFmtId="164" fontId="2" fillId="0" borderId="8" xfId="1" applyNumberFormat="1" applyBorder="1"/>
    <xf numFmtId="164" fontId="2" fillId="0" borderId="6" xfId="1" applyNumberFormat="1" applyBorder="1"/>
    <xf numFmtId="164" fontId="2" fillId="0" borderId="7" xfId="1" applyNumberFormat="1" applyBorder="1"/>
    <xf numFmtId="0" fontId="2" fillId="0" borderId="1" xfId="1" applyBorder="1" applyAlignment="1">
      <alignment vertical="center"/>
    </xf>
    <xf numFmtId="0" fontId="2" fillId="0" borderId="0" xfId="1" applyBorder="1" applyAlignment="1">
      <alignment vertical="center"/>
    </xf>
    <xf numFmtId="10" fontId="2" fillId="0" borderId="6" xfId="1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2" xfId="1" applyBorder="1"/>
    <xf numFmtId="0" fontId="2" fillId="0" borderId="22" xfId="1" applyBorder="1" applyAlignment="1"/>
    <xf numFmtId="0" fontId="2" fillId="0" borderId="9" xfId="1" applyBorder="1"/>
    <xf numFmtId="0" fontId="2" fillId="0" borderId="0" xfId="1" applyBorder="1"/>
    <xf numFmtId="10" fontId="2" fillId="0" borderId="6" xfId="1" applyNumberFormat="1" applyBorder="1" applyAlignment="1"/>
    <xf numFmtId="10" fontId="2" fillId="0" borderId="2" xfId="1" applyNumberFormat="1" applyBorder="1" applyAlignment="1">
      <alignment vertical="center"/>
    </xf>
    <xf numFmtId="10" fontId="2" fillId="0" borderId="8" xfId="1" applyNumberFormat="1" applyBorder="1" applyAlignment="1">
      <alignment vertical="center"/>
    </xf>
    <xf numFmtId="10" fontId="2" fillId="0" borderId="7" xfId="1" applyNumberFormat="1" applyBorder="1" applyAlignment="1"/>
    <xf numFmtId="10" fontId="2" fillId="0" borderId="7" xfId="1" applyNumberFormat="1" applyBorder="1" applyAlignment="1">
      <alignment vertical="center"/>
    </xf>
    <xf numFmtId="10" fontId="2" fillId="0" borderId="8" xfId="1" applyNumberFormat="1" applyBorder="1"/>
    <xf numFmtId="10" fontId="0" fillId="0" borderId="2" xfId="0" applyNumberFormat="1" applyBorder="1"/>
    <xf numFmtId="10" fontId="0" fillId="0" borderId="2" xfId="0" applyNumberFormat="1" applyBorder="1" applyAlignment="1">
      <alignment vertical="center"/>
    </xf>
    <xf numFmtId="10" fontId="0" fillId="0" borderId="15" xfId="0" applyNumberFormat="1" applyBorder="1"/>
    <xf numFmtId="0" fontId="2" fillId="5" borderId="4" xfId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0" fontId="2" fillId="0" borderId="2" xfId="1" applyNumberFormat="1" applyBorder="1" applyAlignment="1">
      <alignment horizontal="center" vertical="top"/>
    </xf>
    <xf numFmtId="10" fontId="2" fillId="0" borderId="1" xfId="1" applyNumberFormat="1" applyBorder="1" applyAlignment="1">
      <alignment horizontal="center" vertical="top"/>
    </xf>
    <xf numFmtId="10" fontId="2" fillId="0" borderId="15" xfId="1" applyNumberFormat="1" applyBorder="1" applyAlignment="1">
      <alignment horizontal="center" vertical="top"/>
    </xf>
    <xf numFmtId="10" fontId="2" fillId="0" borderId="24" xfId="1" applyNumberFormat="1" applyBorder="1" applyAlignment="1">
      <alignment horizontal="center" vertical="top"/>
    </xf>
    <xf numFmtId="0" fontId="2" fillId="0" borderId="0" xfId="1" applyBorder="1" applyAlignment="1"/>
    <xf numFmtId="10" fontId="2" fillId="0" borderId="23" xfId="1" applyNumberFormat="1" applyBorder="1" applyAlignment="1">
      <alignment horizontal="center" vertical="top"/>
    </xf>
    <xf numFmtId="10" fontId="2" fillId="0" borderId="10" xfId="1" applyNumberFormat="1" applyBorder="1" applyAlignment="1">
      <alignment horizontal="center" vertical="top"/>
    </xf>
    <xf numFmtId="0" fontId="2" fillId="0" borderId="22" xfId="1" applyBorder="1" applyAlignment="1"/>
    <xf numFmtId="0" fontId="2" fillId="5" borderId="12" xfId="1" applyFill="1" applyBorder="1" applyAlignment="1">
      <alignment vertical="center"/>
    </xf>
    <xf numFmtId="0" fontId="2" fillId="5" borderId="13" xfId="1" applyFill="1" applyBorder="1" applyAlignment="1">
      <alignment vertical="center"/>
    </xf>
    <xf numFmtId="0" fontId="2" fillId="0" borderId="9" xfId="1" applyBorder="1" applyAlignment="1"/>
    <xf numFmtId="0" fontId="2" fillId="0" borderId="0" xfId="1" applyBorder="1" applyAlignment="1">
      <alignment vertical="center"/>
    </xf>
    <xf numFmtId="0" fontId="2" fillId="2" borderId="12" xfId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11" fontId="2" fillId="0" borderId="17" xfId="1" applyNumberFormat="1" applyBorder="1"/>
  </cellXfs>
  <cellStyles count="2">
    <cellStyle name="Normal" xfId="0" builtinId="0"/>
    <cellStyle name="Normal 2" xfId="1" xr:uid="{42F7CDF7-5973-8541-86E7-BE1EDBC9D2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 Position for daily VaR of 100,000€</a:t>
            </a:r>
          </a:p>
        </c:rich>
      </c:tx>
      <c:layout>
        <c:manualLayout>
          <c:xMode val="edge"/>
          <c:yMode val="edge"/>
          <c:x val="0.27750206048584064"/>
          <c:y val="3.6093217127699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182133690914964E-2"/>
          <c:y val="0.12436931135879849"/>
          <c:w val="0.8983544121412701"/>
          <c:h val="0.7992541190171864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Feuil3!$X$255:$X$1010</c:f>
              <c:numCache>
                <c:formatCode>#,##0.00\ "€"</c:formatCode>
                <c:ptCount val="756"/>
                <c:pt idx="0">
                  <c:v>9049275.7271118611</c:v>
                </c:pt>
                <c:pt idx="1">
                  <c:v>9130580.4047429021</c:v>
                </c:pt>
                <c:pt idx="2">
                  <c:v>9130580.4047429021</c:v>
                </c:pt>
                <c:pt idx="3">
                  <c:v>9130580.4047429021</c:v>
                </c:pt>
                <c:pt idx="4">
                  <c:v>9130580.4047429021</c:v>
                </c:pt>
                <c:pt idx="5">
                  <c:v>9130580.4047429021</c:v>
                </c:pt>
                <c:pt idx="6">
                  <c:v>9130580.4047429021</c:v>
                </c:pt>
                <c:pt idx="7">
                  <c:v>9130580.4047429021</c:v>
                </c:pt>
                <c:pt idx="8">
                  <c:v>9159256.8777308706</c:v>
                </c:pt>
                <c:pt idx="9">
                  <c:v>9159256.8777308706</c:v>
                </c:pt>
                <c:pt idx="10">
                  <c:v>9159256.8777308706</c:v>
                </c:pt>
                <c:pt idx="11">
                  <c:v>9159256.8777308706</c:v>
                </c:pt>
                <c:pt idx="12">
                  <c:v>9159256.8777308706</c:v>
                </c:pt>
                <c:pt idx="13">
                  <c:v>9159256.8777308706</c:v>
                </c:pt>
                <c:pt idx="14">
                  <c:v>9159256.8777308706</c:v>
                </c:pt>
                <c:pt idx="15">
                  <c:v>9159256.8777308706</c:v>
                </c:pt>
                <c:pt idx="16">
                  <c:v>9159256.8777308706</c:v>
                </c:pt>
                <c:pt idx="17">
                  <c:v>9159256.8777308706</c:v>
                </c:pt>
                <c:pt idx="18">
                  <c:v>9159256.8777308706</c:v>
                </c:pt>
                <c:pt idx="19">
                  <c:v>9159256.8777308706</c:v>
                </c:pt>
                <c:pt idx="20">
                  <c:v>9159256.8777308706</c:v>
                </c:pt>
                <c:pt idx="21">
                  <c:v>9159256.8777308706</c:v>
                </c:pt>
                <c:pt idx="22">
                  <c:v>9159256.8777308706</c:v>
                </c:pt>
                <c:pt idx="23">
                  <c:v>9159256.8777308706</c:v>
                </c:pt>
                <c:pt idx="24">
                  <c:v>9159256.8777308706</c:v>
                </c:pt>
                <c:pt idx="25">
                  <c:v>9159256.8777308706</c:v>
                </c:pt>
                <c:pt idx="26">
                  <c:v>9159256.8777308706</c:v>
                </c:pt>
                <c:pt idx="27">
                  <c:v>9159256.8777308706</c:v>
                </c:pt>
                <c:pt idx="28">
                  <c:v>9159256.8777308706</c:v>
                </c:pt>
                <c:pt idx="29">
                  <c:v>9159256.8777308706</c:v>
                </c:pt>
                <c:pt idx="30">
                  <c:v>9159256.8777308706</c:v>
                </c:pt>
                <c:pt idx="31">
                  <c:v>9159256.8777308706</c:v>
                </c:pt>
                <c:pt idx="32">
                  <c:v>9286424.6270579323</c:v>
                </c:pt>
                <c:pt idx="33">
                  <c:v>9286424.6270579323</c:v>
                </c:pt>
                <c:pt idx="34">
                  <c:v>9286424.6270579323</c:v>
                </c:pt>
                <c:pt idx="35">
                  <c:v>9286424.6270579323</c:v>
                </c:pt>
                <c:pt idx="36">
                  <c:v>9286424.6270579323</c:v>
                </c:pt>
                <c:pt idx="37">
                  <c:v>9286424.6270579323</c:v>
                </c:pt>
                <c:pt idx="38">
                  <c:v>9286424.6270579323</c:v>
                </c:pt>
                <c:pt idx="39">
                  <c:v>9286424.6270579323</c:v>
                </c:pt>
                <c:pt idx="40">
                  <c:v>9286424.6270579323</c:v>
                </c:pt>
                <c:pt idx="41">
                  <c:v>9286424.6270579323</c:v>
                </c:pt>
                <c:pt idx="42">
                  <c:v>9286424.6270579323</c:v>
                </c:pt>
                <c:pt idx="43">
                  <c:v>9286424.6270579323</c:v>
                </c:pt>
                <c:pt idx="44">
                  <c:v>9286424.6270579323</c:v>
                </c:pt>
                <c:pt idx="45">
                  <c:v>9759689.1466867048</c:v>
                </c:pt>
                <c:pt idx="46">
                  <c:v>9759689.1466867048</c:v>
                </c:pt>
                <c:pt idx="47">
                  <c:v>9759689.1466867048</c:v>
                </c:pt>
                <c:pt idx="48">
                  <c:v>9759689.1466867048</c:v>
                </c:pt>
                <c:pt idx="49">
                  <c:v>9759689.1466867048</c:v>
                </c:pt>
                <c:pt idx="50">
                  <c:v>9759689.1466867048</c:v>
                </c:pt>
                <c:pt idx="51">
                  <c:v>9759689.1466867048</c:v>
                </c:pt>
                <c:pt idx="52">
                  <c:v>9759689.1466867048</c:v>
                </c:pt>
                <c:pt idx="53">
                  <c:v>9759689.1466867048</c:v>
                </c:pt>
                <c:pt idx="54">
                  <c:v>9759689.1466867048</c:v>
                </c:pt>
                <c:pt idx="55">
                  <c:v>9759689.1466867048</c:v>
                </c:pt>
                <c:pt idx="56">
                  <c:v>9759689.1466867048</c:v>
                </c:pt>
                <c:pt idx="57">
                  <c:v>9759689.1466867048</c:v>
                </c:pt>
                <c:pt idx="58">
                  <c:v>9759689.1466867048</c:v>
                </c:pt>
                <c:pt idx="59">
                  <c:v>9759689.1466867048</c:v>
                </c:pt>
                <c:pt idx="60">
                  <c:v>10188952.316859365</c:v>
                </c:pt>
                <c:pt idx="61">
                  <c:v>10188952.316859365</c:v>
                </c:pt>
                <c:pt idx="62">
                  <c:v>10188952.316859365</c:v>
                </c:pt>
                <c:pt idx="63">
                  <c:v>10188952.316859365</c:v>
                </c:pt>
                <c:pt idx="64">
                  <c:v>9759689.1466867048</c:v>
                </c:pt>
                <c:pt idx="65">
                  <c:v>9759689.1466867048</c:v>
                </c:pt>
                <c:pt idx="66">
                  <c:v>10188952.316859365</c:v>
                </c:pt>
                <c:pt idx="67">
                  <c:v>10188952.316859365</c:v>
                </c:pt>
                <c:pt idx="68">
                  <c:v>10188952.316859365</c:v>
                </c:pt>
                <c:pt idx="69">
                  <c:v>10188952.316859365</c:v>
                </c:pt>
                <c:pt idx="70">
                  <c:v>10188952.316859365</c:v>
                </c:pt>
                <c:pt idx="71">
                  <c:v>10188952.316859365</c:v>
                </c:pt>
                <c:pt idx="72">
                  <c:v>10188952.316859365</c:v>
                </c:pt>
                <c:pt idx="73">
                  <c:v>10188952.316859365</c:v>
                </c:pt>
                <c:pt idx="74">
                  <c:v>10188952.316859365</c:v>
                </c:pt>
                <c:pt idx="75">
                  <c:v>10188952.316859365</c:v>
                </c:pt>
                <c:pt idx="76">
                  <c:v>10352518.33546658</c:v>
                </c:pt>
                <c:pt idx="77">
                  <c:v>10352518.33546658</c:v>
                </c:pt>
                <c:pt idx="78">
                  <c:v>10352518.33546658</c:v>
                </c:pt>
                <c:pt idx="79">
                  <c:v>10475636.172957033</c:v>
                </c:pt>
                <c:pt idx="80">
                  <c:v>10475636.172957033</c:v>
                </c:pt>
                <c:pt idx="81">
                  <c:v>10475636.172957033</c:v>
                </c:pt>
                <c:pt idx="82">
                  <c:v>10475636.172957033</c:v>
                </c:pt>
                <c:pt idx="83">
                  <c:v>10475636.172957033</c:v>
                </c:pt>
                <c:pt idx="84">
                  <c:v>10475636.172957033</c:v>
                </c:pt>
                <c:pt idx="85">
                  <c:v>10475636.172957033</c:v>
                </c:pt>
                <c:pt idx="86">
                  <c:v>10475636.172957033</c:v>
                </c:pt>
                <c:pt idx="87">
                  <c:v>10475636.172957033</c:v>
                </c:pt>
                <c:pt idx="88">
                  <c:v>10475636.172957033</c:v>
                </c:pt>
                <c:pt idx="89">
                  <c:v>10352518.33546658</c:v>
                </c:pt>
                <c:pt idx="90">
                  <c:v>10352518.33546658</c:v>
                </c:pt>
                <c:pt idx="91">
                  <c:v>10352518.33546658</c:v>
                </c:pt>
                <c:pt idx="92">
                  <c:v>10352518.33546658</c:v>
                </c:pt>
                <c:pt idx="93">
                  <c:v>10352518.33546658</c:v>
                </c:pt>
                <c:pt idx="94">
                  <c:v>10352518.33546658</c:v>
                </c:pt>
                <c:pt idx="95">
                  <c:v>10188952.316859365</c:v>
                </c:pt>
                <c:pt idx="96">
                  <c:v>10188952.316859365</c:v>
                </c:pt>
                <c:pt idx="97">
                  <c:v>10188952.316859365</c:v>
                </c:pt>
                <c:pt idx="98">
                  <c:v>10188952.316859365</c:v>
                </c:pt>
                <c:pt idx="99">
                  <c:v>10188952.316859365</c:v>
                </c:pt>
                <c:pt idx="100">
                  <c:v>10188952.316859365</c:v>
                </c:pt>
                <c:pt idx="101">
                  <c:v>10188952.316859365</c:v>
                </c:pt>
                <c:pt idx="102">
                  <c:v>10188952.316859365</c:v>
                </c:pt>
                <c:pt idx="103">
                  <c:v>10188952.316859365</c:v>
                </c:pt>
                <c:pt idx="104">
                  <c:v>10090071.169510091</c:v>
                </c:pt>
                <c:pt idx="105">
                  <c:v>10090071.169510091</c:v>
                </c:pt>
                <c:pt idx="106">
                  <c:v>9734261.7164710835</c:v>
                </c:pt>
                <c:pt idx="107">
                  <c:v>9734261.7164710835</c:v>
                </c:pt>
                <c:pt idx="108">
                  <c:v>9734261.7164710835</c:v>
                </c:pt>
                <c:pt idx="109">
                  <c:v>9734261.7164710835</c:v>
                </c:pt>
                <c:pt idx="110">
                  <c:v>9734261.7164710835</c:v>
                </c:pt>
                <c:pt idx="111">
                  <c:v>9734261.7164710835</c:v>
                </c:pt>
                <c:pt idx="112">
                  <c:v>9734261.7164710835</c:v>
                </c:pt>
                <c:pt idx="113">
                  <c:v>9734261.7164710835</c:v>
                </c:pt>
                <c:pt idx="114">
                  <c:v>9734261.7164710835</c:v>
                </c:pt>
                <c:pt idx="115">
                  <c:v>9734261.7164710835</c:v>
                </c:pt>
                <c:pt idx="116">
                  <c:v>9734261.7164710835</c:v>
                </c:pt>
                <c:pt idx="117">
                  <c:v>9734261.7164710835</c:v>
                </c:pt>
                <c:pt idx="118">
                  <c:v>9734261.7164710835</c:v>
                </c:pt>
                <c:pt idx="119">
                  <c:v>9286424.6270579323</c:v>
                </c:pt>
                <c:pt idx="120">
                  <c:v>9286424.6270579323</c:v>
                </c:pt>
                <c:pt idx="121">
                  <c:v>9286424.6270579323</c:v>
                </c:pt>
                <c:pt idx="122">
                  <c:v>9286424.6270579323</c:v>
                </c:pt>
                <c:pt idx="123">
                  <c:v>9286424.6270579323</c:v>
                </c:pt>
                <c:pt idx="124">
                  <c:v>9286424.6270579323</c:v>
                </c:pt>
                <c:pt idx="125">
                  <c:v>9286424.6270579323</c:v>
                </c:pt>
                <c:pt idx="126">
                  <c:v>9286424.6270579323</c:v>
                </c:pt>
                <c:pt idx="127">
                  <c:v>9286424.6270579323</c:v>
                </c:pt>
                <c:pt idx="128">
                  <c:v>9286424.6270579323</c:v>
                </c:pt>
                <c:pt idx="129">
                  <c:v>9286424.6270579323</c:v>
                </c:pt>
                <c:pt idx="130">
                  <c:v>9734261.7164710835</c:v>
                </c:pt>
                <c:pt idx="131">
                  <c:v>9286424.6270579323</c:v>
                </c:pt>
                <c:pt idx="132">
                  <c:v>9286424.6270579323</c:v>
                </c:pt>
                <c:pt idx="133">
                  <c:v>9286424.6270579323</c:v>
                </c:pt>
                <c:pt idx="134">
                  <c:v>9286424.6270579323</c:v>
                </c:pt>
                <c:pt idx="135">
                  <c:v>9286424.6270579323</c:v>
                </c:pt>
                <c:pt idx="136">
                  <c:v>9286424.6270579323</c:v>
                </c:pt>
                <c:pt idx="137">
                  <c:v>9286424.6270579323</c:v>
                </c:pt>
                <c:pt idx="138">
                  <c:v>9286424.6270579323</c:v>
                </c:pt>
                <c:pt idx="139">
                  <c:v>9286424.6270579323</c:v>
                </c:pt>
                <c:pt idx="140">
                  <c:v>9286424.6270579323</c:v>
                </c:pt>
                <c:pt idx="141">
                  <c:v>9734261.7164710835</c:v>
                </c:pt>
                <c:pt idx="142">
                  <c:v>9734261.7164710835</c:v>
                </c:pt>
                <c:pt idx="143">
                  <c:v>9734261.7164710835</c:v>
                </c:pt>
                <c:pt idx="144">
                  <c:v>9734261.7164710835</c:v>
                </c:pt>
                <c:pt idx="145">
                  <c:v>9734261.7164710835</c:v>
                </c:pt>
                <c:pt idx="146">
                  <c:v>9734261.7164710835</c:v>
                </c:pt>
                <c:pt idx="147">
                  <c:v>9734261.7164710835</c:v>
                </c:pt>
                <c:pt idx="148">
                  <c:v>9734261.7164710835</c:v>
                </c:pt>
                <c:pt idx="149">
                  <c:v>9734261.7164710835</c:v>
                </c:pt>
                <c:pt idx="150">
                  <c:v>9734261.7164710835</c:v>
                </c:pt>
                <c:pt idx="151">
                  <c:v>9734261.7164710835</c:v>
                </c:pt>
                <c:pt idx="152">
                  <c:v>9734261.7164710835</c:v>
                </c:pt>
                <c:pt idx="153">
                  <c:v>9734261.7164710835</c:v>
                </c:pt>
                <c:pt idx="154">
                  <c:v>9734261.7164710835</c:v>
                </c:pt>
                <c:pt idx="155">
                  <c:v>9734261.7164710835</c:v>
                </c:pt>
                <c:pt idx="156">
                  <c:v>9734261.7164710835</c:v>
                </c:pt>
                <c:pt idx="157">
                  <c:v>9734261.7164710835</c:v>
                </c:pt>
                <c:pt idx="158">
                  <c:v>9734261.7164710835</c:v>
                </c:pt>
                <c:pt idx="159">
                  <c:v>9734261.7164710835</c:v>
                </c:pt>
                <c:pt idx="160">
                  <c:v>9734261.7164710835</c:v>
                </c:pt>
                <c:pt idx="161">
                  <c:v>9734261.7164710835</c:v>
                </c:pt>
                <c:pt idx="162">
                  <c:v>9734261.7164710835</c:v>
                </c:pt>
                <c:pt idx="163">
                  <c:v>9734261.7164710835</c:v>
                </c:pt>
                <c:pt idx="164">
                  <c:v>9734261.7164710835</c:v>
                </c:pt>
                <c:pt idx="165">
                  <c:v>9734261.7164710835</c:v>
                </c:pt>
                <c:pt idx="166">
                  <c:v>9734261.7164710835</c:v>
                </c:pt>
                <c:pt idx="167">
                  <c:v>9734261.7164710835</c:v>
                </c:pt>
                <c:pt idx="168">
                  <c:v>10264663.477417385</c:v>
                </c:pt>
                <c:pt idx="169">
                  <c:v>10264663.477417385</c:v>
                </c:pt>
                <c:pt idx="170">
                  <c:v>10264663.477417385</c:v>
                </c:pt>
                <c:pt idx="171">
                  <c:v>10264663.477417385</c:v>
                </c:pt>
                <c:pt idx="172">
                  <c:v>10264663.477417385</c:v>
                </c:pt>
                <c:pt idx="173">
                  <c:v>10264663.477417385</c:v>
                </c:pt>
                <c:pt idx="174">
                  <c:v>10264663.477417385</c:v>
                </c:pt>
                <c:pt idx="175">
                  <c:v>10264663.477417385</c:v>
                </c:pt>
                <c:pt idx="176">
                  <c:v>10264663.477417385</c:v>
                </c:pt>
                <c:pt idx="177">
                  <c:v>9654040.2960751168</c:v>
                </c:pt>
                <c:pt idx="178">
                  <c:v>9654040.2960751168</c:v>
                </c:pt>
                <c:pt idx="179">
                  <c:v>9654040.2960751168</c:v>
                </c:pt>
                <c:pt idx="180">
                  <c:v>9654040.2960751168</c:v>
                </c:pt>
                <c:pt idx="181">
                  <c:v>9654040.2960751168</c:v>
                </c:pt>
                <c:pt idx="182">
                  <c:v>9654040.2960751168</c:v>
                </c:pt>
                <c:pt idx="183">
                  <c:v>9654040.2960751168</c:v>
                </c:pt>
                <c:pt idx="184">
                  <c:v>9654040.2960751168</c:v>
                </c:pt>
                <c:pt idx="185">
                  <c:v>9654040.2960751168</c:v>
                </c:pt>
                <c:pt idx="186">
                  <c:v>9654040.2960751168</c:v>
                </c:pt>
                <c:pt idx="187">
                  <c:v>10264663.477417385</c:v>
                </c:pt>
                <c:pt idx="188">
                  <c:v>10264663.477417385</c:v>
                </c:pt>
                <c:pt idx="189">
                  <c:v>10264663.477417385</c:v>
                </c:pt>
                <c:pt idx="190">
                  <c:v>10264663.477417385</c:v>
                </c:pt>
                <c:pt idx="191">
                  <c:v>10264663.477417385</c:v>
                </c:pt>
                <c:pt idx="192">
                  <c:v>10264663.477417385</c:v>
                </c:pt>
                <c:pt idx="193">
                  <c:v>10264663.477417385</c:v>
                </c:pt>
                <c:pt idx="194">
                  <c:v>10264663.477417385</c:v>
                </c:pt>
                <c:pt idx="195">
                  <c:v>10264663.477417385</c:v>
                </c:pt>
                <c:pt idx="196">
                  <c:v>10475636.172957033</c:v>
                </c:pt>
                <c:pt idx="197">
                  <c:v>10514506.80876613</c:v>
                </c:pt>
                <c:pt idx="198">
                  <c:v>10514506.80876613</c:v>
                </c:pt>
                <c:pt idx="199">
                  <c:v>10514506.80876613</c:v>
                </c:pt>
                <c:pt idx="200">
                  <c:v>10514506.80876613</c:v>
                </c:pt>
                <c:pt idx="201">
                  <c:v>10514506.80876613</c:v>
                </c:pt>
                <c:pt idx="202">
                  <c:v>10634753.103863986</c:v>
                </c:pt>
                <c:pt idx="203">
                  <c:v>10634753.103863986</c:v>
                </c:pt>
                <c:pt idx="204">
                  <c:v>10634753.103863986</c:v>
                </c:pt>
                <c:pt idx="205">
                  <c:v>10634753.103863986</c:v>
                </c:pt>
                <c:pt idx="206">
                  <c:v>10634753.103863986</c:v>
                </c:pt>
                <c:pt idx="207">
                  <c:v>10634753.103863986</c:v>
                </c:pt>
                <c:pt idx="208">
                  <c:v>10634753.103863986</c:v>
                </c:pt>
                <c:pt idx="209">
                  <c:v>10634753.103863986</c:v>
                </c:pt>
                <c:pt idx="210">
                  <c:v>10634753.103863986</c:v>
                </c:pt>
                <c:pt idx="211">
                  <c:v>10634753.103863986</c:v>
                </c:pt>
                <c:pt idx="212">
                  <c:v>10887836.739841634</c:v>
                </c:pt>
                <c:pt idx="213">
                  <c:v>10887836.739841634</c:v>
                </c:pt>
                <c:pt idx="214">
                  <c:v>10887836.739841634</c:v>
                </c:pt>
                <c:pt idx="215">
                  <c:v>10887836.739841634</c:v>
                </c:pt>
                <c:pt idx="216">
                  <c:v>10887836.739841634</c:v>
                </c:pt>
                <c:pt idx="217">
                  <c:v>10887836.739841634</c:v>
                </c:pt>
                <c:pt idx="218">
                  <c:v>10887836.739841634</c:v>
                </c:pt>
                <c:pt idx="219">
                  <c:v>10887836.739841634</c:v>
                </c:pt>
                <c:pt idx="220">
                  <c:v>10887836.739841634</c:v>
                </c:pt>
                <c:pt idx="221">
                  <c:v>10887836.739841634</c:v>
                </c:pt>
                <c:pt idx="222">
                  <c:v>10887836.739841634</c:v>
                </c:pt>
                <c:pt idx="223">
                  <c:v>10887836.739841634</c:v>
                </c:pt>
                <c:pt idx="224">
                  <c:v>10887836.739841634</c:v>
                </c:pt>
                <c:pt idx="225">
                  <c:v>10887836.739841634</c:v>
                </c:pt>
                <c:pt idx="226">
                  <c:v>10887836.739841634</c:v>
                </c:pt>
                <c:pt idx="227">
                  <c:v>10887836.739841634</c:v>
                </c:pt>
                <c:pt idx="228">
                  <c:v>11414516.34128624</c:v>
                </c:pt>
                <c:pt idx="229">
                  <c:v>11919678.385914637</c:v>
                </c:pt>
                <c:pt idx="230">
                  <c:v>11919678.385914637</c:v>
                </c:pt>
                <c:pt idx="231">
                  <c:v>11919678.385914637</c:v>
                </c:pt>
                <c:pt idx="232">
                  <c:v>12322423.594888534</c:v>
                </c:pt>
                <c:pt idx="233">
                  <c:v>12322423.594888534</c:v>
                </c:pt>
                <c:pt idx="234">
                  <c:v>12322423.594888534</c:v>
                </c:pt>
                <c:pt idx="235">
                  <c:v>11926372.159128929</c:v>
                </c:pt>
                <c:pt idx="236">
                  <c:v>11926372.159128929</c:v>
                </c:pt>
                <c:pt idx="237">
                  <c:v>11926372.159128929</c:v>
                </c:pt>
                <c:pt idx="238">
                  <c:v>11767227.239829367</c:v>
                </c:pt>
                <c:pt idx="239">
                  <c:v>11767227.239829367</c:v>
                </c:pt>
                <c:pt idx="240">
                  <c:v>11767227.239829367</c:v>
                </c:pt>
                <c:pt idx="241">
                  <c:v>11767227.239829367</c:v>
                </c:pt>
                <c:pt idx="242">
                  <c:v>11767227.239829367</c:v>
                </c:pt>
                <c:pt idx="243">
                  <c:v>11767227.239829367</c:v>
                </c:pt>
                <c:pt idx="244">
                  <c:v>11926372.159128929</c:v>
                </c:pt>
                <c:pt idx="245">
                  <c:v>11767227.239829367</c:v>
                </c:pt>
                <c:pt idx="246">
                  <c:v>11767227.239829367</c:v>
                </c:pt>
                <c:pt idx="247">
                  <c:v>11767227.239829367</c:v>
                </c:pt>
                <c:pt idx="248">
                  <c:v>11767227.239829367</c:v>
                </c:pt>
                <c:pt idx="249">
                  <c:v>11767227.239829367</c:v>
                </c:pt>
                <c:pt idx="250">
                  <c:v>11767227.239829367</c:v>
                </c:pt>
                <c:pt idx="251">
                  <c:v>11767227.239829367</c:v>
                </c:pt>
                <c:pt idx="252">
                  <c:v>11767227.239829367</c:v>
                </c:pt>
                <c:pt idx="253">
                  <c:v>11767227.239829367</c:v>
                </c:pt>
                <c:pt idx="254">
                  <c:v>11767227.239829367</c:v>
                </c:pt>
                <c:pt idx="255">
                  <c:v>11767227.239829367</c:v>
                </c:pt>
                <c:pt idx="256">
                  <c:v>11767227.239829367</c:v>
                </c:pt>
                <c:pt idx="257">
                  <c:v>11767227.239829367</c:v>
                </c:pt>
                <c:pt idx="258">
                  <c:v>11708747.635679487</c:v>
                </c:pt>
                <c:pt idx="259">
                  <c:v>11708747.635679487</c:v>
                </c:pt>
                <c:pt idx="260">
                  <c:v>11708747.635679487</c:v>
                </c:pt>
                <c:pt idx="261">
                  <c:v>11708747.635679487</c:v>
                </c:pt>
                <c:pt idx="262">
                  <c:v>11708747.635679487</c:v>
                </c:pt>
                <c:pt idx="263">
                  <c:v>11708747.635679487</c:v>
                </c:pt>
                <c:pt idx="264">
                  <c:v>11708747.635679487</c:v>
                </c:pt>
                <c:pt idx="265">
                  <c:v>11708747.635679487</c:v>
                </c:pt>
                <c:pt idx="266">
                  <c:v>11708747.635679487</c:v>
                </c:pt>
                <c:pt idx="267">
                  <c:v>11708747.635679487</c:v>
                </c:pt>
                <c:pt idx="268">
                  <c:v>11708747.635679487</c:v>
                </c:pt>
                <c:pt idx="269">
                  <c:v>11708747.635679487</c:v>
                </c:pt>
                <c:pt idx="270">
                  <c:v>11708747.635679487</c:v>
                </c:pt>
                <c:pt idx="271">
                  <c:v>11708747.635679487</c:v>
                </c:pt>
                <c:pt idx="272">
                  <c:v>11708747.635679487</c:v>
                </c:pt>
                <c:pt idx="273">
                  <c:v>11708747.635679487</c:v>
                </c:pt>
                <c:pt idx="274">
                  <c:v>11708747.635679487</c:v>
                </c:pt>
                <c:pt idx="275">
                  <c:v>11216436.763722587</c:v>
                </c:pt>
                <c:pt idx="276">
                  <c:v>11216436.763722587</c:v>
                </c:pt>
                <c:pt idx="277">
                  <c:v>11216436.763722587</c:v>
                </c:pt>
                <c:pt idx="278">
                  <c:v>11216436.763722587</c:v>
                </c:pt>
                <c:pt idx="279">
                  <c:v>11216436.763722587</c:v>
                </c:pt>
                <c:pt idx="280">
                  <c:v>11216436.763722587</c:v>
                </c:pt>
                <c:pt idx="281">
                  <c:v>11216436.763722587</c:v>
                </c:pt>
                <c:pt idx="282">
                  <c:v>11216436.763722587</c:v>
                </c:pt>
                <c:pt idx="283">
                  <c:v>11216436.763722587</c:v>
                </c:pt>
                <c:pt idx="284">
                  <c:v>11216436.763722587</c:v>
                </c:pt>
                <c:pt idx="285">
                  <c:v>11216436.763722587</c:v>
                </c:pt>
                <c:pt idx="286">
                  <c:v>11216436.763722587</c:v>
                </c:pt>
                <c:pt idx="287">
                  <c:v>11216436.763722587</c:v>
                </c:pt>
                <c:pt idx="288">
                  <c:v>11216436.763722587</c:v>
                </c:pt>
                <c:pt idx="289">
                  <c:v>11216436.763722587</c:v>
                </c:pt>
                <c:pt idx="290">
                  <c:v>11216436.763722587</c:v>
                </c:pt>
                <c:pt idx="291">
                  <c:v>11216436.763722587</c:v>
                </c:pt>
                <c:pt idx="292">
                  <c:v>11216436.763722587</c:v>
                </c:pt>
                <c:pt idx="293">
                  <c:v>11216436.763722587</c:v>
                </c:pt>
                <c:pt idx="294">
                  <c:v>11216436.763722587</c:v>
                </c:pt>
                <c:pt idx="295">
                  <c:v>11216436.763722587</c:v>
                </c:pt>
                <c:pt idx="296">
                  <c:v>11216436.763722587</c:v>
                </c:pt>
                <c:pt idx="297">
                  <c:v>11216436.763722587</c:v>
                </c:pt>
                <c:pt idx="298">
                  <c:v>11216436.763722587</c:v>
                </c:pt>
                <c:pt idx="299">
                  <c:v>11216436.763722587</c:v>
                </c:pt>
                <c:pt idx="300">
                  <c:v>11216436.763722587</c:v>
                </c:pt>
                <c:pt idx="301">
                  <c:v>11216436.763722587</c:v>
                </c:pt>
                <c:pt idx="302">
                  <c:v>10596117.72082275</c:v>
                </c:pt>
                <c:pt idx="303">
                  <c:v>10596117.72082275</c:v>
                </c:pt>
                <c:pt idx="304">
                  <c:v>10596117.72082275</c:v>
                </c:pt>
                <c:pt idx="305">
                  <c:v>10596117.72082275</c:v>
                </c:pt>
                <c:pt idx="306">
                  <c:v>10264663.477417385</c:v>
                </c:pt>
                <c:pt idx="307">
                  <c:v>10264663.477417385</c:v>
                </c:pt>
                <c:pt idx="308">
                  <c:v>10264663.477417385</c:v>
                </c:pt>
                <c:pt idx="309">
                  <c:v>10264663.477417385</c:v>
                </c:pt>
                <c:pt idx="310">
                  <c:v>10264663.477417385</c:v>
                </c:pt>
                <c:pt idx="311">
                  <c:v>10264663.477417385</c:v>
                </c:pt>
                <c:pt idx="312">
                  <c:v>10264663.477417385</c:v>
                </c:pt>
                <c:pt idx="313">
                  <c:v>10264663.477417385</c:v>
                </c:pt>
                <c:pt idx="314">
                  <c:v>9973783.3916385043</c:v>
                </c:pt>
                <c:pt idx="315">
                  <c:v>9973783.3916385043</c:v>
                </c:pt>
                <c:pt idx="316">
                  <c:v>10264663.477417385</c:v>
                </c:pt>
                <c:pt idx="317">
                  <c:v>9973783.3916385043</c:v>
                </c:pt>
                <c:pt idx="318">
                  <c:v>9973783.3916385043</c:v>
                </c:pt>
                <c:pt idx="319">
                  <c:v>9973783.3916385043</c:v>
                </c:pt>
                <c:pt idx="320">
                  <c:v>9973783.3916385043</c:v>
                </c:pt>
                <c:pt idx="321">
                  <c:v>9973783.3916385043</c:v>
                </c:pt>
                <c:pt idx="322">
                  <c:v>9973783.3916385043</c:v>
                </c:pt>
                <c:pt idx="323">
                  <c:v>9973783.3916385043</c:v>
                </c:pt>
                <c:pt idx="324">
                  <c:v>9973783.3916385043</c:v>
                </c:pt>
                <c:pt idx="325">
                  <c:v>9973783.3916385043</c:v>
                </c:pt>
                <c:pt idx="326">
                  <c:v>9973783.3916385043</c:v>
                </c:pt>
                <c:pt idx="327">
                  <c:v>9973783.3916385043</c:v>
                </c:pt>
                <c:pt idx="328">
                  <c:v>9973783.3916385043</c:v>
                </c:pt>
                <c:pt idx="329">
                  <c:v>9973783.3916385043</c:v>
                </c:pt>
                <c:pt idx="330">
                  <c:v>9973783.3916385043</c:v>
                </c:pt>
                <c:pt idx="331">
                  <c:v>9973783.3916385043</c:v>
                </c:pt>
                <c:pt idx="332">
                  <c:v>9973783.3916385043</c:v>
                </c:pt>
                <c:pt idx="333">
                  <c:v>9973783.3916385043</c:v>
                </c:pt>
                <c:pt idx="334">
                  <c:v>9745277.6910355575</c:v>
                </c:pt>
                <c:pt idx="335">
                  <c:v>9745277.6910355575</c:v>
                </c:pt>
                <c:pt idx="336">
                  <c:v>9745277.6910355575</c:v>
                </c:pt>
                <c:pt idx="337">
                  <c:v>9745277.6910355575</c:v>
                </c:pt>
                <c:pt idx="338">
                  <c:v>9745277.6910355575</c:v>
                </c:pt>
                <c:pt idx="339">
                  <c:v>9745277.6910355575</c:v>
                </c:pt>
                <c:pt idx="340">
                  <c:v>9745277.6910355575</c:v>
                </c:pt>
                <c:pt idx="341">
                  <c:v>9973783.3916385043</c:v>
                </c:pt>
                <c:pt idx="342">
                  <c:v>9973783.3916385043</c:v>
                </c:pt>
                <c:pt idx="343">
                  <c:v>9973783.3916385043</c:v>
                </c:pt>
                <c:pt idx="344">
                  <c:v>9973783.3916385043</c:v>
                </c:pt>
                <c:pt idx="345">
                  <c:v>9973783.3916385043</c:v>
                </c:pt>
                <c:pt idx="346">
                  <c:v>9973783.3916385043</c:v>
                </c:pt>
                <c:pt idx="347">
                  <c:v>10419662.357638394</c:v>
                </c:pt>
                <c:pt idx="348">
                  <c:v>10419662.357638394</c:v>
                </c:pt>
                <c:pt idx="349">
                  <c:v>10419662.357638394</c:v>
                </c:pt>
                <c:pt idx="350">
                  <c:v>10419662.357638394</c:v>
                </c:pt>
                <c:pt idx="351">
                  <c:v>10419662.357638394</c:v>
                </c:pt>
                <c:pt idx="352">
                  <c:v>10419662.357638394</c:v>
                </c:pt>
                <c:pt idx="353">
                  <c:v>10419662.357638394</c:v>
                </c:pt>
                <c:pt idx="354">
                  <c:v>10419662.357638394</c:v>
                </c:pt>
                <c:pt idx="355">
                  <c:v>10419662.357638394</c:v>
                </c:pt>
                <c:pt idx="356">
                  <c:v>10825255.380721424</c:v>
                </c:pt>
                <c:pt idx="357">
                  <c:v>10825255.380721424</c:v>
                </c:pt>
                <c:pt idx="358">
                  <c:v>10912711.274488699</c:v>
                </c:pt>
                <c:pt idx="359">
                  <c:v>10912711.274488699</c:v>
                </c:pt>
                <c:pt idx="360">
                  <c:v>10912711.274488699</c:v>
                </c:pt>
                <c:pt idx="361">
                  <c:v>10912711.274488699</c:v>
                </c:pt>
                <c:pt idx="362">
                  <c:v>10912711.274488699</c:v>
                </c:pt>
                <c:pt idx="363">
                  <c:v>10912711.274488699</c:v>
                </c:pt>
                <c:pt idx="364">
                  <c:v>10912711.274488699</c:v>
                </c:pt>
                <c:pt idx="365">
                  <c:v>10912711.274488699</c:v>
                </c:pt>
                <c:pt idx="366">
                  <c:v>10912711.274488699</c:v>
                </c:pt>
                <c:pt idx="367">
                  <c:v>10912711.274488699</c:v>
                </c:pt>
                <c:pt idx="368">
                  <c:v>10825255.380721424</c:v>
                </c:pt>
                <c:pt idx="369">
                  <c:v>10825255.380721424</c:v>
                </c:pt>
                <c:pt idx="370">
                  <c:v>10825255.380721424</c:v>
                </c:pt>
                <c:pt idx="371">
                  <c:v>10912711.274488699</c:v>
                </c:pt>
                <c:pt idx="372">
                  <c:v>10912711.274488699</c:v>
                </c:pt>
                <c:pt idx="373">
                  <c:v>10912711.274488699</c:v>
                </c:pt>
                <c:pt idx="374">
                  <c:v>10912711.274488699</c:v>
                </c:pt>
                <c:pt idx="375">
                  <c:v>10912711.274488699</c:v>
                </c:pt>
                <c:pt idx="376">
                  <c:v>10912711.274488699</c:v>
                </c:pt>
                <c:pt idx="377">
                  <c:v>10912711.274488699</c:v>
                </c:pt>
                <c:pt idx="378">
                  <c:v>10912711.274488699</c:v>
                </c:pt>
                <c:pt idx="379">
                  <c:v>10842695.132884899</c:v>
                </c:pt>
                <c:pt idx="380">
                  <c:v>10842695.132884899</c:v>
                </c:pt>
                <c:pt idx="381">
                  <c:v>10842695.132884899</c:v>
                </c:pt>
                <c:pt idx="382">
                  <c:v>10842695.132884899</c:v>
                </c:pt>
                <c:pt idx="383">
                  <c:v>10912711.274488699</c:v>
                </c:pt>
                <c:pt idx="384">
                  <c:v>10842695.132884899</c:v>
                </c:pt>
                <c:pt idx="385">
                  <c:v>10842695.132884899</c:v>
                </c:pt>
                <c:pt idx="386">
                  <c:v>10842695.132884899</c:v>
                </c:pt>
                <c:pt idx="387">
                  <c:v>10842695.132884899</c:v>
                </c:pt>
                <c:pt idx="388">
                  <c:v>10842695.132884899</c:v>
                </c:pt>
                <c:pt idx="389">
                  <c:v>10842695.132884899</c:v>
                </c:pt>
                <c:pt idx="390">
                  <c:v>10842695.132884899</c:v>
                </c:pt>
                <c:pt idx="391">
                  <c:v>10842695.132884899</c:v>
                </c:pt>
                <c:pt idx="392">
                  <c:v>10842695.132884899</c:v>
                </c:pt>
                <c:pt idx="393">
                  <c:v>10751893.507863775</c:v>
                </c:pt>
                <c:pt idx="394">
                  <c:v>10751893.507863775</c:v>
                </c:pt>
                <c:pt idx="395">
                  <c:v>10751893.507863775</c:v>
                </c:pt>
                <c:pt idx="396">
                  <c:v>10751893.507863775</c:v>
                </c:pt>
                <c:pt idx="397">
                  <c:v>10751893.507863775</c:v>
                </c:pt>
                <c:pt idx="398">
                  <c:v>10751893.507863775</c:v>
                </c:pt>
                <c:pt idx="399">
                  <c:v>10751893.507863775</c:v>
                </c:pt>
                <c:pt idx="400">
                  <c:v>10751893.507863775</c:v>
                </c:pt>
                <c:pt idx="401">
                  <c:v>10751893.507863775</c:v>
                </c:pt>
                <c:pt idx="402">
                  <c:v>10751893.507863775</c:v>
                </c:pt>
                <c:pt idx="403">
                  <c:v>10751893.507863775</c:v>
                </c:pt>
                <c:pt idx="404">
                  <c:v>10625964.172500845</c:v>
                </c:pt>
                <c:pt idx="405">
                  <c:v>10625964.172500845</c:v>
                </c:pt>
                <c:pt idx="406">
                  <c:v>10625964.172500845</c:v>
                </c:pt>
                <c:pt idx="407">
                  <c:v>10625964.172500845</c:v>
                </c:pt>
                <c:pt idx="408">
                  <c:v>10625964.172500845</c:v>
                </c:pt>
                <c:pt idx="409">
                  <c:v>10625964.172500845</c:v>
                </c:pt>
                <c:pt idx="410">
                  <c:v>10625964.172500845</c:v>
                </c:pt>
                <c:pt idx="411">
                  <c:v>10625964.172500845</c:v>
                </c:pt>
                <c:pt idx="412">
                  <c:v>10205591.893633183</c:v>
                </c:pt>
                <c:pt idx="413">
                  <c:v>10205591.893633183</c:v>
                </c:pt>
                <c:pt idx="414">
                  <c:v>10205591.893633183</c:v>
                </c:pt>
                <c:pt idx="415">
                  <c:v>10205591.893633183</c:v>
                </c:pt>
                <c:pt idx="416">
                  <c:v>10205591.893633183</c:v>
                </c:pt>
                <c:pt idx="417">
                  <c:v>10205591.893633183</c:v>
                </c:pt>
                <c:pt idx="418">
                  <c:v>10205591.893633183</c:v>
                </c:pt>
                <c:pt idx="419">
                  <c:v>10205591.893633183</c:v>
                </c:pt>
                <c:pt idx="420">
                  <c:v>10205591.893633183</c:v>
                </c:pt>
                <c:pt idx="421">
                  <c:v>10205591.893633183</c:v>
                </c:pt>
                <c:pt idx="422">
                  <c:v>10205591.893633183</c:v>
                </c:pt>
                <c:pt idx="423">
                  <c:v>10205591.893633183</c:v>
                </c:pt>
                <c:pt idx="424">
                  <c:v>10205591.893633183</c:v>
                </c:pt>
                <c:pt idx="425">
                  <c:v>10205591.893633183</c:v>
                </c:pt>
                <c:pt idx="426">
                  <c:v>10205591.893633183</c:v>
                </c:pt>
                <c:pt idx="427">
                  <c:v>9745277.6910355575</c:v>
                </c:pt>
                <c:pt idx="428">
                  <c:v>9745277.6910355575</c:v>
                </c:pt>
                <c:pt idx="429">
                  <c:v>10205591.893633183</c:v>
                </c:pt>
                <c:pt idx="430">
                  <c:v>10205591.893633183</c:v>
                </c:pt>
                <c:pt idx="431">
                  <c:v>10205591.893633183</c:v>
                </c:pt>
                <c:pt idx="432">
                  <c:v>10205591.893633183</c:v>
                </c:pt>
                <c:pt idx="433">
                  <c:v>10205591.893633183</c:v>
                </c:pt>
                <c:pt idx="434">
                  <c:v>10205591.893633183</c:v>
                </c:pt>
                <c:pt idx="435">
                  <c:v>9745277.6910355575</c:v>
                </c:pt>
                <c:pt idx="436">
                  <c:v>9582068.1261461321</c:v>
                </c:pt>
                <c:pt idx="437">
                  <c:v>9582068.1261461321</c:v>
                </c:pt>
                <c:pt idx="438">
                  <c:v>9582068.1261461321</c:v>
                </c:pt>
                <c:pt idx="439">
                  <c:v>9582068.1261461321</c:v>
                </c:pt>
                <c:pt idx="440">
                  <c:v>9582068.1261461321</c:v>
                </c:pt>
                <c:pt idx="441">
                  <c:v>9582068.1261461321</c:v>
                </c:pt>
                <c:pt idx="442">
                  <c:v>9582068.1261461321</c:v>
                </c:pt>
                <c:pt idx="443">
                  <c:v>9582068.1261461321</c:v>
                </c:pt>
                <c:pt idx="444">
                  <c:v>9582068.1261461321</c:v>
                </c:pt>
                <c:pt idx="445">
                  <c:v>9582068.1261461321</c:v>
                </c:pt>
                <c:pt idx="446">
                  <c:v>9582068.1261461321</c:v>
                </c:pt>
                <c:pt idx="447">
                  <c:v>9582068.1261461321</c:v>
                </c:pt>
                <c:pt idx="448">
                  <c:v>9582068.1261461321</c:v>
                </c:pt>
                <c:pt idx="449">
                  <c:v>9582068.1261461321</c:v>
                </c:pt>
                <c:pt idx="450">
                  <c:v>9582068.1261461321</c:v>
                </c:pt>
                <c:pt idx="451">
                  <c:v>9582068.1261461321</c:v>
                </c:pt>
                <c:pt idx="452">
                  <c:v>9582068.1261461321</c:v>
                </c:pt>
                <c:pt idx="453">
                  <c:v>9582068.1261461321</c:v>
                </c:pt>
                <c:pt idx="454">
                  <c:v>9582068.1261461321</c:v>
                </c:pt>
                <c:pt idx="455">
                  <c:v>9582068.1261461321</c:v>
                </c:pt>
                <c:pt idx="456">
                  <c:v>9582068.1261461321</c:v>
                </c:pt>
                <c:pt idx="457">
                  <c:v>9582068.1261461321</c:v>
                </c:pt>
                <c:pt idx="458">
                  <c:v>9582068.1261461321</c:v>
                </c:pt>
                <c:pt idx="459">
                  <c:v>9582068.1261461321</c:v>
                </c:pt>
                <c:pt idx="460">
                  <c:v>9582068.1261461321</c:v>
                </c:pt>
                <c:pt idx="461">
                  <c:v>9582068.1261461321</c:v>
                </c:pt>
                <c:pt idx="462">
                  <c:v>9582068.1261461321</c:v>
                </c:pt>
                <c:pt idx="463">
                  <c:v>9582068.1261461321</c:v>
                </c:pt>
                <c:pt idx="464">
                  <c:v>9582068.1261461321</c:v>
                </c:pt>
                <c:pt idx="465">
                  <c:v>9582068.1261461321</c:v>
                </c:pt>
                <c:pt idx="466">
                  <c:v>9582068.1261461321</c:v>
                </c:pt>
                <c:pt idx="467">
                  <c:v>9582068.1261461321</c:v>
                </c:pt>
                <c:pt idx="468">
                  <c:v>9582068.1261461321</c:v>
                </c:pt>
                <c:pt idx="469">
                  <c:v>9582068.1261461321</c:v>
                </c:pt>
                <c:pt idx="470">
                  <c:v>9582068.1261461321</c:v>
                </c:pt>
                <c:pt idx="471">
                  <c:v>9582068.1261461321</c:v>
                </c:pt>
                <c:pt idx="472">
                  <c:v>9582068.1261461321</c:v>
                </c:pt>
                <c:pt idx="473">
                  <c:v>9582068.1261461321</c:v>
                </c:pt>
                <c:pt idx="474">
                  <c:v>9582068.1261461321</c:v>
                </c:pt>
                <c:pt idx="475">
                  <c:v>9582068.1261461321</c:v>
                </c:pt>
                <c:pt idx="476">
                  <c:v>9582068.1261461321</c:v>
                </c:pt>
                <c:pt idx="477">
                  <c:v>9582068.1261461321</c:v>
                </c:pt>
                <c:pt idx="478">
                  <c:v>9582068.1261461321</c:v>
                </c:pt>
                <c:pt idx="479">
                  <c:v>9582068.1261461321</c:v>
                </c:pt>
                <c:pt idx="480">
                  <c:v>9582068.1261461321</c:v>
                </c:pt>
                <c:pt idx="481">
                  <c:v>9582068.1261461321</c:v>
                </c:pt>
                <c:pt idx="482">
                  <c:v>9582068.1261461321</c:v>
                </c:pt>
                <c:pt idx="483">
                  <c:v>9582068.1261461321</c:v>
                </c:pt>
                <c:pt idx="484">
                  <c:v>9582068.1261461321</c:v>
                </c:pt>
                <c:pt idx="485">
                  <c:v>9582068.1261461321</c:v>
                </c:pt>
                <c:pt idx="486">
                  <c:v>9582068.1261461321</c:v>
                </c:pt>
                <c:pt idx="487">
                  <c:v>9582068.1261461321</c:v>
                </c:pt>
                <c:pt idx="488">
                  <c:v>9582068.1261461321</c:v>
                </c:pt>
                <c:pt idx="489">
                  <c:v>9582068.1261461321</c:v>
                </c:pt>
                <c:pt idx="490">
                  <c:v>9745277.6910355575</c:v>
                </c:pt>
                <c:pt idx="491">
                  <c:v>9745277.6910355575</c:v>
                </c:pt>
                <c:pt idx="492">
                  <c:v>9745277.6910355575</c:v>
                </c:pt>
                <c:pt idx="493">
                  <c:v>9745277.6910355575</c:v>
                </c:pt>
                <c:pt idx="494">
                  <c:v>9745277.6910355575</c:v>
                </c:pt>
                <c:pt idx="495">
                  <c:v>9745277.6910355575</c:v>
                </c:pt>
                <c:pt idx="496">
                  <c:v>9745277.6910355575</c:v>
                </c:pt>
                <c:pt idx="497">
                  <c:v>10205591.893633183</c:v>
                </c:pt>
                <c:pt idx="498">
                  <c:v>10205591.893633183</c:v>
                </c:pt>
                <c:pt idx="499">
                  <c:v>10205591.893633183</c:v>
                </c:pt>
                <c:pt idx="500">
                  <c:v>10205591.893633183</c:v>
                </c:pt>
                <c:pt idx="501">
                  <c:v>10205591.893633183</c:v>
                </c:pt>
                <c:pt idx="502">
                  <c:v>10205591.893633183</c:v>
                </c:pt>
                <c:pt idx="503">
                  <c:v>10205591.893633183</c:v>
                </c:pt>
                <c:pt idx="504">
                  <c:v>9745277.6910355575</c:v>
                </c:pt>
                <c:pt idx="505">
                  <c:v>9745277.6910355575</c:v>
                </c:pt>
                <c:pt idx="506">
                  <c:v>9745277.6910355575</c:v>
                </c:pt>
                <c:pt idx="507">
                  <c:v>9745277.6910355575</c:v>
                </c:pt>
                <c:pt idx="508">
                  <c:v>9745277.6910355575</c:v>
                </c:pt>
                <c:pt idx="509">
                  <c:v>9745277.6910355575</c:v>
                </c:pt>
                <c:pt idx="510">
                  <c:v>9745277.6910355575</c:v>
                </c:pt>
                <c:pt idx="511">
                  <c:v>9745277.6910355575</c:v>
                </c:pt>
                <c:pt idx="512">
                  <c:v>9745277.6910355575</c:v>
                </c:pt>
                <c:pt idx="513">
                  <c:v>9745277.6910355575</c:v>
                </c:pt>
                <c:pt idx="514">
                  <c:v>9745277.6910355575</c:v>
                </c:pt>
                <c:pt idx="515">
                  <c:v>9745277.6910355575</c:v>
                </c:pt>
                <c:pt idx="516">
                  <c:v>9745277.6910355575</c:v>
                </c:pt>
                <c:pt idx="517">
                  <c:v>9582068.1261461321</c:v>
                </c:pt>
                <c:pt idx="518">
                  <c:v>9582068.1261461321</c:v>
                </c:pt>
                <c:pt idx="519">
                  <c:v>9582068.1261461321</c:v>
                </c:pt>
                <c:pt idx="520">
                  <c:v>9582068.1261461321</c:v>
                </c:pt>
                <c:pt idx="521">
                  <c:v>9582068.1261461321</c:v>
                </c:pt>
                <c:pt idx="522">
                  <c:v>9582068.1261461321</c:v>
                </c:pt>
                <c:pt idx="523">
                  <c:v>9582068.1261461321</c:v>
                </c:pt>
                <c:pt idx="524">
                  <c:v>9582068.1261461321</c:v>
                </c:pt>
                <c:pt idx="525">
                  <c:v>9492364.1427185945</c:v>
                </c:pt>
                <c:pt idx="526">
                  <c:v>9492364.1427185945</c:v>
                </c:pt>
                <c:pt idx="527">
                  <c:v>9492364.1427185945</c:v>
                </c:pt>
                <c:pt idx="528">
                  <c:v>9492364.1427185945</c:v>
                </c:pt>
                <c:pt idx="529">
                  <c:v>9492364.1427185945</c:v>
                </c:pt>
                <c:pt idx="530">
                  <c:v>9492364.1427185945</c:v>
                </c:pt>
                <c:pt idx="531">
                  <c:v>9492364.1427185945</c:v>
                </c:pt>
                <c:pt idx="532">
                  <c:v>9492364.1427185945</c:v>
                </c:pt>
                <c:pt idx="533">
                  <c:v>9492364.1427185945</c:v>
                </c:pt>
                <c:pt idx="534">
                  <c:v>9492364.1427185945</c:v>
                </c:pt>
                <c:pt idx="535">
                  <c:v>9492364.1427185945</c:v>
                </c:pt>
                <c:pt idx="536">
                  <c:v>9492364.1427185945</c:v>
                </c:pt>
                <c:pt idx="537">
                  <c:v>9492364.1427185945</c:v>
                </c:pt>
                <c:pt idx="538">
                  <c:v>9380457.7195278965</c:v>
                </c:pt>
                <c:pt idx="539">
                  <c:v>9380457.7195278965</c:v>
                </c:pt>
                <c:pt idx="540">
                  <c:v>9380457.7195278965</c:v>
                </c:pt>
                <c:pt idx="541">
                  <c:v>9380457.7195278965</c:v>
                </c:pt>
                <c:pt idx="542">
                  <c:v>9380457.7195278965</c:v>
                </c:pt>
                <c:pt idx="543">
                  <c:v>9380457.7195278965</c:v>
                </c:pt>
                <c:pt idx="544">
                  <c:v>9380457.7195278965</c:v>
                </c:pt>
                <c:pt idx="545">
                  <c:v>9380457.7195278965</c:v>
                </c:pt>
                <c:pt idx="546">
                  <c:v>9380457.7195278965</c:v>
                </c:pt>
                <c:pt idx="547">
                  <c:v>9380457.7195278965</c:v>
                </c:pt>
                <c:pt idx="548">
                  <c:v>9380457.7195278965</c:v>
                </c:pt>
                <c:pt idx="549">
                  <c:v>9380457.7195278965</c:v>
                </c:pt>
                <c:pt idx="550">
                  <c:v>9380457.7195278965</c:v>
                </c:pt>
                <c:pt idx="551">
                  <c:v>9380457.7195278965</c:v>
                </c:pt>
                <c:pt idx="552">
                  <c:v>9380457.7195278965</c:v>
                </c:pt>
                <c:pt idx="553">
                  <c:v>9380457.7195278965</c:v>
                </c:pt>
                <c:pt idx="554">
                  <c:v>9492364.1427185945</c:v>
                </c:pt>
                <c:pt idx="555">
                  <c:v>9492364.1427185945</c:v>
                </c:pt>
                <c:pt idx="556">
                  <c:v>9492364.1427185945</c:v>
                </c:pt>
                <c:pt idx="557">
                  <c:v>9492364.1427185945</c:v>
                </c:pt>
                <c:pt idx="558">
                  <c:v>9514525.0209790673</c:v>
                </c:pt>
                <c:pt idx="559">
                  <c:v>9514525.0209790673</c:v>
                </c:pt>
                <c:pt idx="560">
                  <c:v>9514525.0209790673</c:v>
                </c:pt>
                <c:pt idx="561">
                  <c:v>9514525.0209790673</c:v>
                </c:pt>
                <c:pt idx="562">
                  <c:v>9514525.0209790673</c:v>
                </c:pt>
                <c:pt idx="563">
                  <c:v>9514525.0209790673</c:v>
                </c:pt>
                <c:pt idx="564">
                  <c:v>9514525.0209790673</c:v>
                </c:pt>
                <c:pt idx="565">
                  <c:v>9514525.0209790673</c:v>
                </c:pt>
                <c:pt idx="566">
                  <c:v>9614616.9848531503</c:v>
                </c:pt>
                <c:pt idx="567">
                  <c:v>9614616.9848531503</c:v>
                </c:pt>
                <c:pt idx="568">
                  <c:v>9614616.9848531503</c:v>
                </c:pt>
                <c:pt idx="569">
                  <c:v>10167143.848650644</c:v>
                </c:pt>
                <c:pt idx="570">
                  <c:v>10167143.848650644</c:v>
                </c:pt>
                <c:pt idx="571">
                  <c:v>10167143.848650644</c:v>
                </c:pt>
                <c:pt idx="572">
                  <c:v>10167143.848650644</c:v>
                </c:pt>
                <c:pt idx="573">
                  <c:v>10167143.848650644</c:v>
                </c:pt>
                <c:pt idx="574">
                  <c:v>10167143.848650644</c:v>
                </c:pt>
                <c:pt idx="575">
                  <c:v>9614616.9848531503</c:v>
                </c:pt>
                <c:pt idx="576">
                  <c:v>9614616.9848531503</c:v>
                </c:pt>
                <c:pt idx="577">
                  <c:v>9614616.9848531503</c:v>
                </c:pt>
                <c:pt idx="578">
                  <c:v>9614616.9848531503</c:v>
                </c:pt>
                <c:pt idx="579">
                  <c:v>9614616.9848531503</c:v>
                </c:pt>
                <c:pt idx="580">
                  <c:v>9614616.9848531503</c:v>
                </c:pt>
                <c:pt idx="581">
                  <c:v>9614616.9848531503</c:v>
                </c:pt>
                <c:pt idx="582">
                  <c:v>9614616.9848531503</c:v>
                </c:pt>
                <c:pt idx="583">
                  <c:v>9614616.9848531503</c:v>
                </c:pt>
                <c:pt idx="584">
                  <c:v>9614616.9848531503</c:v>
                </c:pt>
                <c:pt idx="585">
                  <c:v>9614616.9848531503</c:v>
                </c:pt>
                <c:pt idx="586">
                  <c:v>10167143.848650644</c:v>
                </c:pt>
                <c:pt idx="587">
                  <c:v>10167143.848650644</c:v>
                </c:pt>
                <c:pt idx="588">
                  <c:v>10167143.848650644</c:v>
                </c:pt>
                <c:pt idx="589">
                  <c:v>9614616.9848531503</c:v>
                </c:pt>
                <c:pt idx="590">
                  <c:v>9614616.9848531503</c:v>
                </c:pt>
                <c:pt idx="591">
                  <c:v>9614616.9848531503</c:v>
                </c:pt>
                <c:pt idx="592">
                  <c:v>9614616.9848531503</c:v>
                </c:pt>
                <c:pt idx="593">
                  <c:v>9614616.9848531503</c:v>
                </c:pt>
                <c:pt idx="594">
                  <c:v>9614616.9848531503</c:v>
                </c:pt>
                <c:pt idx="595">
                  <c:v>9614616.9848531503</c:v>
                </c:pt>
                <c:pt idx="596">
                  <c:v>9614616.9848531503</c:v>
                </c:pt>
                <c:pt idx="597">
                  <c:v>9614616.9848531503</c:v>
                </c:pt>
                <c:pt idx="598">
                  <c:v>9614616.9848531503</c:v>
                </c:pt>
                <c:pt idx="599">
                  <c:v>9614616.9848531503</c:v>
                </c:pt>
                <c:pt idx="600">
                  <c:v>9614616.9848531503</c:v>
                </c:pt>
                <c:pt idx="601">
                  <c:v>9614616.9848531503</c:v>
                </c:pt>
                <c:pt idx="602">
                  <c:v>9614616.9848531503</c:v>
                </c:pt>
                <c:pt idx="603">
                  <c:v>9614616.9848531503</c:v>
                </c:pt>
                <c:pt idx="604">
                  <c:v>9614616.9848531503</c:v>
                </c:pt>
                <c:pt idx="605">
                  <c:v>9614616.9848531503</c:v>
                </c:pt>
                <c:pt idx="606">
                  <c:v>9614616.9848531503</c:v>
                </c:pt>
                <c:pt idx="607">
                  <c:v>9614616.9848531503</c:v>
                </c:pt>
                <c:pt idx="608">
                  <c:v>9614616.9848531503</c:v>
                </c:pt>
                <c:pt idx="609">
                  <c:v>9614616.9848531503</c:v>
                </c:pt>
                <c:pt idx="610">
                  <c:v>9614616.9848531503</c:v>
                </c:pt>
                <c:pt idx="611">
                  <c:v>9380457.7195278965</c:v>
                </c:pt>
                <c:pt idx="612">
                  <c:v>9380457.7195278965</c:v>
                </c:pt>
                <c:pt idx="613">
                  <c:v>9380457.7195278965</c:v>
                </c:pt>
                <c:pt idx="614">
                  <c:v>9380457.7195278965</c:v>
                </c:pt>
                <c:pt idx="615">
                  <c:v>9380457.7195278965</c:v>
                </c:pt>
                <c:pt idx="616">
                  <c:v>9380457.7195278965</c:v>
                </c:pt>
                <c:pt idx="617">
                  <c:v>9380457.7195278965</c:v>
                </c:pt>
                <c:pt idx="618">
                  <c:v>9380457.7195278965</c:v>
                </c:pt>
                <c:pt idx="619">
                  <c:v>9380457.7195278965</c:v>
                </c:pt>
                <c:pt idx="620">
                  <c:v>9614616.9848531503</c:v>
                </c:pt>
                <c:pt idx="621">
                  <c:v>9614616.9848531503</c:v>
                </c:pt>
                <c:pt idx="622">
                  <c:v>9614616.9848531503</c:v>
                </c:pt>
                <c:pt idx="623">
                  <c:v>9614616.9848531503</c:v>
                </c:pt>
                <c:pt idx="624">
                  <c:v>9614616.9848531503</c:v>
                </c:pt>
                <c:pt idx="625">
                  <c:v>9614616.9848531503</c:v>
                </c:pt>
                <c:pt idx="626">
                  <c:v>9614616.9848531503</c:v>
                </c:pt>
                <c:pt idx="627">
                  <c:v>9614616.9848531503</c:v>
                </c:pt>
                <c:pt idx="628">
                  <c:v>9614616.9848531503</c:v>
                </c:pt>
                <c:pt idx="629">
                  <c:v>9614616.9848531503</c:v>
                </c:pt>
                <c:pt idx="630">
                  <c:v>9614616.9848531503</c:v>
                </c:pt>
                <c:pt idx="631">
                  <c:v>9614616.9848531503</c:v>
                </c:pt>
                <c:pt idx="632">
                  <c:v>9614616.9848531503</c:v>
                </c:pt>
                <c:pt idx="633">
                  <c:v>9614616.9848531503</c:v>
                </c:pt>
                <c:pt idx="634">
                  <c:v>9614616.9848531503</c:v>
                </c:pt>
                <c:pt idx="635">
                  <c:v>9614616.9848531503</c:v>
                </c:pt>
                <c:pt idx="636">
                  <c:v>10167143.848650644</c:v>
                </c:pt>
                <c:pt idx="637">
                  <c:v>10167143.848650644</c:v>
                </c:pt>
                <c:pt idx="638">
                  <c:v>10167143.848650644</c:v>
                </c:pt>
                <c:pt idx="639">
                  <c:v>10167143.848650644</c:v>
                </c:pt>
                <c:pt idx="640">
                  <c:v>10167143.848650644</c:v>
                </c:pt>
                <c:pt idx="641">
                  <c:v>10167143.848650644</c:v>
                </c:pt>
                <c:pt idx="642">
                  <c:v>10167143.848650644</c:v>
                </c:pt>
                <c:pt idx="643">
                  <c:v>10167143.848650644</c:v>
                </c:pt>
                <c:pt idx="644">
                  <c:v>10167143.848650644</c:v>
                </c:pt>
                <c:pt idx="645">
                  <c:v>10579394.790251214</c:v>
                </c:pt>
                <c:pt idx="646">
                  <c:v>10579394.790251214</c:v>
                </c:pt>
                <c:pt idx="647">
                  <c:v>10579394.790251214</c:v>
                </c:pt>
                <c:pt idx="648">
                  <c:v>10579394.790251214</c:v>
                </c:pt>
                <c:pt idx="649">
                  <c:v>10579394.790251214</c:v>
                </c:pt>
                <c:pt idx="650">
                  <c:v>10579394.790251214</c:v>
                </c:pt>
                <c:pt idx="651">
                  <c:v>10579394.790251214</c:v>
                </c:pt>
                <c:pt idx="652">
                  <c:v>10579394.790251214</c:v>
                </c:pt>
                <c:pt idx="653">
                  <c:v>10579394.790251214</c:v>
                </c:pt>
                <c:pt idx="654">
                  <c:v>10579394.790251214</c:v>
                </c:pt>
                <c:pt idx="655">
                  <c:v>10579394.790251214</c:v>
                </c:pt>
                <c:pt idx="656">
                  <c:v>10792181.019351965</c:v>
                </c:pt>
                <c:pt idx="657">
                  <c:v>10792181.019351965</c:v>
                </c:pt>
                <c:pt idx="658">
                  <c:v>10792181.019351965</c:v>
                </c:pt>
                <c:pt idx="659">
                  <c:v>10792181.019351965</c:v>
                </c:pt>
                <c:pt idx="660">
                  <c:v>10792181.019351965</c:v>
                </c:pt>
                <c:pt idx="661">
                  <c:v>10792181.019351965</c:v>
                </c:pt>
                <c:pt idx="662">
                  <c:v>10792181.019351965</c:v>
                </c:pt>
                <c:pt idx="663">
                  <c:v>10792181.019351965</c:v>
                </c:pt>
                <c:pt idx="664">
                  <c:v>11033480.982245086</c:v>
                </c:pt>
                <c:pt idx="665">
                  <c:v>11033480.982245086</c:v>
                </c:pt>
                <c:pt idx="666">
                  <c:v>11033480.982245086</c:v>
                </c:pt>
                <c:pt idx="667">
                  <c:v>11033480.982245086</c:v>
                </c:pt>
                <c:pt idx="668">
                  <c:v>11033480.982245086</c:v>
                </c:pt>
                <c:pt idx="669">
                  <c:v>11033480.982245086</c:v>
                </c:pt>
                <c:pt idx="670">
                  <c:v>11033480.982245086</c:v>
                </c:pt>
                <c:pt idx="671">
                  <c:v>11033480.982245086</c:v>
                </c:pt>
                <c:pt idx="672">
                  <c:v>11033480.982245086</c:v>
                </c:pt>
                <c:pt idx="673">
                  <c:v>11033480.982245086</c:v>
                </c:pt>
                <c:pt idx="674">
                  <c:v>11033480.982245086</c:v>
                </c:pt>
                <c:pt idx="675">
                  <c:v>11033480.982245086</c:v>
                </c:pt>
                <c:pt idx="676">
                  <c:v>11033480.982245086</c:v>
                </c:pt>
                <c:pt idx="677">
                  <c:v>11033480.982245086</c:v>
                </c:pt>
                <c:pt idx="678">
                  <c:v>11033480.982245086</c:v>
                </c:pt>
                <c:pt idx="679">
                  <c:v>11135057.589657288</c:v>
                </c:pt>
                <c:pt idx="680">
                  <c:v>11135057.589657288</c:v>
                </c:pt>
                <c:pt idx="681">
                  <c:v>11135057.589657288</c:v>
                </c:pt>
                <c:pt idx="682">
                  <c:v>11135057.589657288</c:v>
                </c:pt>
                <c:pt idx="683">
                  <c:v>11135057.589657288</c:v>
                </c:pt>
                <c:pt idx="684">
                  <c:v>11135057.589657288</c:v>
                </c:pt>
                <c:pt idx="685">
                  <c:v>11135057.589657288</c:v>
                </c:pt>
                <c:pt idx="686">
                  <c:v>11135057.589657288</c:v>
                </c:pt>
                <c:pt idx="687">
                  <c:v>11277141.098150589</c:v>
                </c:pt>
                <c:pt idx="688">
                  <c:v>11277141.098150589</c:v>
                </c:pt>
                <c:pt idx="689">
                  <c:v>11277141.098150589</c:v>
                </c:pt>
                <c:pt idx="690">
                  <c:v>11277141.098150589</c:v>
                </c:pt>
                <c:pt idx="691">
                  <c:v>11277141.098150589</c:v>
                </c:pt>
                <c:pt idx="692">
                  <c:v>11277141.098150589</c:v>
                </c:pt>
                <c:pt idx="693">
                  <c:v>11277141.098150589</c:v>
                </c:pt>
                <c:pt idx="694">
                  <c:v>11277141.098150589</c:v>
                </c:pt>
                <c:pt idx="695">
                  <c:v>11277141.098150589</c:v>
                </c:pt>
                <c:pt idx="696">
                  <c:v>11277141.098150589</c:v>
                </c:pt>
                <c:pt idx="697">
                  <c:v>11277141.098150589</c:v>
                </c:pt>
                <c:pt idx="698">
                  <c:v>11277141.098150589</c:v>
                </c:pt>
                <c:pt idx="699">
                  <c:v>11277141.098150589</c:v>
                </c:pt>
                <c:pt idx="700">
                  <c:v>11277141.098150589</c:v>
                </c:pt>
                <c:pt idx="701">
                  <c:v>11135057.589657288</c:v>
                </c:pt>
                <c:pt idx="702">
                  <c:v>11135057.589657288</c:v>
                </c:pt>
                <c:pt idx="703">
                  <c:v>11135057.589657288</c:v>
                </c:pt>
                <c:pt idx="704">
                  <c:v>11135057.589657288</c:v>
                </c:pt>
                <c:pt idx="705">
                  <c:v>11277141.098150589</c:v>
                </c:pt>
                <c:pt idx="706">
                  <c:v>11277141.098150589</c:v>
                </c:pt>
                <c:pt idx="707">
                  <c:v>11277141.098150589</c:v>
                </c:pt>
                <c:pt idx="708">
                  <c:v>11277141.098150589</c:v>
                </c:pt>
                <c:pt idx="709">
                  <c:v>11277141.098150589</c:v>
                </c:pt>
                <c:pt idx="710">
                  <c:v>11277141.098150589</c:v>
                </c:pt>
                <c:pt idx="711">
                  <c:v>11277141.098150589</c:v>
                </c:pt>
                <c:pt idx="712">
                  <c:v>11277141.098150589</c:v>
                </c:pt>
                <c:pt idx="713">
                  <c:v>11277141.098150589</c:v>
                </c:pt>
                <c:pt idx="714">
                  <c:v>11277141.098150589</c:v>
                </c:pt>
                <c:pt idx="715">
                  <c:v>11277141.098150589</c:v>
                </c:pt>
                <c:pt idx="716">
                  <c:v>11277141.098150589</c:v>
                </c:pt>
                <c:pt idx="717">
                  <c:v>11277141.098150589</c:v>
                </c:pt>
                <c:pt idx="718">
                  <c:v>11277141.098150589</c:v>
                </c:pt>
                <c:pt idx="719">
                  <c:v>11277141.098150589</c:v>
                </c:pt>
                <c:pt idx="720">
                  <c:v>11277141.098150589</c:v>
                </c:pt>
                <c:pt idx="721">
                  <c:v>11277141.098150589</c:v>
                </c:pt>
                <c:pt idx="722">
                  <c:v>11277141.098150589</c:v>
                </c:pt>
                <c:pt idx="723">
                  <c:v>11277141.098150589</c:v>
                </c:pt>
                <c:pt idx="724">
                  <c:v>11277141.098150589</c:v>
                </c:pt>
                <c:pt idx="725">
                  <c:v>11277141.098150589</c:v>
                </c:pt>
                <c:pt idx="726">
                  <c:v>11277141.098150589</c:v>
                </c:pt>
                <c:pt idx="727">
                  <c:v>11277141.098150589</c:v>
                </c:pt>
                <c:pt idx="728">
                  <c:v>11277141.098150589</c:v>
                </c:pt>
                <c:pt idx="729">
                  <c:v>11277141.098150589</c:v>
                </c:pt>
                <c:pt idx="730">
                  <c:v>11277141.098150589</c:v>
                </c:pt>
                <c:pt idx="731">
                  <c:v>11277141.098150589</c:v>
                </c:pt>
                <c:pt idx="732">
                  <c:v>11277141.098150589</c:v>
                </c:pt>
                <c:pt idx="733">
                  <c:v>11277141.098150589</c:v>
                </c:pt>
                <c:pt idx="734">
                  <c:v>11036765.092316167</c:v>
                </c:pt>
                <c:pt idx="735">
                  <c:v>10792181.019351965</c:v>
                </c:pt>
                <c:pt idx="736">
                  <c:v>10792181.019351965</c:v>
                </c:pt>
                <c:pt idx="737">
                  <c:v>10461053.208008371</c:v>
                </c:pt>
                <c:pt idx="738">
                  <c:v>10461053.208008371</c:v>
                </c:pt>
                <c:pt idx="739">
                  <c:v>10461053.208008371</c:v>
                </c:pt>
                <c:pt idx="740">
                  <c:v>10461053.208008371</c:v>
                </c:pt>
                <c:pt idx="741">
                  <c:v>10461053.208008371</c:v>
                </c:pt>
                <c:pt idx="742">
                  <c:v>10461053.208008371</c:v>
                </c:pt>
                <c:pt idx="743">
                  <c:v>10461053.208008371</c:v>
                </c:pt>
                <c:pt idx="744">
                  <c:v>10461053.208008371</c:v>
                </c:pt>
                <c:pt idx="745">
                  <c:v>10461053.208008371</c:v>
                </c:pt>
                <c:pt idx="746">
                  <c:v>10461053.208008371</c:v>
                </c:pt>
                <c:pt idx="747">
                  <c:v>10461053.208008371</c:v>
                </c:pt>
                <c:pt idx="748">
                  <c:v>10461053.208008371</c:v>
                </c:pt>
                <c:pt idx="749">
                  <c:v>10461053.208008371</c:v>
                </c:pt>
                <c:pt idx="750">
                  <c:v>10461053.208008371</c:v>
                </c:pt>
                <c:pt idx="751">
                  <c:v>10461053.208008371</c:v>
                </c:pt>
                <c:pt idx="752">
                  <c:v>10139576.355883921</c:v>
                </c:pt>
                <c:pt idx="753">
                  <c:v>10139576.355883921</c:v>
                </c:pt>
                <c:pt idx="754">
                  <c:v>10139576.355883921</c:v>
                </c:pt>
                <c:pt idx="755">
                  <c:v>10139576.355883921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6640-A07C-04AF029D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76079"/>
        <c:axId val="344357743"/>
      </c:lineChart>
      <c:catAx>
        <c:axId val="34437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357743"/>
        <c:crosses val="autoZero"/>
        <c:auto val="1"/>
        <c:lblAlgn val="ctr"/>
        <c:lblOffset val="100"/>
        <c:noMultiLvlLbl val="0"/>
      </c:catAx>
      <c:valAx>
        <c:axId val="344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37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Actual probability of losing more than the 5% HS VaR </a:t>
            </a:r>
          </a:p>
        </c:rich>
      </c:tx>
      <c:layout>
        <c:manualLayout>
          <c:xMode val="edge"/>
          <c:yMode val="edge"/>
          <c:x val="0.23151997847423966"/>
          <c:y val="3.0489773304421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Feuil3!$K$255:$K$1010</c:f>
              <c:numCache>
                <c:formatCode>0.00%</c:formatCode>
                <c:ptCount val="756"/>
                <c:pt idx="0">
                  <c:v>3.969558160872131E-2</c:v>
                </c:pt>
                <c:pt idx="1">
                  <c:v>4.1051794683578086E-2</c:v>
                </c:pt>
                <c:pt idx="2">
                  <c:v>4.1051794683578086E-2</c:v>
                </c:pt>
                <c:pt idx="3">
                  <c:v>4.1051794683578086E-2</c:v>
                </c:pt>
                <c:pt idx="4">
                  <c:v>4.1051794683578086E-2</c:v>
                </c:pt>
                <c:pt idx="5">
                  <c:v>4.1051794683578086E-2</c:v>
                </c:pt>
                <c:pt idx="6">
                  <c:v>4.1051794683578086E-2</c:v>
                </c:pt>
                <c:pt idx="7">
                  <c:v>4.1051794683578086E-2</c:v>
                </c:pt>
                <c:pt idx="8">
                  <c:v>4.1533130104972525E-2</c:v>
                </c:pt>
                <c:pt idx="9">
                  <c:v>4.1533130104972525E-2</c:v>
                </c:pt>
                <c:pt idx="10">
                  <c:v>4.1533130104972525E-2</c:v>
                </c:pt>
                <c:pt idx="11">
                  <c:v>4.1533130104972525E-2</c:v>
                </c:pt>
                <c:pt idx="12">
                  <c:v>4.1533130104972525E-2</c:v>
                </c:pt>
                <c:pt idx="13">
                  <c:v>4.1533130104972525E-2</c:v>
                </c:pt>
                <c:pt idx="14">
                  <c:v>4.1533130104972525E-2</c:v>
                </c:pt>
                <c:pt idx="15">
                  <c:v>4.1533130104972525E-2</c:v>
                </c:pt>
                <c:pt idx="16">
                  <c:v>4.1533130104972525E-2</c:v>
                </c:pt>
                <c:pt idx="17">
                  <c:v>4.1533130104972525E-2</c:v>
                </c:pt>
                <c:pt idx="18">
                  <c:v>4.1533130104972525E-2</c:v>
                </c:pt>
                <c:pt idx="19">
                  <c:v>4.1533130104972525E-2</c:v>
                </c:pt>
                <c:pt idx="20">
                  <c:v>4.1533130104972525E-2</c:v>
                </c:pt>
                <c:pt idx="21">
                  <c:v>4.1533130104972525E-2</c:v>
                </c:pt>
                <c:pt idx="22">
                  <c:v>4.1533130104972525E-2</c:v>
                </c:pt>
                <c:pt idx="23">
                  <c:v>4.1533130104972525E-2</c:v>
                </c:pt>
                <c:pt idx="24">
                  <c:v>4.1533130104972525E-2</c:v>
                </c:pt>
                <c:pt idx="25">
                  <c:v>4.1533130104972525E-2</c:v>
                </c:pt>
                <c:pt idx="26">
                  <c:v>4.1533130104972525E-2</c:v>
                </c:pt>
                <c:pt idx="27">
                  <c:v>4.1533130104972525E-2</c:v>
                </c:pt>
                <c:pt idx="28">
                  <c:v>4.1533130104972525E-2</c:v>
                </c:pt>
                <c:pt idx="29">
                  <c:v>4.1533130104972525E-2</c:v>
                </c:pt>
                <c:pt idx="30">
                  <c:v>4.1533130104972525E-2</c:v>
                </c:pt>
                <c:pt idx="31">
                  <c:v>4.1533130104972525E-2</c:v>
                </c:pt>
                <c:pt idx="32">
                  <c:v>4.3685514267680262E-2</c:v>
                </c:pt>
                <c:pt idx="33">
                  <c:v>4.3685514267680262E-2</c:v>
                </c:pt>
                <c:pt idx="34">
                  <c:v>4.3685514267680262E-2</c:v>
                </c:pt>
                <c:pt idx="35">
                  <c:v>4.3685514267680262E-2</c:v>
                </c:pt>
                <c:pt idx="36">
                  <c:v>4.3685514267680262E-2</c:v>
                </c:pt>
                <c:pt idx="37">
                  <c:v>4.3685514267680262E-2</c:v>
                </c:pt>
                <c:pt idx="38">
                  <c:v>4.3685514267680262E-2</c:v>
                </c:pt>
                <c:pt idx="39">
                  <c:v>4.3685514267680262E-2</c:v>
                </c:pt>
                <c:pt idx="40">
                  <c:v>4.3685514267680262E-2</c:v>
                </c:pt>
                <c:pt idx="41">
                  <c:v>4.3685514267680262E-2</c:v>
                </c:pt>
                <c:pt idx="42">
                  <c:v>4.3685514267680262E-2</c:v>
                </c:pt>
                <c:pt idx="43">
                  <c:v>4.3685514267680262E-2</c:v>
                </c:pt>
                <c:pt idx="44">
                  <c:v>4.3685514267680262E-2</c:v>
                </c:pt>
                <c:pt idx="45">
                  <c:v>5.1917599887966695E-2</c:v>
                </c:pt>
                <c:pt idx="46">
                  <c:v>5.1917599887966695E-2</c:v>
                </c:pt>
                <c:pt idx="47">
                  <c:v>5.1917599887966695E-2</c:v>
                </c:pt>
                <c:pt idx="48">
                  <c:v>5.1917599887966695E-2</c:v>
                </c:pt>
                <c:pt idx="49">
                  <c:v>5.1917599887966695E-2</c:v>
                </c:pt>
                <c:pt idx="50">
                  <c:v>5.1917599887966695E-2</c:v>
                </c:pt>
                <c:pt idx="51">
                  <c:v>5.1917599887966695E-2</c:v>
                </c:pt>
                <c:pt idx="52">
                  <c:v>5.1917599887966695E-2</c:v>
                </c:pt>
                <c:pt idx="53">
                  <c:v>5.1917599887966695E-2</c:v>
                </c:pt>
                <c:pt idx="54">
                  <c:v>5.1917599887966695E-2</c:v>
                </c:pt>
                <c:pt idx="55">
                  <c:v>5.1917599887966695E-2</c:v>
                </c:pt>
                <c:pt idx="56">
                  <c:v>5.1917599887966695E-2</c:v>
                </c:pt>
                <c:pt idx="57">
                  <c:v>5.1917599887966695E-2</c:v>
                </c:pt>
                <c:pt idx="58">
                  <c:v>5.1917599887966695E-2</c:v>
                </c:pt>
                <c:pt idx="59">
                  <c:v>5.1917599887966695E-2</c:v>
                </c:pt>
                <c:pt idx="60">
                  <c:v>5.9615226312367708E-2</c:v>
                </c:pt>
                <c:pt idx="61">
                  <c:v>5.9615226312367708E-2</c:v>
                </c:pt>
                <c:pt idx="62">
                  <c:v>5.9615226312367708E-2</c:v>
                </c:pt>
                <c:pt idx="63">
                  <c:v>5.9615226312367708E-2</c:v>
                </c:pt>
                <c:pt idx="64">
                  <c:v>5.1917599887966695E-2</c:v>
                </c:pt>
                <c:pt idx="65">
                  <c:v>5.1917599887966695E-2</c:v>
                </c:pt>
                <c:pt idx="66">
                  <c:v>5.9615226312367708E-2</c:v>
                </c:pt>
                <c:pt idx="67">
                  <c:v>5.9615226312367708E-2</c:v>
                </c:pt>
                <c:pt idx="68">
                  <c:v>5.9615226312367708E-2</c:v>
                </c:pt>
                <c:pt idx="69">
                  <c:v>5.9615226312367708E-2</c:v>
                </c:pt>
                <c:pt idx="70">
                  <c:v>5.9615226312367708E-2</c:v>
                </c:pt>
                <c:pt idx="71">
                  <c:v>5.9615226312367708E-2</c:v>
                </c:pt>
                <c:pt idx="72">
                  <c:v>5.9615226312367708E-2</c:v>
                </c:pt>
                <c:pt idx="73">
                  <c:v>5.9615226312367708E-2</c:v>
                </c:pt>
                <c:pt idx="74">
                  <c:v>5.9615226312367708E-2</c:v>
                </c:pt>
                <c:pt idx="75">
                  <c:v>5.9615226312367708E-2</c:v>
                </c:pt>
                <c:pt idx="76">
                  <c:v>6.2589184675942267E-2</c:v>
                </c:pt>
                <c:pt idx="77">
                  <c:v>6.2589184675942267E-2</c:v>
                </c:pt>
                <c:pt idx="78">
                  <c:v>6.2589184675942267E-2</c:v>
                </c:pt>
                <c:pt idx="79">
                  <c:v>6.4838844729216277E-2</c:v>
                </c:pt>
                <c:pt idx="80">
                  <c:v>6.4838844729216277E-2</c:v>
                </c:pt>
                <c:pt idx="81">
                  <c:v>6.4838844729216277E-2</c:v>
                </c:pt>
                <c:pt idx="82">
                  <c:v>6.4838844729216277E-2</c:v>
                </c:pt>
                <c:pt idx="83">
                  <c:v>6.4838844729216277E-2</c:v>
                </c:pt>
                <c:pt idx="84">
                  <c:v>6.4838844729216277E-2</c:v>
                </c:pt>
                <c:pt idx="85">
                  <c:v>6.4838844729216277E-2</c:v>
                </c:pt>
                <c:pt idx="86">
                  <c:v>6.4838844729216277E-2</c:v>
                </c:pt>
                <c:pt idx="87">
                  <c:v>6.4838844729216277E-2</c:v>
                </c:pt>
                <c:pt idx="88">
                  <c:v>6.4838844729216277E-2</c:v>
                </c:pt>
                <c:pt idx="89">
                  <c:v>6.2589184675942267E-2</c:v>
                </c:pt>
                <c:pt idx="90">
                  <c:v>6.2589184675942267E-2</c:v>
                </c:pt>
                <c:pt idx="91">
                  <c:v>6.2589184675942267E-2</c:v>
                </c:pt>
                <c:pt idx="92">
                  <c:v>6.2589184675942267E-2</c:v>
                </c:pt>
                <c:pt idx="93">
                  <c:v>6.2589184675942267E-2</c:v>
                </c:pt>
                <c:pt idx="94">
                  <c:v>6.2589184675942267E-2</c:v>
                </c:pt>
                <c:pt idx="95">
                  <c:v>5.9615226312367708E-2</c:v>
                </c:pt>
                <c:pt idx="96">
                  <c:v>5.9615226312367708E-2</c:v>
                </c:pt>
                <c:pt idx="97">
                  <c:v>5.9615226312367708E-2</c:v>
                </c:pt>
                <c:pt idx="98">
                  <c:v>5.9615226312367708E-2</c:v>
                </c:pt>
                <c:pt idx="99">
                  <c:v>5.9615226312367708E-2</c:v>
                </c:pt>
                <c:pt idx="100">
                  <c:v>5.9615226312367708E-2</c:v>
                </c:pt>
                <c:pt idx="101">
                  <c:v>5.9615226312367708E-2</c:v>
                </c:pt>
                <c:pt idx="102">
                  <c:v>5.9615226312367708E-2</c:v>
                </c:pt>
                <c:pt idx="103">
                  <c:v>5.9615226312367708E-2</c:v>
                </c:pt>
                <c:pt idx="104">
                  <c:v>5.7826991136253544E-2</c:v>
                </c:pt>
                <c:pt idx="105">
                  <c:v>5.7826991136253544E-2</c:v>
                </c:pt>
                <c:pt idx="106">
                  <c:v>5.1467631340778926E-2</c:v>
                </c:pt>
                <c:pt idx="107">
                  <c:v>5.1467631340778926E-2</c:v>
                </c:pt>
                <c:pt idx="108">
                  <c:v>5.1467631340778926E-2</c:v>
                </c:pt>
                <c:pt idx="109">
                  <c:v>5.1467631340778926E-2</c:v>
                </c:pt>
                <c:pt idx="110">
                  <c:v>5.1467631340778926E-2</c:v>
                </c:pt>
                <c:pt idx="111">
                  <c:v>5.1467631340778926E-2</c:v>
                </c:pt>
                <c:pt idx="112">
                  <c:v>5.1467631340778926E-2</c:v>
                </c:pt>
                <c:pt idx="113">
                  <c:v>5.1467631340778926E-2</c:v>
                </c:pt>
                <c:pt idx="114">
                  <c:v>5.1467631340778926E-2</c:v>
                </c:pt>
                <c:pt idx="115">
                  <c:v>5.1467631340778926E-2</c:v>
                </c:pt>
                <c:pt idx="116">
                  <c:v>5.1467631340778926E-2</c:v>
                </c:pt>
                <c:pt idx="117">
                  <c:v>5.1467631340778926E-2</c:v>
                </c:pt>
                <c:pt idx="118">
                  <c:v>5.1467631340778926E-2</c:v>
                </c:pt>
                <c:pt idx="119">
                  <c:v>4.3685514267680262E-2</c:v>
                </c:pt>
                <c:pt idx="120">
                  <c:v>4.3685514267680262E-2</c:v>
                </c:pt>
                <c:pt idx="121">
                  <c:v>4.3685514267680262E-2</c:v>
                </c:pt>
                <c:pt idx="122">
                  <c:v>4.3685514267680262E-2</c:v>
                </c:pt>
                <c:pt idx="123">
                  <c:v>4.3685514267680262E-2</c:v>
                </c:pt>
                <c:pt idx="124">
                  <c:v>4.3685514267680262E-2</c:v>
                </c:pt>
                <c:pt idx="125">
                  <c:v>4.3685514267680262E-2</c:v>
                </c:pt>
                <c:pt idx="126">
                  <c:v>4.3685514267680262E-2</c:v>
                </c:pt>
                <c:pt idx="127">
                  <c:v>4.3685514267680262E-2</c:v>
                </c:pt>
                <c:pt idx="128">
                  <c:v>4.3685514267680262E-2</c:v>
                </c:pt>
                <c:pt idx="129">
                  <c:v>4.3685514267680262E-2</c:v>
                </c:pt>
                <c:pt idx="130">
                  <c:v>5.1467631340778926E-2</c:v>
                </c:pt>
                <c:pt idx="131">
                  <c:v>4.3685514267680262E-2</c:v>
                </c:pt>
                <c:pt idx="132">
                  <c:v>4.3685514267680262E-2</c:v>
                </c:pt>
                <c:pt idx="133">
                  <c:v>4.3685514267680262E-2</c:v>
                </c:pt>
                <c:pt idx="134">
                  <c:v>4.3685514267680262E-2</c:v>
                </c:pt>
                <c:pt idx="135">
                  <c:v>4.3685514267680262E-2</c:v>
                </c:pt>
                <c:pt idx="136">
                  <c:v>4.3685514267680262E-2</c:v>
                </c:pt>
                <c:pt idx="137">
                  <c:v>4.3685514267680262E-2</c:v>
                </c:pt>
                <c:pt idx="138">
                  <c:v>4.3685514267680262E-2</c:v>
                </c:pt>
                <c:pt idx="139">
                  <c:v>4.3685514267680262E-2</c:v>
                </c:pt>
                <c:pt idx="140">
                  <c:v>4.3685514267680262E-2</c:v>
                </c:pt>
                <c:pt idx="141">
                  <c:v>5.1467631340778926E-2</c:v>
                </c:pt>
                <c:pt idx="142">
                  <c:v>5.1467631340778926E-2</c:v>
                </c:pt>
                <c:pt idx="143">
                  <c:v>5.1467631340778926E-2</c:v>
                </c:pt>
                <c:pt idx="144">
                  <c:v>5.1467631340778926E-2</c:v>
                </c:pt>
                <c:pt idx="145">
                  <c:v>5.1467631340778926E-2</c:v>
                </c:pt>
                <c:pt idx="146">
                  <c:v>5.1467631340778926E-2</c:v>
                </c:pt>
                <c:pt idx="147">
                  <c:v>5.1467631340778926E-2</c:v>
                </c:pt>
                <c:pt idx="148">
                  <c:v>5.1467631340778926E-2</c:v>
                </c:pt>
                <c:pt idx="149">
                  <c:v>5.1467631340778926E-2</c:v>
                </c:pt>
                <c:pt idx="150">
                  <c:v>5.1467631340778926E-2</c:v>
                </c:pt>
                <c:pt idx="151">
                  <c:v>5.1467631340778926E-2</c:v>
                </c:pt>
                <c:pt idx="152">
                  <c:v>5.1467631340778926E-2</c:v>
                </c:pt>
                <c:pt idx="153">
                  <c:v>5.1467631340778926E-2</c:v>
                </c:pt>
                <c:pt idx="154">
                  <c:v>5.1467631340778926E-2</c:v>
                </c:pt>
                <c:pt idx="155">
                  <c:v>5.1467631340778926E-2</c:v>
                </c:pt>
                <c:pt idx="156">
                  <c:v>5.1467631340778926E-2</c:v>
                </c:pt>
                <c:pt idx="157">
                  <c:v>5.1467631340778926E-2</c:v>
                </c:pt>
                <c:pt idx="158">
                  <c:v>5.1467631340778926E-2</c:v>
                </c:pt>
                <c:pt idx="159">
                  <c:v>5.1467631340778926E-2</c:v>
                </c:pt>
                <c:pt idx="160">
                  <c:v>5.1467631340778926E-2</c:v>
                </c:pt>
                <c:pt idx="161">
                  <c:v>5.1467631340778926E-2</c:v>
                </c:pt>
                <c:pt idx="162">
                  <c:v>5.1467631340778926E-2</c:v>
                </c:pt>
                <c:pt idx="163">
                  <c:v>5.1467631340778926E-2</c:v>
                </c:pt>
                <c:pt idx="164">
                  <c:v>5.1467631340778926E-2</c:v>
                </c:pt>
                <c:pt idx="165">
                  <c:v>5.1467631340778926E-2</c:v>
                </c:pt>
                <c:pt idx="166">
                  <c:v>5.1467631340778926E-2</c:v>
                </c:pt>
                <c:pt idx="167">
                  <c:v>5.1467631340778926E-2</c:v>
                </c:pt>
                <c:pt idx="168">
                  <c:v>6.0989510918190618E-2</c:v>
                </c:pt>
                <c:pt idx="169">
                  <c:v>6.0989510918190618E-2</c:v>
                </c:pt>
                <c:pt idx="170">
                  <c:v>6.0989510918190618E-2</c:v>
                </c:pt>
                <c:pt idx="171">
                  <c:v>6.0989510918190618E-2</c:v>
                </c:pt>
                <c:pt idx="172">
                  <c:v>6.0989510918190618E-2</c:v>
                </c:pt>
                <c:pt idx="173">
                  <c:v>6.0989510918190618E-2</c:v>
                </c:pt>
                <c:pt idx="174">
                  <c:v>6.0989510918190618E-2</c:v>
                </c:pt>
                <c:pt idx="175">
                  <c:v>6.0989510918190618E-2</c:v>
                </c:pt>
                <c:pt idx="176">
                  <c:v>6.0989510918190618E-2</c:v>
                </c:pt>
                <c:pt idx="177">
                  <c:v>5.0053174763307021E-2</c:v>
                </c:pt>
                <c:pt idx="178">
                  <c:v>5.0053174763307021E-2</c:v>
                </c:pt>
                <c:pt idx="179">
                  <c:v>5.0053174763307021E-2</c:v>
                </c:pt>
                <c:pt idx="180">
                  <c:v>5.0053174763307021E-2</c:v>
                </c:pt>
                <c:pt idx="181">
                  <c:v>5.0053174763307021E-2</c:v>
                </c:pt>
                <c:pt idx="182">
                  <c:v>5.0053174763307021E-2</c:v>
                </c:pt>
                <c:pt idx="183">
                  <c:v>5.0053174763307021E-2</c:v>
                </c:pt>
                <c:pt idx="184">
                  <c:v>5.0053174763307021E-2</c:v>
                </c:pt>
                <c:pt idx="185">
                  <c:v>5.0053174763307021E-2</c:v>
                </c:pt>
                <c:pt idx="186">
                  <c:v>5.0053174763307021E-2</c:v>
                </c:pt>
                <c:pt idx="187">
                  <c:v>6.0989510918190618E-2</c:v>
                </c:pt>
                <c:pt idx="188">
                  <c:v>6.0989510918190618E-2</c:v>
                </c:pt>
                <c:pt idx="189">
                  <c:v>6.0989510918190618E-2</c:v>
                </c:pt>
                <c:pt idx="190">
                  <c:v>6.0989510918190618E-2</c:v>
                </c:pt>
                <c:pt idx="191">
                  <c:v>6.0989510918190618E-2</c:v>
                </c:pt>
                <c:pt idx="192">
                  <c:v>6.0989510918190618E-2</c:v>
                </c:pt>
                <c:pt idx="193">
                  <c:v>6.0989510918190618E-2</c:v>
                </c:pt>
                <c:pt idx="194">
                  <c:v>6.0989510918190618E-2</c:v>
                </c:pt>
                <c:pt idx="195">
                  <c:v>6.0989510918190618E-2</c:v>
                </c:pt>
                <c:pt idx="196">
                  <c:v>6.4838844729216277E-2</c:v>
                </c:pt>
                <c:pt idx="197">
                  <c:v>6.5550807311723261E-2</c:v>
                </c:pt>
                <c:pt idx="198">
                  <c:v>6.5550807311723261E-2</c:v>
                </c:pt>
                <c:pt idx="199">
                  <c:v>6.5550807311723261E-2</c:v>
                </c:pt>
                <c:pt idx="200">
                  <c:v>6.5550807311723261E-2</c:v>
                </c:pt>
                <c:pt idx="201">
                  <c:v>6.5550807311723261E-2</c:v>
                </c:pt>
                <c:pt idx="202">
                  <c:v>6.77577200712524E-2</c:v>
                </c:pt>
                <c:pt idx="203">
                  <c:v>6.77577200712524E-2</c:v>
                </c:pt>
                <c:pt idx="204">
                  <c:v>6.77577200712524E-2</c:v>
                </c:pt>
                <c:pt idx="205">
                  <c:v>6.77577200712524E-2</c:v>
                </c:pt>
                <c:pt idx="206">
                  <c:v>6.77577200712524E-2</c:v>
                </c:pt>
                <c:pt idx="207">
                  <c:v>6.77577200712524E-2</c:v>
                </c:pt>
                <c:pt idx="208">
                  <c:v>6.77577200712524E-2</c:v>
                </c:pt>
                <c:pt idx="209">
                  <c:v>6.77577200712524E-2</c:v>
                </c:pt>
                <c:pt idx="210">
                  <c:v>6.77577200712524E-2</c:v>
                </c:pt>
                <c:pt idx="211">
                  <c:v>6.77577200712524E-2</c:v>
                </c:pt>
                <c:pt idx="212">
                  <c:v>7.2419741143580324E-2</c:v>
                </c:pt>
                <c:pt idx="213">
                  <c:v>7.2419741143580324E-2</c:v>
                </c:pt>
                <c:pt idx="214">
                  <c:v>7.2419741143580324E-2</c:v>
                </c:pt>
                <c:pt idx="215">
                  <c:v>7.2419741143580324E-2</c:v>
                </c:pt>
                <c:pt idx="216">
                  <c:v>7.2419741143580324E-2</c:v>
                </c:pt>
                <c:pt idx="217">
                  <c:v>7.2419741143580324E-2</c:v>
                </c:pt>
                <c:pt idx="218">
                  <c:v>7.2419741143580324E-2</c:v>
                </c:pt>
                <c:pt idx="219">
                  <c:v>7.2419741143580324E-2</c:v>
                </c:pt>
                <c:pt idx="220">
                  <c:v>7.2419741143580324E-2</c:v>
                </c:pt>
                <c:pt idx="221">
                  <c:v>7.2419741143580324E-2</c:v>
                </c:pt>
                <c:pt idx="222">
                  <c:v>7.2419741143580324E-2</c:v>
                </c:pt>
                <c:pt idx="223">
                  <c:v>7.2419741143580324E-2</c:v>
                </c:pt>
                <c:pt idx="224">
                  <c:v>7.2419741143580324E-2</c:v>
                </c:pt>
                <c:pt idx="225">
                  <c:v>7.2419741143580324E-2</c:v>
                </c:pt>
                <c:pt idx="226">
                  <c:v>7.2419741143580324E-2</c:v>
                </c:pt>
                <c:pt idx="227">
                  <c:v>7.2419741143580324E-2</c:v>
                </c:pt>
                <c:pt idx="228">
                  <c:v>8.2153690905439128E-2</c:v>
                </c:pt>
                <c:pt idx="229">
                  <c:v>9.146461088088674E-2</c:v>
                </c:pt>
                <c:pt idx="230">
                  <c:v>9.146461088088674E-2</c:v>
                </c:pt>
                <c:pt idx="231">
                  <c:v>9.146461088088674E-2</c:v>
                </c:pt>
                <c:pt idx="232">
                  <c:v>9.8827419134786099E-2</c:v>
                </c:pt>
                <c:pt idx="233">
                  <c:v>9.8827419134786099E-2</c:v>
                </c:pt>
                <c:pt idx="234">
                  <c:v>9.8827419134786099E-2</c:v>
                </c:pt>
                <c:pt idx="235">
                  <c:v>9.1587518338226051E-2</c:v>
                </c:pt>
                <c:pt idx="236">
                  <c:v>9.1587518338226051E-2</c:v>
                </c:pt>
                <c:pt idx="237">
                  <c:v>9.1587518338226051E-2</c:v>
                </c:pt>
                <c:pt idx="238">
                  <c:v>8.8661409191270288E-2</c:v>
                </c:pt>
                <c:pt idx="239">
                  <c:v>8.8661409191270288E-2</c:v>
                </c:pt>
                <c:pt idx="240">
                  <c:v>8.8661409191270288E-2</c:v>
                </c:pt>
                <c:pt idx="241">
                  <c:v>8.8661409191270288E-2</c:v>
                </c:pt>
                <c:pt idx="242">
                  <c:v>8.8661409191270288E-2</c:v>
                </c:pt>
                <c:pt idx="243">
                  <c:v>8.8661409191270288E-2</c:v>
                </c:pt>
                <c:pt idx="244">
                  <c:v>9.1587518338226051E-2</c:v>
                </c:pt>
                <c:pt idx="245">
                  <c:v>8.8661409191270288E-2</c:v>
                </c:pt>
                <c:pt idx="246">
                  <c:v>8.8661409191270288E-2</c:v>
                </c:pt>
                <c:pt idx="247">
                  <c:v>8.8661409191270288E-2</c:v>
                </c:pt>
                <c:pt idx="248">
                  <c:v>8.8661409191270288E-2</c:v>
                </c:pt>
                <c:pt idx="249">
                  <c:v>8.8661409191270288E-2</c:v>
                </c:pt>
                <c:pt idx="250">
                  <c:v>8.8661409191270288E-2</c:v>
                </c:pt>
                <c:pt idx="251">
                  <c:v>8.8661409191270288E-2</c:v>
                </c:pt>
                <c:pt idx="252">
                  <c:v>8.8661409191270288E-2</c:v>
                </c:pt>
                <c:pt idx="253">
                  <c:v>8.8661409191270288E-2</c:v>
                </c:pt>
                <c:pt idx="254">
                  <c:v>8.8661409191270288E-2</c:v>
                </c:pt>
                <c:pt idx="255">
                  <c:v>8.8661409191270288E-2</c:v>
                </c:pt>
                <c:pt idx="256">
                  <c:v>8.8661409191270288E-2</c:v>
                </c:pt>
                <c:pt idx="257">
                  <c:v>8.8661409191270288E-2</c:v>
                </c:pt>
                <c:pt idx="258">
                  <c:v>8.7584289339355109E-2</c:v>
                </c:pt>
                <c:pt idx="259">
                  <c:v>8.7584289339355109E-2</c:v>
                </c:pt>
                <c:pt idx="260">
                  <c:v>8.7584289339355109E-2</c:v>
                </c:pt>
                <c:pt idx="261">
                  <c:v>8.7584289339355109E-2</c:v>
                </c:pt>
                <c:pt idx="262">
                  <c:v>8.7584289339355109E-2</c:v>
                </c:pt>
                <c:pt idx="263">
                  <c:v>8.7584289339355109E-2</c:v>
                </c:pt>
                <c:pt idx="264">
                  <c:v>8.7584289339355109E-2</c:v>
                </c:pt>
                <c:pt idx="265">
                  <c:v>8.7584289339355109E-2</c:v>
                </c:pt>
                <c:pt idx="266">
                  <c:v>8.7584289339355109E-2</c:v>
                </c:pt>
                <c:pt idx="267">
                  <c:v>8.7584289339355109E-2</c:v>
                </c:pt>
                <c:pt idx="268">
                  <c:v>8.7584289339355109E-2</c:v>
                </c:pt>
                <c:pt idx="269">
                  <c:v>8.7584289339355109E-2</c:v>
                </c:pt>
                <c:pt idx="270">
                  <c:v>8.7584289339355109E-2</c:v>
                </c:pt>
                <c:pt idx="271">
                  <c:v>8.7584289339355109E-2</c:v>
                </c:pt>
                <c:pt idx="272">
                  <c:v>8.7584289339355109E-2</c:v>
                </c:pt>
                <c:pt idx="273">
                  <c:v>8.7584289339355109E-2</c:v>
                </c:pt>
                <c:pt idx="274">
                  <c:v>8.7584289339355109E-2</c:v>
                </c:pt>
                <c:pt idx="275">
                  <c:v>7.8491781051101994E-2</c:v>
                </c:pt>
                <c:pt idx="276">
                  <c:v>7.8491781051101994E-2</c:v>
                </c:pt>
                <c:pt idx="277">
                  <c:v>7.8491781051101994E-2</c:v>
                </c:pt>
                <c:pt idx="278">
                  <c:v>7.8491781051101994E-2</c:v>
                </c:pt>
                <c:pt idx="279">
                  <c:v>7.8491781051101994E-2</c:v>
                </c:pt>
                <c:pt idx="280">
                  <c:v>7.8491781051101994E-2</c:v>
                </c:pt>
                <c:pt idx="281">
                  <c:v>7.8491781051101994E-2</c:v>
                </c:pt>
                <c:pt idx="282">
                  <c:v>7.8491781051101994E-2</c:v>
                </c:pt>
                <c:pt idx="283">
                  <c:v>7.8491781051101994E-2</c:v>
                </c:pt>
                <c:pt idx="284">
                  <c:v>7.8491781051101994E-2</c:v>
                </c:pt>
                <c:pt idx="285">
                  <c:v>7.8491781051101994E-2</c:v>
                </c:pt>
                <c:pt idx="286">
                  <c:v>7.8491781051101994E-2</c:v>
                </c:pt>
                <c:pt idx="287">
                  <c:v>7.8491781051101994E-2</c:v>
                </c:pt>
                <c:pt idx="288">
                  <c:v>7.8491781051101994E-2</c:v>
                </c:pt>
                <c:pt idx="289">
                  <c:v>7.8491781051101994E-2</c:v>
                </c:pt>
                <c:pt idx="290">
                  <c:v>7.8491781051101994E-2</c:v>
                </c:pt>
                <c:pt idx="291">
                  <c:v>7.8491781051101994E-2</c:v>
                </c:pt>
                <c:pt idx="292">
                  <c:v>7.8491781051101994E-2</c:v>
                </c:pt>
                <c:pt idx="293">
                  <c:v>7.8491781051101994E-2</c:v>
                </c:pt>
                <c:pt idx="294">
                  <c:v>7.8491781051101994E-2</c:v>
                </c:pt>
                <c:pt idx="295">
                  <c:v>7.8491781051101994E-2</c:v>
                </c:pt>
                <c:pt idx="296">
                  <c:v>7.8491781051101994E-2</c:v>
                </c:pt>
                <c:pt idx="297">
                  <c:v>7.8491781051101994E-2</c:v>
                </c:pt>
                <c:pt idx="298">
                  <c:v>7.8491781051101994E-2</c:v>
                </c:pt>
                <c:pt idx="299">
                  <c:v>7.8491781051101994E-2</c:v>
                </c:pt>
                <c:pt idx="300">
                  <c:v>7.8491781051101994E-2</c:v>
                </c:pt>
                <c:pt idx="301">
                  <c:v>7.8491781051101994E-2</c:v>
                </c:pt>
                <c:pt idx="302">
                  <c:v>6.7047949155317227E-2</c:v>
                </c:pt>
                <c:pt idx="303">
                  <c:v>6.7047949155317227E-2</c:v>
                </c:pt>
                <c:pt idx="304">
                  <c:v>6.7047949155317227E-2</c:v>
                </c:pt>
                <c:pt idx="305">
                  <c:v>6.7047949155317227E-2</c:v>
                </c:pt>
                <c:pt idx="306">
                  <c:v>6.0989510918190618E-2</c:v>
                </c:pt>
                <c:pt idx="307">
                  <c:v>6.0989510918190618E-2</c:v>
                </c:pt>
                <c:pt idx="308">
                  <c:v>6.0989510918190618E-2</c:v>
                </c:pt>
                <c:pt idx="309">
                  <c:v>6.0989510918190618E-2</c:v>
                </c:pt>
                <c:pt idx="310">
                  <c:v>6.0989510918190618E-2</c:v>
                </c:pt>
                <c:pt idx="311">
                  <c:v>6.0989510918190618E-2</c:v>
                </c:pt>
                <c:pt idx="312">
                  <c:v>6.0989510918190618E-2</c:v>
                </c:pt>
                <c:pt idx="313">
                  <c:v>6.0989510918190618E-2</c:v>
                </c:pt>
                <c:pt idx="314">
                  <c:v>5.5734665124759941E-2</c:v>
                </c:pt>
                <c:pt idx="315">
                  <c:v>5.5734665124759941E-2</c:v>
                </c:pt>
                <c:pt idx="316">
                  <c:v>6.0989510918190618E-2</c:v>
                </c:pt>
                <c:pt idx="317">
                  <c:v>5.5734665124759941E-2</c:v>
                </c:pt>
                <c:pt idx="318">
                  <c:v>5.5734665124759941E-2</c:v>
                </c:pt>
                <c:pt idx="319">
                  <c:v>5.5734665124759941E-2</c:v>
                </c:pt>
                <c:pt idx="320">
                  <c:v>5.5734665124759941E-2</c:v>
                </c:pt>
                <c:pt idx="321">
                  <c:v>5.5734665124759941E-2</c:v>
                </c:pt>
                <c:pt idx="322">
                  <c:v>5.5734665124759941E-2</c:v>
                </c:pt>
                <c:pt idx="323">
                  <c:v>5.5734665124759941E-2</c:v>
                </c:pt>
                <c:pt idx="324">
                  <c:v>5.5734665124759941E-2</c:v>
                </c:pt>
                <c:pt idx="325">
                  <c:v>5.5734665124759941E-2</c:v>
                </c:pt>
                <c:pt idx="326">
                  <c:v>5.5734665124759941E-2</c:v>
                </c:pt>
                <c:pt idx="327">
                  <c:v>5.5734665124759941E-2</c:v>
                </c:pt>
                <c:pt idx="328">
                  <c:v>5.5734665124759941E-2</c:v>
                </c:pt>
                <c:pt idx="329">
                  <c:v>5.5734665124759941E-2</c:v>
                </c:pt>
                <c:pt idx="330">
                  <c:v>5.5734665124759941E-2</c:v>
                </c:pt>
                <c:pt idx="331">
                  <c:v>5.5734665124759941E-2</c:v>
                </c:pt>
                <c:pt idx="332">
                  <c:v>5.5734665124759941E-2</c:v>
                </c:pt>
                <c:pt idx="333">
                  <c:v>5.5734665124759941E-2</c:v>
                </c:pt>
                <c:pt idx="334">
                  <c:v>5.1662477994221009E-2</c:v>
                </c:pt>
                <c:pt idx="335">
                  <c:v>5.1662477994221009E-2</c:v>
                </c:pt>
                <c:pt idx="336">
                  <c:v>5.1662477994221009E-2</c:v>
                </c:pt>
                <c:pt idx="337">
                  <c:v>5.1662477994221009E-2</c:v>
                </c:pt>
                <c:pt idx="338">
                  <c:v>5.1662477994221009E-2</c:v>
                </c:pt>
                <c:pt idx="339">
                  <c:v>5.1662477994221009E-2</c:v>
                </c:pt>
                <c:pt idx="340">
                  <c:v>5.1662477994221009E-2</c:v>
                </c:pt>
                <c:pt idx="341">
                  <c:v>5.5734665124759941E-2</c:v>
                </c:pt>
                <c:pt idx="342">
                  <c:v>5.5734665124759941E-2</c:v>
                </c:pt>
                <c:pt idx="343">
                  <c:v>5.5734665124759941E-2</c:v>
                </c:pt>
                <c:pt idx="344">
                  <c:v>5.5734665124759941E-2</c:v>
                </c:pt>
                <c:pt idx="345">
                  <c:v>5.5734665124759941E-2</c:v>
                </c:pt>
                <c:pt idx="346">
                  <c:v>5.5734665124759941E-2</c:v>
                </c:pt>
                <c:pt idx="347">
                  <c:v>6.3815003763983025E-2</c:v>
                </c:pt>
                <c:pt idx="348">
                  <c:v>6.3815003763983025E-2</c:v>
                </c:pt>
                <c:pt idx="349">
                  <c:v>6.3815003763983025E-2</c:v>
                </c:pt>
                <c:pt idx="350">
                  <c:v>6.3815003763983025E-2</c:v>
                </c:pt>
                <c:pt idx="351">
                  <c:v>6.3815003763983025E-2</c:v>
                </c:pt>
                <c:pt idx="352">
                  <c:v>6.3815003763983025E-2</c:v>
                </c:pt>
                <c:pt idx="353">
                  <c:v>6.3815003763983025E-2</c:v>
                </c:pt>
                <c:pt idx="354">
                  <c:v>6.3815003763983025E-2</c:v>
                </c:pt>
                <c:pt idx="355">
                  <c:v>6.3815003763983025E-2</c:v>
                </c:pt>
                <c:pt idx="356">
                  <c:v>7.1265229309614E-2</c:v>
                </c:pt>
                <c:pt idx="357">
                  <c:v>7.1265229309614E-2</c:v>
                </c:pt>
                <c:pt idx="358">
                  <c:v>7.2878872152805821E-2</c:v>
                </c:pt>
                <c:pt idx="359">
                  <c:v>7.2878872152805821E-2</c:v>
                </c:pt>
                <c:pt idx="360">
                  <c:v>7.2878872152805821E-2</c:v>
                </c:pt>
                <c:pt idx="361">
                  <c:v>7.2878872152805821E-2</c:v>
                </c:pt>
                <c:pt idx="362">
                  <c:v>7.2878872152805821E-2</c:v>
                </c:pt>
                <c:pt idx="363">
                  <c:v>7.2878872152805821E-2</c:v>
                </c:pt>
                <c:pt idx="364">
                  <c:v>7.2878872152805821E-2</c:v>
                </c:pt>
                <c:pt idx="365">
                  <c:v>7.2878872152805821E-2</c:v>
                </c:pt>
                <c:pt idx="366">
                  <c:v>7.2878872152805821E-2</c:v>
                </c:pt>
                <c:pt idx="367">
                  <c:v>7.2878872152805821E-2</c:v>
                </c:pt>
                <c:pt idx="368">
                  <c:v>7.1265229309614E-2</c:v>
                </c:pt>
                <c:pt idx="369">
                  <c:v>7.1265229309614E-2</c:v>
                </c:pt>
                <c:pt idx="370">
                  <c:v>7.1265229309614E-2</c:v>
                </c:pt>
                <c:pt idx="371">
                  <c:v>7.2878872152805821E-2</c:v>
                </c:pt>
                <c:pt idx="372">
                  <c:v>7.2878872152805821E-2</c:v>
                </c:pt>
                <c:pt idx="373">
                  <c:v>7.2878872152805821E-2</c:v>
                </c:pt>
                <c:pt idx="374">
                  <c:v>7.2878872152805821E-2</c:v>
                </c:pt>
                <c:pt idx="375">
                  <c:v>7.2878872152805821E-2</c:v>
                </c:pt>
                <c:pt idx="376">
                  <c:v>7.2878872152805821E-2</c:v>
                </c:pt>
                <c:pt idx="377">
                  <c:v>7.2878872152805821E-2</c:v>
                </c:pt>
                <c:pt idx="378">
                  <c:v>7.2878872152805821E-2</c:v>
                </c:pt>
                <c:pt idx="379">
                  <c:v>7.1586867302289081E-2</c:v>
                </c:pt>
                <c:pt idx="380">
                  <c:v>7.1586867302289081E-2</c:v>
                </c:pt>
                <c:pt idx="381">
                  <c:v>7.1586867302289081E-2</c:v>
                </c:pt>
                <c:pt idx="382">
                  <c:v>7.1586867302289081E-2</c:v>
                </c:pt>
                <c:pt idx="383">
                  <c:v>7.2878872152805821E-2</c:v>
                </c:pt>
                <c:pt idx="384">
                  <c:v>7.1586867302289081E-2</c:v>
                </c:pt>
                <c:pt idx="385">
                  <c:v>7.1586867302289081E-2</c:v>
                </c:pt>
                <c:pt idx="386">
                  <c:v>7.1586867302289081E-2</c:v>
                </c:pt>
                <c:pt idx="387">
                  <c:v>7.1586867302289081E-2</c:v>
                </c:pt>
                <c:pt idx="388">
                  <c:v>7.1586867302289081E-2</c:v>
                </c:pt>
                <c:pt idx="389">
                  <c:v>7.1586867302289081E-2</c:v>
                </c:pt>
                <c:pt idx="390">
                  <c:v>7.1586867302289081E-2</c:v>
                </c:pt>
                <c:pt idx="391">
                  <c:v>7.1586867302289081E-2</c:v>
                </c:pt>
                <c:pt idx="392">
                  <c:v>7.1586867302289081E-2</c:v>
                </c:pt>
                <c:pt idx="393">
                  <c:v>6.9913127502833794E-2</c:v>
                </c:pt>
                <c:pt idx="394">
                  <c:v>6.9913127502833794E-2</c:v>
                </c:pt>
                <c:pt idx="395">
                  <c:v>6.9913127502833794E-2</c:v>
                </c:pt>
                <c:pt idx="396">
                  <c:v>6.9913127502833794E-2</c:v>
                </c:pt>
                <c:pt idx="397">
                  <c:v>6.9913127502833794E-2</c:v>
                </c:pt>
                <c:pt idx="398">
                  <c:v>6.9913127502833794E-2</c:v>
                </c:pt>
                <c:pt idx="399">
                  <c:v>6.9913127502833794E-2</c:v>
                </c:pt>
                <c:pt idx="400">
                  <c:v>6.9913127502833794E-2</c:v>
                </c:pt>
                <c:pt idx="401">
                  <c:v>6.9913127502833794E-2</c:v>
                </c:pt>
                <c:pt idx="402">
                  <c:v>6.9913127502833794E-2</c:v>
                </c:pt>
                <c:pt idx="403">
                  <c:v>6.9913127502833794E-2</c:v>
                </c:pt>
                <c:pt idx="404">
                  <c:v>6.7596205263592751E-2</c:v>
                </c:pt>
                <c:pt idx="405">
                  <c:v>6.7596205263592751E-2</c:v>
                </c:pt>
                <c:pt idx="406">
                  <c:v>6.7596205263592751E-2</c:v>
                </c:pt>
                <c:pt idx="407">
                  <c:v>6.7596205263592751E-2</c:v>
                </c:pt>
                <c:pt idx="408">
                  <c:v>6.7596205263592751E-2</c:v>
                </c:pt>
                <c:pt idx="409">
                  <c:v>6.7596205263592751E-2</c:v>
                </c:pt>
                <c:pt idx="410">
                  <c:v>6.7596205263592751E-2</c:v>
                </c:pt>
                <c:pt idx="411">
                  <c:v>6.7596205263592751E-2</c:v>
                </c:pt>
                <c:pt idx="412">
                  <c:v>5.9916902294131616E-2</c:v>
                </c:pt>
                <c:pt idx="413">
                  <c:v>5.9916902294131616E-2</c:v>
                </c:pt>
                <c:pt idx="414">
                  <c:v>5.9916902294131616E-2</c:v>
                </c:pt>
                <c:pt idx="415">
                  <c:v>5.9916902294131616E-2</c:v>
                </c:pt>
                <c:pt idx="416">
                  <c:v>5.9916902294131616E-2</c:v>
                </c:pt>
                <c:pt idx="417">
                  <c:v>5.9916902294131616E-2</c:v>
                </c:pt>
                <c:pt idx="418">
                  <c:v>5.9916902294131616E-2</c:v>
                </c:pt>
                <c:pt idx="419">
                  <c:v>5.9916902294131616E-2</c:v>
                </c:pt>
                <c:pt idx="420">
                  <c:v>5.9916902294131616E-2</c:v>
                </c:pt>
                <c:pt idx="421">
                  <c:v>5.9916902294131616E-2</c:v>
                </c:pt>
                <c:pt idx="422">
                  <c:v>5.9916902294131616E-2</c:v>
                </c:pt>
                <c:pt idx="423">
                  <c:v>5.9916902294131616E-2</c:v>
                </c:pt>
                <c:pt idx="424">
                  <c:v>5.9916902294131616E-2</c:v>
                </c:pt>
                <c:pt idx="425">
                  <c:v>5.9916902294131616E-2</c:v>
                </c:pt>
                <c:pt idx="426">
                  <c:v>5.9916902294131616E-2</c:v>
                </c:pt>
                <c:pt idx="427">
                  <c:v>5.1662477994221009E-2</c:v>
                </c:pt>
                <c:pt idx="428">
                  <c:v>5.1662477994221009E-2</c:v>
                </c:pt>
                <c:pt idx="429">
                  <c:v>5.9916902294131616E-2</c:v>
                </c:pt>
                <c:pt idx="430">
                  <c:v>5.9916902294131616E-2</c:v>
                </c:pt>
                <c:pt idx="431">
                  <c:v>5.9916902294131616E-2</c:v>
                </c:pt>
                <c:pt idx="432">
                  <c:v>5.9916902294131616E-2</c:v>
                </c:pt>
                <c:pt idx="433">
                  <c:v>5.9916902294131616E-2</c:v>
                </c:pt>
                <c:pt idx="434">
                  <c:v>5.9916902294131616E-2</c:v>
                </c:pt>
                <c:pt idx="435">
                  <c:v>5.1662477994221009E-2</c:v>
                </c:pt>
                <c:pt idx="436">
                  <c:v>4.8791173438734979E-2</c:v>
                </c:pt>
                <c:pt idx="437">
                  <c:v>4.8791173438734979E-2</c:v>
                </c:pt>
                <c:pt idx="438">
                  <c:v>4.8791173438734979E-2</c:v>
                </c:pt>
                <c:pt idx="439">
                  <c:v>4.8791173438734979E-2</c:v>
                </c:pt>
                <c:pt idx="440">
                  <c:v>4.8791173438734979E-2</c:v>
                </c:pt>
                <c:pt idx="441">
                  <c:v>4.8791173438734979E-2</c:v>
                </c:pt>
                <c:pt idx="442">
                  <c:v>4.8791173438734979E-2</c:v>
                </c:pt>
                <c:pt idx="443">
                  <c:v>4.8791173438734979E-2</c:v>
                </c:pt>
                <c:pt idx="444">
                  <c:v>4.8791173438734979E-2</c:v>
                </c:pt>
                <c:pt idx="445">
                  <c:v>4.8791173438734979E-2</c:v>
                </c:pt>
                <c:pt idx="446">
                  <c:v>4.8791173438734979E-2</c:v>
                </c:pt>
                <c:pt idx="447">
                  <c:v>4.8791173438734979E-2</c:v>
                </c:pt>
                <c:pt idx="448">
                  <c:v>4.8791173438734979E-2</c:v>
                </c:pt>
                <c:pt idx="449">
                  <c:v>4.8791173438734979E-2</c:v>
                </c:pt>
                <c:pt idx="450">
                  <c:v>4.8791173438734979E-2</c:v>
                </c:pt>
                <c:pt idx="451">
                  <c:v>4.8791173438734979E-2</c:v>
                </c:pt>
                <c:pt idx="452">
                  <c:v>4.8791173438734979E-2</c:v>
                </c:pt>
                <c:pt idx="453">
                  <c:v>4.8791173438734979E-2</c:v>
                </c:pt>
                <c:pt idx="454">
                  <c:v>4.8791173438734979E-2</c:v>
                </c:pt>
                <c:pt idx="455">
                  <c:v>4.8791173438734979E-2</c:v>
                </c:pt>
                <c:pt idx="456">
                  <c:v>4.8791173438734979E-2</c:v>
                </c:pt>
                <c:pt idx="457">
                  <c:v>4.8791173438734979E-2</c:v>
                </c:pt>
                <c:pt idx="458">
                  <c:v>4.8791173438734979E-2</c:v>
                </c:pt>
                <c:pt idx="459">
                  <c:v>4.8791173438734979E-2</c:v>
                </c:pt>
                <c:pt idx="460">
                  <c:v>4.8791173438734979E-2</c:v>
                </c:pt>
                <c:pt idx="461">
                  <c:v>4.8791173438734979E-2</c:v>
                </c:pt>
                <c:pt idx="462">
                  <c:v>4.8791173438734979E-2</c:v>
                </c:pt>
                <c:pt idx="463">
                  <c:v>4.8791173438734979E-2</c:v>
                </c:pt>
                <c:pt idx="464">
                  <c:v>4.8791173438734979E-2</c:v>
                </c:pt>
                <c:pt idx="465">
                  <c:v>4.8791173438734979E-2</c:v>
                </c:pt>
                <c:pt idx="466">
                  <c:v>4.8791173438734979E-2</c:v>
                </c:pt>
                <c:pt idx="467">
                  <c:v>4.8791173438734979E-2</c:v>
                </c:pt>
                <c:pt idx="468">
                  <c:v>4.8791173438734979E-2</c:v>
                </c:pt>
                <c:pt idx="469">
                  <c:v>4.8791173438734979E-2</c:v>
                </c:pt>
                <c:pt idx="470">
                  <c:v>4.8791173438734979E-2</c:v>
                </c:pt>
                <c:pt idx="471">
                  <c:v>4.8791173438734979E-2</c:v>
                </c:pt>
                <c:pt idx="472">
                  <c:v>4.8791173438734979E-2</c:v>
                </c:pt>
                <c:pt idx="473">
                  <c:v>4.8791173438734979E-2</c:v>
                </c:pt>
                <c:pt idx="474">
                  <c:v>4.8791173438734979E-2</c:v>
                </c:pt>
                <c:pt idx="475">
                  <c:v>4.8791173438734979E-2</c:v>
                </c:pt>
                <c:pt idx="476">
                  <c:v>4.8791173438734979E-2</c:v>
                </c:pt>
                <c:pt idx="477">
                  <c:v>4.8791173438734979E-2</c:v>
                </c:pt>
                <c:pt idx="478">
                  <c:v>4.8791173438734979E-2</c:v>
                </c:pt>
                <c:pt idx="479">
                  <c:v>4.8791173438734979E-2</c:v>
                </c:pt>
                <c:pt idx="480">
                  <c:v>4.8791173438734979E-2</c:v>
                </c:pt>
                <c:pt idx="481">
                  <c:v>4.8791173438734979E-2</c:v>
                </c:pt>
                <c:pt idx="482">
                  <c:v>4.8791173438734979E-2</c:v>
                </c:pt>
                <c:pt idx="483">
                  <c:v>4.8791173438734979E-2</c:v>
                </c:pt>
                <c:pt idx="484">
                  <c:v>4.8791173438734979E-2</c:v>
                </c:pt>
                <c:pt idx="485">
                  <c:v>4.8791173438734979E-2</c:v>
                </c:pt>
                <c:pt idx="486">
                  <c:v>4.8791173438734979E-2</c:v>
                </c:pt>
                <c:pt idx="487">
                  <c:v>4.8791173438734979E-2</c:v>
                </c:pt>
                <c:pt idx="488">
                  <c:v>4.8791173438734979E-2</c:v>
                </c:pt>
                <c:pt idx="489">
                  <c:v>4.8791173438734979E-2</c:v>
                </c:pt>
                <c:pt idx="490">
                  <c:v>5.1662477994221009E-2</c:v>
                </c:pt>
                <c:pt idx="491">
                  <c:v>5.1662477994221009E-2</c:v>
                </c:pt>
                <c:pt idx="492">
                  <c:v>5.1662477994221009E-2</c:v>
                </c:pt>
                <c:pt idx="493">
                  <c:v>5.1662477994221009E-2</c:v>
                </c:pt>
                <c:pt idx="494">
                  <c:v>5.1662477994221009E-2</c:v>
                </c:pt>
                <c:pt idx="495">
                  <c:v>5.1662477994221009E-2</c:v>
                </c:pt>
                <c:pt idx="496">
                  <c:v>5.1662477994221009E-2</c:v>
                </c:pt>
                <c:pt idx="497">
                  <c:v>5.9916902294131616E-2</c:v>
                </c:pt>
                <c:pt idx="498">
                  <c:v>5.9916902294131616E-2</c:v>
                </c:pt>
                <c:pt idx="499">
                  <c:v>5.9916902294131616E-2</c:v>
                </c:pt>
                <c:pt idx="500">
                  <c:v>5.9916902294131616E-2</c:v>
                </c:pt>
                <c:pt idx="501">
                  <c:v>5.9916902294131616E-2</c:v>
                </c:pt>
                <c:pt idx="502">
                  <c:v>5.9916902294131616E-2</c:v>
                </c:pt>
                <c:pt idx="503">
                  <c:v>5.9916902294131616E-2</c:v>
                </c:pt>
                <c:pt idx="504">
                  <c:v>5.1662477994221009E-2</c:v>
                </c:pt>
                <c:pt idx="505">
                  <c:v>5.1662477994221009E-2</c:v>
                </c:pt>
                <c:pt idx="506">
                  <c:v>5.1662477994221009E-2</c:v>
                </c:pt>
                <c:pt idx="507">
                  <c:v>5.1662477994221009E-2</c:v>
                </c:pt>
                <c:pt idx="508">
                  <c:v>5.1662477994221009E-2</c:v>
                </c:pt>
                <c:pt idx="509">
                  <c:v>5.1662477994221009E-2</c:v>
                </c:pt>
                <c:pt idx="510">
                  <c:v>5.1662477994221009E-2</c:v>
                </c:pt>
                <c:pt idx="511">
                  <c:v>5.1662477994221009E-2</c:v>
                </c:pt>
                <c:pt idx="512">
                  <c:v>5.1662477994221009E-2</c:v>
                </c:pt>
                <c:pt idx="513">
                  <c:v>5.1662477994221009E-2</c:v>
                </c:pt>
                <c:pt idx="514">
                  <c:v>5.1662477994221009E-2</c:v>
                </c:pt>
                <c:pt idx="515">
                  <c:v>5.1662477994221009E-2</c:v>
                </c:pt>
                <c:pt idx="516">
                  <c:v>5.1662477994221009E-2</c:v>
                </c:pt>
                <c:pt idx="517">
                  <c:v>4.8791173438734979E-2</c:v>
                </c:pt>
                <c:pt idx="518">
                  <c:v>4.8791173438734979E-2</c:v>
                </c:pt>
                <c:pt idx="519">
                  <c:v>4.8791173438734979E-2</c:v>
                </c:pt>
                <c:pt idx="520">
                  <c:v>4.8791173438734979E-2</c:v>
                </c:pt>
                <c:pt idx="521">
                  <c:v>4.8791173438734979E-2</c:v>
                </c:pt>
                <c:pt idx="522">
                  <c:v>4.8791173438734979E-2</c:v>
                </c:pt>
                <c:pt idx="523">
                  <c:v>4.8791173438734979E-2</c:v>
                </c:pt>
                <c:pt idx="524">
                  <c:v>4.8791173438734979E-2</c:v>
                </c:pt>
                <c:pt idx="525">
                  <c:v>4.7228153828348718E-2</c:v>
                </c:pt>
                <c:pt idx="526">
                  <c:v>4.7228153828348718E-2</c:v>
                </c:pt>
                <c:pt idx="527">
                  <c:v>4.7228153828348718E-2</c:v>
                </c:pt>
                <c:pt idx="528">
                  <c:v>4.7228153828348718E-2</c:v>
                </c:pt>
                <c:pt idx="529">
                  <c:v>4.7228153828348718E-2</c:v>
                </c:pt>
                <c:pt idx="530">
                  <c:v>4.7228153828348718E-2</c:v>
                </c:pt>
                <c:pt idx="531">
                  <c:v>4.7228153828348718E-2</c:v>
                </c:pt>
                <c:pt idx="532">
                  <c:v>4.7228153828348718E-2</c:v>
                </c:pt>
                <c:pt idx="533">
                  <c:v>4.7228153828348718E-2</c:v>
                </c:pt>
                <c:pt idx="534">
                  <c:v>4.7228153828348718E-2</c:v>
                </c:pt>
                <c:pt idx="535">
                  <c:v>4.7228153828348718E-2</c:v>
                </c:pt>
                <c:pt idx="536">
                  <c:v>4.7228153828348718E-2</c:v>
                </c:pt>
                <c:pt idx="537">
                  <c:v>4.7228153828348718E-2</c:v>
                </c:pt>
                <c:pt idx="538">
                  <c:v>4.5294807676507828E-2</c:v>
                </c:pt>
                <c:pt idx="539">
                  <c:v>4.5294807676507828E-2</c:v>
                </c:pt>
                <c:pt idx="540">
                  <c:v>4.5294807676507828E-2</c:v>
                </c:pt>
                <c:pt idx="541">
                  <c:v>4.5294807676507828E-2</c:v>
                </c:pt>
                <c:pt idx="542">
                  <c:v>4.5294807676507828E-2</c:v>
                </c:pt>
                <c:pt idx="543">
                  <c:v>4.5294807676507828E-2</c:v>
                </c:pt>
                <c:pt idx="544">
                  <c:v>4.5294807676507828E-2</c:v>
                </c:pt>
                <c:pt idx="545">
                  <c:v>4.5294807676507828E-2</c:v>
                </c:pt>
                <c:pt idx="546">
                  <c:v>4.5294807676507828E-2</c:v>
                </c:pt>
                <c:pt idx="547">
                  <c:v>4.5294807676507828E-2</c:v>
                </c:pt>
                <c:pt idx="548">
                  <c:v>4.5294807676507828E-2</c:v>
                </c:pt>
                <c:pt idx="549">
                  <c:v>4.5294807676507828E-2</c:v>
                </c:pt>
                <c:pt idx="550">
                  <c:v>4.5294807676507828E-2</c:v>
                </c:pt>
                <c:pt idx="551">
                  <c:v>4.5294807676507828E-2</c:v>
                </c:pt>
                <c:pt idx="552">
                  <c:v>4.5294807676507828E-2</c:v>
                </c:pt>
                <c:pt idx="553">
                  <c:v>4.5294807676507828E-2</c:v>
                </c:pt>
                <c:pt idx="554">
                  <c:v>4.7228153828348718E-2</c:v>
                </c:pt>
                <c:pt idx="555">
                  <c:v>4.7228153828348718E-2</c:v>
                </c:pt>
                <c:pt idx="556">
                  <c:v>4.7228153828348718E-2</c:v>
                </c:pt>
                <c:pt idx="557">
                  <c:v>4.7228153828348718E-2</c:v>
                </c:pt>
                <c:pt idx="558">
                  <c:v>4.761322949022509E-2</c:v>
                </c:pt>
                <c:pt idx="559">
                  <c:v>4.761322949022509E-2</c:v>
                </c:pt>
                <c:pt idx="560">
                  <c:v>4.761322949022509E-2</c:v>
                </c:pt>
                <c:pt idx="561">
                  <c:v>4.761322949022509E-2</c:v>
                </c:pt>
                <c:pt idx="562">
                  <c:v>4.761322949022509E-2</c:v>
                </c:pt>
                <c:pt idx="563">
                  <c:v>4.761322949022509E-2</c:v>
                </c:pt>
                <c:pt idx="564">
                  <c:v>4.761322949022509E-2</c:v>
                </c:pt>
                <c:pt idx="565">
                  <c:v>4.761322949022509E-2</c:v>
                </c:pt>
                <c:pt idx="566">
                  <c:v>4.9361055996565963E-2</c:v>
                </c:pt>
                <c:pt idx="567">
                  <c:v>4.9361055996565963E-2</c:v>
                </c:pt>
                <c:pt idx="568">
                  <c:v>4.9361055996565963E-2</c:v>
                </c:pt>
                <c:pt idx="569">
                  <c:v>5.9220157565071381E-2</c:v>
                </c:pt>
                <c:pt idx="570">
                  <c:v>5.9220157565071381E-2</c:v>
                </c:pt>
                <c:pt idx="571">
                  <c:v>5.9220157565071381E-2</c:v>
                </c:pt>
                <c:pt idx="572">
                  <c:v>5.9220157565071381E-2</c:v>
                </c:pt>
                <c:pt idx="573">
                  <c:v>5.9220157565071381E-2</c:v>
                </c:pt>
                <c:pt idx="574">
                  <c:v>5.9220157565071381E-2</c:v>
                </c:pt>
                <c:pt idx="575">
                  <c:v>4.9361055996565963E-2</c:v>
                </c:pt>
                <c:pt idx="576">
                  <c:v>4.9361055996565963E-2</c:v>
                </c:pt>
                <c:pt idx="577">
                  <c:v>4.9361055996565963E-2</c:v>
                </c:pt>
                <c:pt idx="578">
                  <c:v>4.9361055996565963E-2</c:v>
                </c:pt>
                <c:pt idx="579">
                  <c:v>4.9361055996565963E-2</c:v>
                </c:pt>
                <c:pt idx="580">
                  <c:v>4.9361055996565963E-2</c:v>
                </c:pt>
                <c:pt idx="581">
                  <c:v>4.9361055996565963E-2</c:v>
                </c:pt>
                <c:pt idx="582">
                  <c:v>4.9361055996565963E-2</c:v>
                </c:pt>
                <c:pt idx="583">
                  <c:v>4.9361055996565963E-2</c:v>
                </c:pt>
                <c:pt idx="584">
                  <c:v>4.9361055996565963E-2</c:v>
                </c:pt>
                <c:pt idx="585">
                  <c:v>4.9361055996565963E-2</c:v>
                </c:pt>
                <c:pt idx="586">
                  <c:v>5.9220157565071381E-2</c:v>
                </c:pt>
                <c:pt idx="587">
                  <c:v>5.9220157565071381E-2</c:v>
                </c:pt>
                <c:pt idx="588">
                  <c:v>5.9220157565071381E-2</c:v>
                </c:pt>
                <c:pt idx="589">
                  <c:v>4.9361055996565963E-2</c:v>
                </c:pt>
                <c:pt idx="590">
                  <c:v>4.9361055996565963E-2</c:v>
                </c:pt>
                <c:pt idx="591">
                  <c:v>4.9361055996565963E-2</c:v>
                </c:pt>
                <c:pt idx="592">
                  <c:v>4.9361055996565963E-2</c:v>
                </c:pt>
                <c:pt idx="593">
                  <c:v>4.9361055996565963E-2</c:v>
                </c:pt>
                <c:pt idx="594">
                  <c:v>4.9361055996565963E-2</c:v>
                </c:pt>
                <c:pt idx="595">
                  <c:v>4.9361055996565963E-2</c:v>
                </c:pt>
                <c:pt idx="596">
                  <c:v>4.9361055996565963E-2</c:v>
                </c:pt>
                <c:pt idx="597">
                  <c:v>4.9361055996565963E-2</c:v>
                </c:pt>
                <c:pt idx="598">
                  <c:v>4.9361055996565963E-2</c:v>
                </c:pt>
                <c:pt idx="599">
                  <c:v>4.9361055996565963E-2</c:v>
                </c:pt>
                <c:pt idx="600">
                  <c:v>4.9361055996565963E-2</c:v>
                </c:pt>
                <c:pt idx="601">
                  <c:v>4.9361055996565963E-2</c:v>
                </c:pt>
                <c:pt idx="602">
                  <c:v>4.9361055996565963E-2</c:v>
                </c:pt>
                <c:pt idx="603">
                  <c:v>4.9361055996565963E-2</c:v>
                </c:pt>
                <c:pt idx="604">
                  <c:v>4.9361055996565963E-2</c:v>
                </c:pt>
                <c:pt idx="605">
                  <c:v>4.9361055996565963E-2</c:v>
                </c:pt>
                <c:pt idx="606">
                  <c:v>4.9361055996565963E-2</c:v>
                </c:pt>
                <c:pt idx="607">
                  <c:v>4.9361055996565963E-2</c:v>
                </c:pt>
                <c:pt idx="608">
                  <c:v>4.9361055996565963E-2</c:v>
                </c:pt>
                <c:pt idx="609">
                  <c:v>4.9361055996565963E-2</c:v>
                </c:pt>
                <c:pt idx="610">
                  <c:v>4.9361055996565963E-2</c:v>
                </c:pt>
                <c:pt idx="611">
                  <c:v>4.5294807676507828E-2</c:v>
                </c:pt>
                <c:pt idx="612">
                  <c:v>4.5294807676507828E-2</c:v>
                </c:pt>
                <c:pt idx="613">
                  <c:v>4.5294807676507828E-2</c:v>
                </c:pt>
                <c:pt idx="614">
                  <c:v>4.5294807676507828E-2</c:v>
                </c:pt>
                <c:pt idx="615">
                  <c:v>4.5294807676507828E-2</c:v>
                </c:pt>
                <c:pt idx="616">
                  <c:v>4.5294807676507828E-2</c:v>
                </c:pt>
                <c:pt idx="617">
                  <c:v>4.5294807676507828E-2</c:v>
                </c:pt>
                <c:pt idx="618">
                  <c:v>4.5294807676507828E-2</c:v>
                </c:pt>
                <c:pt idx="619">
                  <c:v>4.5294807676507828E-2</c:v>
                </c:pt>
                <c:pt idx="620">
                  <c:v>4.9361055996565963E-2</c:v>
                </c:pt>
                <c:pt idx="621">
                  <c:v>4.9361055996565963E-2</c:v>
                </c:pt>
                <c:pt idx="622">
                  <c:v>4.9361055996565963E-2</c:v>
                </c:pt>
                <c:pt idx="623">
                  <c:v>4.9361055996565963E-2</c:v>
                </c:pt>
                <c:pt idx="624">
                  <c:v>4.9361055996565963E-2</c:v>
                </c:pt>
                <c:pt idx="625">
                  <c:v>4.9361055996565963E-2</c:v>
                </c:pt>
                <c:pt idx="626">
                  <c:v>4.9361055996565963E-2</c:v>
                </c:pt>
                <c:pt idx="627">
                  <c:v>4.9361055996565963E-2</c:v>
                </c:pt>
                <c:pt idx="628">
                  <c:v>4.9361055996565963E-2</c:v>
                </c:pt>
                <c:pt idx="629">
                  <c:v>4.9361055996565963E-2</c:v>
                </c:pt>
                <c:pt idx="630">
                  <c:v>4.9361055996565963E-2</c:v>
                </c:pt>
                <c:pt idx="631">
                  <c:v>4.9361055996565963E-2</c:v>
                </c:pt>
                <c:pt idx="632">
                  <c:v>4.9361055996565963E-2</c:v>
                </c:pt>
                <c:pt idx="633">
                  <c:v>4.9361055996565963E-2</c:v>
                </c:pt>
                <c:pt idx="634">
                  <c:v>4.9361055996565963E-2</c:v>
                </c:pt>
                <c:pt idx="635">
                  <c:v>4.9361055996565963E-2</c:v>
                </c:pt>
                <c:pt idx="636">
                  <c:v>5.9220157565071381E-2</c:v>
                </c:pt>
                <c:pt idx="637">
                  <c:v>5.9220157565071381E-2</c:v>
                </c:pt>
                <c:pt idx="638">
                  <c:v>5.9220157565071381E-2</c:v>
                </c:pt>
                <c:pt idx="639">
                  <c:v>5.9220157565071381E-2</c:v>
                </c:pt>
                <c:pt idx="640">
                  <c:v>5.9220157565071381E-2</c:v>
                </c:pt>
                <c:pt idx="641">
                  <c:v>5.9220157565071381E-2</c:v>
                </c:pt>
                <c:pt idx="642">
                  <c:v>5.9220157565071381E-2</c:v>
                </c:pt>
                <c:pt idx="643">
                  <c:v>5.9220157565071381E-2</c:v>
                </c:pt>
                <c:pt idx="644">
                  <c:v>5.9220157565071381E-2</c:v>
                </c:pt>
                <c:pt idx="645">
                  <c:v>6.6740925575757046E-2</c:v>
                </c:pt>
                <c:pt idx="646">
                  <c:v>6.6740925575757046E-2</c:v>
                </c:pt>
                <c:pt idx="647">
                  <c:v>6.6740925575757046E-2</c:v>
                </c:pt>
                <c:pt idx="648">
                  <c:v>6.6740925575757046E-2</c:v>
                </c:pt>
                <c:pt idx="649">
                  <c:v>6.6740925575757046E-2</c:v>
                </c:pt>
                <c:pt idx="650">
                  <c:v>6.6740925575757046E-2</c:v>
                </c:pt>
                <c:pt idx="651">
                  <c:v>6.6740925575757046E-2</c:v>
                </c:pt>
                <c:pt idx="652">
                  <c:v>6.6740925575757046E-2</c:v>
                </c:pt>
                <c:pt idx="653">
                  <c:v>6.6740925575757046E-2</c:v>
                </c:pt>
                <c:pt idx="654">
                  <c:v>6.6740925575757046E-2</c:v>
                </c:pt>
                <c:pt idx="655">
                  <c:v>6.6740925575757046E-2</c:v>
                </c:pt>
                <c:pt idx="656">
                  <c:v>7.06554623363434E-2</c:v>
                </c:pt>
                <c:pt idx="657">
                  <c:v>7.06554623363434E-2</c:v>
                </c:pt>
                <c:pt idx="658">
                  <c:v>7.06554623363434E-2</c:v>
                </c:pt>
                <c:pt idx="659">
                  <c:v>7.06554623363434E-2</c:v>
                </c:pt>
                <c:pt idx="660">
                  <c:v>7.06554623363434E-2</c:v>
                </c:pt>
                <c:pt idx="661">
                  <c:v>7.06554623363434E-2</c:v>
                </c:pt>
                <c:pt idx="662">
                  <c:v>7.06554623363434E-2</c:v>
                </c:pt>
                <c:pt idx="663">
                  <c:v>7.06554623363434E-2</c:v>
                </c:pt>
                <c:pt idx="664">
                  <c:v>7.5109564930431319E-2</c:v>
                </c:pt>
                <c:pt idx="665">
                  <c:v>7.5109564930431319E-2</c:v>
                </c:pt>
                <c:pt idx="666">
                  <c:v>7.5109564930431319E-2</c:v>
                </c:pt>
                <c:pt idx="667">
                  <c:v>7.5109564930431319E-2</c:v>
                </c:pt>
                <c:pt idx="668">
                  <c:v>7.5109564930431319E-2</c:v>
                </c:pt>
                <c:pt idx="669">
                  <c:v>7.5109564930431319E-2</c:v>
                </c:pt>
                <c:pt idx="670">
                  <c:v>7.5109564930431319E-2</c:v>
                </c:pt>
                <c:pt idx="671">
                  <c:v>7.5109564930431319E-2</c:v>
                </c:pt>
                <c:pt idx="672">
                  <c:v>7.5109564930431319E-2</c:v>
                </c:pt>
                <c:pt idx="673">
                  <c:v>7.5109564930431319E-2</c:v>
                </c:pt>
                <c:pt idx="674">
                  <c:v>7.5109564930431319E-2</c:v>
                </c:pt>
                <c:pt idx="675">
                  <c:v>7.5109564930431319E-2</c:v>
                </c:pt>
                <c:pt idx="676">
                  <c:v>7.5109564930431319E-2</c:v>
                </c:pt>
                <c:pt idx="677">
                  <c:v>7.5109564930431319E-2</c:v>
                </c:pt>
                <c:pt idx="678">
                  <c:v>7.5109564930431319E-2</c:v>
                </c:pt>
                <c:pt idx="679">
                  <c:v>7.6987122797324767E-2</c:v>
                </c:pt>
                <c:pt idx="680">
                  <c:v>7.6987122797324767E-2</c:v>
                </c:pt>
                <c:pt idx="681">
                  <c:v>7.6987122797324767E-2</c:v>
                </c:pt>
                <c:pt idx="682">
                  <c:v>7.6987122797324767E-2</c:v>
                </c:pt>
                <c:pt idx="683">
                  <c:v>7.6987122797324767E-2</c:v>
                </c:pt>
                <c:pt idx="684">
                  <c:v>7.6987122797324767E-2</c:v>
                </c:pt>
                <c:pt idx="685">
                  <c:v>7.6987122797324767E-2</c:v>
                </c:pt>
                <c:pt idx="686">
                  <c:v>7.6987122797324767E-2</c:v>
                </c:pt>
                <c:pt idx="687">
                  <c:v>7.961421202841383E-2</c:v>
                </c:pt>
                <c:pt idx="688">
                  <c:v>7.961421202841383E-2</c:v>
                </c:pt>
                <c:pt idx="689">
                  <c:v>7.961421202841383E-2</c:v>
                </c:pt>
                <c:pt idx="690">
                  <c:v>7.961421202841383E-2</c:v>
                </c:pt>
                <c:pt idx="691">
                  <c:v>7.961421202841383E-2</c:v>
                </c:pt>
                <c:pt idx="692">
                  <c:v>7.961421202841383E-2</c:v>
                </c:pt>
                <c:pt idx="693">
                  <c:v>7.961421202841383E-2</c:v>
                </c:pt>
                <c:pt idx="694">
                  <c:v>7.961421202841383E-2</c:v>
                </c:pt>
                <c:pt idx="695">
                  <c:v>7.961421202841383E-2</c:v>
                </c:pt>
                <c:pt idx="696">
                  <c:v>7.961421202841383E-2</c:v>
                </c:pt>
                <c:pt idx="697">
                  <c:v>7.961421202841383E-2</c:v>
                </c:pt>
                <c:pt idx="698">
                  <c:v>7.961421202841383E-2</c:v>
                </c:pt>
                <c:pt idx="699">
                  <c:v>7.961421202841383E-2</c:v>
                </c:pt>
                <c:pt idx="700">
                  <c:v>7.961421202841383E-2</c:v>
                </c:pt>
                <c:pt idx="701">
                  <c:v>7.6987122797324767E-2</c:v>
                </c:pt>
                <c:pt idx="702">
                  <c:v>7.6987122797324767E-2</c:v>
                </c:pt>
                <c:pt idx="703">
                  <c:v>7.6987122797324767E-2</c:v>
                </c:pt>
                <c:pt idx="704">
                  <c:v>7.6987122797324767E-2</c:v>
                </c:pt>
                <c:pt idx="705">
                  <c:v>7.961421202841383E-2</c:v>
                </c:pt>
                <c:pt idx="706">
                  <c:v>7.961421202841383E-2</c:v>
                </c:pt>
                <c:pt idx="707">
                  <c:v>7.961421202841383E-2</c:v>
                </c:pt>
                <c:pt idx="708">
                  <c:v>7.961421202841383E-2</c:v>
                </c:pt>
                <c:pt idx="709">
                  <c:v>7.961421202841383E-2</c:v>
                </c:pt>
                <c:pt idx="710">
                  <c:v>7.961421202841383E-2</c:v>
                </c:pt>
                <c:pt idx="711">
                  <c:v>7.961421202841383E-2</c:v>
                </c:pt>
                <c:pt idx="712">
                  <c:v>7.961421202841383E-2</c:v>
                </c:pt>
                <c:pt idx="713">
                  <c:v>7.961421202841383E-2</c:v>
                </c:pt>
                <c:pt idx="714">
                  <c:v>7.961421202841383E-2</c:v>
                </c:pt>
                <c:pt idx="715">
                  <c:v>7.961421202841383E-2</c:v>
                </c:pt>
                <c:pt idx="716">
                  <c:v>7.961421202841383E-2</c:v>
                </c:pt>
                <c:pt idx="717">
                  <c:v>7.961421202841383E-2</c:v>
                </c:pt>
                <c:pt idx="718">
                  <c:v>7.961421202841383E-2</c:v>
                </c:pt>
                <c:pt idx="719">
                  <c:v>7.961421202841383E-2</c:v>
                </c:pt>
                <c:pt idx="720">
                  <c:v>7.961421202841383E-2</c:v>
                </c:pt>
                <c:pt idx="721">
                  <c:v>7.961421202841383E-2</c:v>
                </c:pt>
                <c:pt idx="722">
                  <c:v>7.961421202841383E-2</c:v>
                </c:pt>
                <c:pt idx="723">
                  <c:v>7.961421202841383E-2</c:v>
                </c:pt>
                <c:pt idx="724">
                  <c:v>7.961421202841383E-2</c:v>
                </c:pt>
                <c:pt idx="725">
                  <c:v>7.961421202841383E-2</c:v>
                </c:pt>
                <c:pt idx="726">
                  <c:v>7.961421202841383E-2</c:v>
                </c:pt>
                <c:pt idx="727">
                  <c:v>7.961421202841383E-2</c:v>
                </c:pt>
                <c:pt idx="728">
                  <c:v>7.961421202841383E-2</c:v>
                </c:pt>
                <c:pt idx="729">
                  <c:v>7.961421202841383E-2</c:v>
                </c:pt>
                <c:pt idx="730">
                  <c:v>7.961421202841383E-2</c:v>
                </c:pt>
                <c:pt idx="731">
                  <c:v>7.961421202841383E-2</c:v>
                </c:pt>
                <c:pt idx="732">
                  <c:v>7.961421202841383E-2</c:v>
                </c:pt>
                <c:pt idx="733">
                  <c:v>7.961421202841383E-2</c:v>
                </c:pt>
                <c:pt idx="734">
                  <c:v>7.5170253566530065E-2</c:v>
                </c:pt>
                <c:pt idx="735">
                  <c:v>7.06554623363434E-2</c:v>
                </c:pt>
                <c:pt idx="736">
                  <c:v>7.06554623363434E-2</c:v>
                </c:pt>
                <c:pt idx="737">
                  <c:v>6.4571939471061268E-2</c:v>
                </c:pt>
                <c:pt idx="738">
                  <c:v>6.4571939471061268E-2</c:v>
                </c:pt>
                <c:pt idx="739">
                  <c:v>6.4571939471061268E-2</c:v>
                </c:pt>
                <c:pt idx="740">
                  <c:v>6.4571939471061268E-2</c:v>
                </c:pt>
                <c:pt idx="741">
                  <c:v>6.4571939471061268E-2</c:v>
                </c:pt>
                <c:pt idx="742">
                  <c:v>6.4571939471061268E-2</c:v>
                </c:pt>
                <c:pt idx="743">
                  <c:v>6.4571939471061268E-2</c:v>
                </c:pt>
                <c:pt idx="744">
                  <c:v>6.4571939471061268E-2</c:v>
                </c:pt>
                <c:pt idx="745">
                  <c:v>6.4571939471061268E-2</c:v>
                </c:pt>
                <c:pt idx="746">
                  <c:v>6.4571939471061268E-2</c:v>
                </c:pt>
                <c:pt idx="747">
                  <c:v>6.4571939471061268E-2</c:v>
                </c:pt>
                <c:pt idx="748">
                  <c:v>6.4571939471061268E-2</c:v>
                </c:pt>
                <c:pt idx="749">
                  <c:v>6.4571939471061268E-2</c:v>
                </c:pt>
                <c:pt idx="750">
                  <c:v>6.4571939471061268E-2</c:v>
                </c:pt>
                <c:pt idx="751">
                  <c:v>6.4571939471061268E-2</c:v>
                </c:pt>
                <c:pt idx="752">
                  <c:v>5.8721293744463242E-2</c:v>
                </c:pt>
                <c:pt idx="753">
                  <c:v>5.8721293744463242E-2</c:v>
                </c:pt>
                <c:pt idx="754">
                  <c:v>5.8721293744463242E-2</c:v>
                </c:pt>
                <c:pt idx="755">
                  <c:v>5.8721293744463242E-2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E-FA49-A9B9-E42041867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758512"/>
        <c:axId val="2026621200"/>
      </c:lineChart>
      <c:catAx>
        <c:axId val="20267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621200"/>
        <c:crosses val="autoZero"/>
        <c:auto val="1"/>
        <c:lblAlgn val="ctr"/>
        <c:lblOffset val="100"/>
        <c:noMultiLvlLbl val="0"/>
      </c:catAx>
      <c:valAx>
        <c:axId val="20266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7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VaR/ES as a function of p</a:t>
            </a:r>
          </a:p>
        </c:rich>
      </c:tx>
      <c:layout>
        <c:manualLayout>
          <c:xMode val="edge"/>
          <c:yMode val="edge"/>
          <c:x val="0.35040576648569993"/>
          <c:y val="2.1180342645804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28555670481821E-2"/>
          <c:y val="0.11940862605073697"/>
          <c:w val="0.94571149710632663"/>
          <c:h val="0.77616546444827705"/>
        </c:manualLayout>
      </c:layout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Feuil3!$S$3:$S$213</c:f>
              <c:numCache>
                <c:formatCode>0.00%</c:formatCode>
                <c:ptCount val="211"/>
                <c:pt idx="0">
                  <c:v>3.968253968253968E-3</c:v>
                </c:pt>
                <c:pt idx="1">
                  <c:v>4.0682539682539683E-3</c:v>
                </c:pt>
                <c:pt idx="2">
                  <c:v>4.1682539682539686E-3</c:v>
                </c:pt>
                <c:pt idx="3">
                  <c:v>4.2682539682539688E-3</c:v>
                </c:pt>
                <c:pt idx="4">
                  <c:v>4.3682539682539691E-3</c:v>
                </c:pt>
                <c:pt idx="5">
                  <c:v>4.4682539682539693E-3</c:v>
                </c:pt>
                <c:pt idx="6">
                  <c:v>4.5682539682539696E-3</c:v>
                </c:pt>
                <c:pt idx="7">
                  <c:v>4.6682539682539699E-3</c:v>
                </c:pt>
                <c:pt idx="8">
                  <c:v>4.7682539682539701E-3</c:v>
                </c:pt>
                <c:pt idx="9">
                  <c:v>4.8682539682539704E-3</c:v>
                </c:pt>
                <c:pt idx="10">
                  <c:v>4.9682539682539707E-3</c:v>
                </c:pt>
                <c:pt idx="11">
                  <c:v>5.0682539682539709E-3</c:v>
                </c:pt>
                <c:pt idx="12">
                  <c:v>5.1682539682539712E-3</c:v>
                </c:pt>
                <c:pt idx="13">
                  <c:v>5.2682539682539714E-3</c:v>
                </c:pt>
                <c:pt idx="14">
                  <c:v>5.3682539682539717E-3</c:v>
                </c:pt>
                <c:pt idx="15">
                  <c:v>5.468253968253972E-3</c:v>
                </c:pt>
                <c:pt idx="16">
                  <c:v>5.5682539682539722E-3</c:v>
                </c:pt>
                <c:pt idx="17">
                  <c:v>5.6682539682539725E-3</c:v>
                </c:pt>
                <c:pt idx="18">
                  <c:v>5.7682539682539728E-3</c:v>
                </c:pt>
                <c:pt idx="19">
                  <c:v>5.868253968253973E-3</c:v>
                </c:pt>
                <c:pt idx="20">
                  <c:v>5.9682539682539733E-3</c:v>
                </c:pt>
                <c:pt idx="21">
                  <c:v>6.0682539682539735E-3</c:v>
                </c:pt>
                <c:pt idx="22">
                  <c:v>6.1682539682539738E-3</c:v>
                </c:pt>
                <c:pt idx="23">
                  <c:v>6.2682539682539741E-3</c:v>
                </c:pt>
                <c:pt idx="24">
                  <c:v>6.3682539682539743E-3</c:v>
                </c:pt>
                <c:pt idx="25">
                  <c:v>6.4682539682539746E-3</c:v>
                </c:pt>
                <c:pt idx="26">
                  <c:v>6.5682539682539749E-3</c:v>
                </c:pt>
                <c:pt idx="27">
                  <c:v>6.6682539682539751E-3</c:v>
                </c:pt>
                <c:pt idx="28">
                  <c:v>6.7682539682539754E-3</c:v>
                </c:pt>
                <c:pt idx="29">
                  <c:v>6.8682539682539756E-3</c:v>
                </c:pt>
                <c:pt idx="30">
                  <c:v>6.9682539682539759E-3</c:v>
                </c:pt>
                <c:pt idx="31">
                  <c:v>7.0682539682539762E-3</c:v>
                </c:pt>
                <c:pt idx="32">
                  <c:v>7.1682539682539764E-3</c:v>
                </c:pt>
                <c:pt idx="33">
                  <c:v>7.2682539682539767E-3</c:v>
                </c:pt>
                <c:pt idx="34">
                  <c:v>7.368253968253977E-3</c:v>
                </c:pt>
                <c:pt idx="35">
                  <c:v>7.4682539682539772E-3</c:v>
                </c:pt>
                <c:pt idx="36">
                  <c:v>7.5682539682539775E-3</c:v>
                </c:pt>
                <c:pt idx="37">
                  <c:v>7.6682539682539777E-3</c:v>
                </c:pt>
                <c:pt idx="38">
                  <c:v>7.768253968253978E-3</c:v>
                </c:pt>
                <c:pt idx="39">
                  <c:v>7.8682539682539774E-3</c:v>
                </c:pt>
                <c:pt idx="40">
                  <c:v>7.9682539682539768E-3</c:v>
                </c:pt>
                <c:pt idx="41">
                  <c:v>8.0682539682539762E-3</c:v>
                </c:pt>
                <c:pt idx="42">
                  <c:v>8.1682539682539756E-3</c:v>
                </c:pt>
                <c:pt idx="43">
                  <c:v>8.268253968253975E-3</c:v>
                </c:pt>
                <c:pt idx="44">
                  <c:v>8.3682539682539744E-3</c:v>
                </c:pt>
                <c:pt idx="45">
                  <c:v>8.4682539682539738E-3</c:v>
                </c:pt>
                <c:pt idx="46">
                  <c:v>8.5682539682539732E-3</c:v>
                </c:pt>
                <c:pt idx="47">
                  <c:v>8.6682539682539726E-3</c:v>
                </c:pt>
                <c:pt idx="48">
                  <c:v>8.7682539682539719E-3</c:v>
                </c:pt>
                <c:pt idx="49">
                  <c:v>8.8682539682539713E-3</c:v>
                </c:pt>
                <c:pt idx="50">
                  <c:v>8.9682539682539707E-3</c:v>
                </c:pt>
                <c:pt idx="51">
                  <c:v>9.0682539682539701E-3</c:v>
                </c:pt>
                <c:pt idx="52">
                  <c:v>9.1682539682539695E-3</c:v>
                </c:pt>
                <c:pt idx="53">
                  <c:v>9.2682539682539689E-3</c:v>
                </c:pt>
                <c:pt idx="54">
                  <c:v>9.3682539682539683E-3</c:v>
                </c:pt>
                <c:pt idx="55">
                  <c:v>9.4682539682539677E-3</c:v>
                </c:pt>
                <c:pt idx="56">
                  <c:v>9.5682539682539671E-3</c:v>
                </c:pt>
                <c:pt idx="57">
                  <c:v>9.6682539682539665E-3</c:v>
                </c:pt>
                <c:pt idx="58">
                  <c:v>9.7682539682539659E-3</c:v>
                </c:pt>
                <c:pt idx="59">
                  <c:v>9.8682539682539653E-3</c:v>
                </c:pt>
                <c:pt idx="60">
                  <c:v>9.9682539682539647E-3</c:v>
                </c:pt>
                <c:pt idx="61">
                  <c:v>1.0068253968253964E-2</c:v>
                </c:pt>
                <c:pt idx="62">
                  <c:v>1.0168253968253963E-2</c:v>
                </c:pt>
                <c:pt idx="63">
                  <c:v>1.0268253968253963E-2</c:v>
                </c:pt>
                <c:pt idx="64">
                  <c:v>1.0368253968253962E-2</c:v>
                </c:pt>
                <c:pt idx="65">
                  <c:v>1.0468253968253962E-2</c:v>
                </c:pt>
                <c:pt idx="66">
                  <c:v>1.0568253968253961E-2</c:v>
                </c:pt>
                <c:pt idx="67">
                  <c:v>1.066825396825396E-2</c:v>
                </c:pt>
                <c:pt idx="68">
                  <c:v>1.076825396825396E-2</c:v>
                </c:pt>
                <c:pt idx="69">
                  <c:v>1.0868253968253959E-2</c:v>
                </c:pt>
                <c:pt idx="70">
                  <c:v>1.0968253968253959E-2</c:v>
                </c:pt>
                <c:pt idx="71">
                  <c:v>1.1068253968253958E-2</c:v>
                </c:pt>
                <c:pt idx="72">
                  <c:v>1.1168253968253957E-2</c:v>
                </c:pt>
                <c:pt idx="73">
                  <c:v>1.1268253968253957E-2</c:v>
                </c:pt>
                <c:pt idx="74">
                  <c:v>1.1368253968253956E-2</c:v>
                </c:pt>
                <c:pt idx="75">
                  <c:v>1.1468253968253956E-2</c:v>
                </c:pt>
                <c:pt idx="76">
                  <c:v>1.1568253968253955E-2</c:v>
                </c:pt>
                <c:pt idx="77">
                  <c:v>1.1668253968253954E-2</c:v>
                </c:pt>
                <c:pt idx="78">
                  <c:v>1.1768253968253954E-2</c:v>
                </c:pt>
                <c:pt idx="79">
                  <c:v>1.1868253968253953E-2</c:v>
                </c:pt>
                <c:pt idx="80">
                  <c:v>1.1968253968253953E-2</c:v>
                </c:pt>
                <c:pt idx="81">
                  <c:v>1.2068253968253952E-2</c:v>
                </c:pt>
                <c:pt idx="82">
                  <c:v>1.2168253968253951E-2</c:v>
                </c:pt>
                <c:pt idx="83">
                  <c:v>1.2268253968253951E-2</c:v>
                </c:pt>
                <c:pt idx="84">
                  <c:v>1.236825396825395E-2</c:v>
                </c:pt>
                <c:pt idx="85">
                  <c:v>1.246825396825395E-2</c:v>
                </c:pt>
                <c:pt idx="86">
                  <c:v>1.2568253968253949E-2</c:v>
                </c:pt>
                <c:pt idx="87">
                  <c:v>1.2668253968253948E-2</c:v>
                </c:pt>
                <c:pt idx="88">
                  <c:v>1.2768253968253948E-2</c:v>
                </c:pt>
                <c:pt idx="89">
                  <c:v>1.2868253968253947E-2</c:v>
                </c:pt>
                <c:pt idx="90">
                  <c:v>1.2968253968253947E-2</c:v>
                </c:pt>
                <c:pt idx="91">
                  <c:v>1.3068253968253946E-2</c:v>
                </c:pt>
                <c:pt idx="92">
                  <c:v>1.3168253968253945E-2</c:v>
                </c:pt>
                <c:pt idx="93">
                  <c:v>1.3268253968253945E-2</c:v>
                </c:pt>
                <c:pt idx="94">
                  <c:v>1.3368253968253944E-2</c:v>
                </c:pt>
                <c:pt idx="95">
                  <c:v>1.3468253968253944E-2</c:v>
                </c:pt>
                <c:pt idx="96">
                  <c:v>1.3568253968253943E-2</c:v>
                </c:pt>
                <c:pt idx="97">
                  <c:v>1.3668253968253942E-2</c:v>
                </c:pt>
                <c:pt idx="98">
                  <c:v>1.3768253968253942E-2</c:v>
                </c:pt>
                <c:pt idx="99">
                  <c:v>1.3868253968253941E-2</c:v>
                </c:pt>
                <c:pt idx="100">
                  <c:v>1.396825396825394E-2</c:v>
                </c:pt>
                <c:pt idx="101">
                  <c:v>1.406825396825394E-2</c:v>
                </c:pt>
                <c:pt idx="102">
                  <c:v>1.4168253968253939E-2</c:v>
                </c:pt>
                <c:pt idx="103">
                  <c:v>1.4268253968253939E-2</c:v>
                </c:pt>
                <c:pt idx="104">
                  <c:v>1.4368253968253938E-2</c:v>
                </c:pt>
                <c:pt idx="105">
                  <c:v>1.4468253968253937E-2</c:v>
                </c:pt>
                <c:pt idx="106">
                  <c:v>1.4568253968253937E-2</c:v>
                </c:pt>
                <c:pt idx="107">
                  <c:v>1.4668253968253936E-2</c:v>
                </c:pt>
                <c:pt idx="108">
                  <c:v>1.4768253968253936E-2</c:v>
                </c:pt>
                <c:pt idx="109">
                  <c:v>1.4868253968253935E-2</c:v>
                </c:pt>
                <c:pt idx="110">
                  <c:v>1.4968253968253934E-2</c:v>
                </c:pt>
                <c:pt idx="111">
                  <c:v>1.5068253968253934E-2</c:v>
                </c:pt>
                <c:pt idx="112">
                  <c:v>1.5168253968253933E-2</c:v>
                </c:pt>
                <c:pt idx="113">
                  <c:v>1.5268253968253933E-2</c:v>
                </c:pt>
                <c:pt idx="114">
                  <c:v>1.5368253968253932E-2</c:v>
                </c:pt>
                <c:pt idx="115">
                  <c:v>1.5468253968253931E-2</c:v>
                </c:pt>
                <c:pt idx="116">
                  <c:v>1.5568253968253931E-2</c:v>
                </c:pt>
                <c:pt idx="117">
                  <c:v>1.5668253968253932E-2</c:v>
                </c:pt>
                <c:pt idx="118">
                  <c:v>1.5768253968253931E-2</c:v>
                </c:pt>
                <c:pt idx="119">
                  <c:v>1.5868253968253931E-2</c:v>
                </c:pt>
                <c:pt idx="120">
                  <c:v>1.596825396825393E-2</c:v>
                </c:pt>
                <c:pt idx="121">
                  <c:v>1.606825396825393E-2</c:v>
                </c:pt>
                <c:pt idx="122">
                  <c:v>1.6168253968253929E-2</c:v>
                </c:pt>
                <c:pt idx="123">
                  <c:v>1.6268253968253928E-2</c:v>
                </c:pt>
                <c:pt idx="124">
                  <c:v>1.6368253968253928E-2</c:v>
                </c:pt>
                <c:pt idx="125">
                  <c:v>1.6468253968253927E-2</c:v>
                </c:pt>
                <c:pt idx="126">
                  <c:v>1.6568253968253926E-2</c:v>
                </c:pt>
                <c:pt idx="127">
                  <c:v>1.6668253968253926E-2</c:v>
                </c:pt>
                <c:pt idx="128">
                  <c:v>1.6768253968253925E-2</c:v>
                </c:pt>
                <c:pt idx="129">
                  <c:v>1.6868253968253925E-2</c:v>
                </c:pt>
                <c:pt idx="130">
                  <c:v>1.6968253968253924E-2</c:v>
                </c:pt>
                <c:pt idx="131">
                  <c:v>1.7068253968253923E-2</c:v>
                </c:pt>
                <c:pt idx="132">
                  <c:v>1.7168253968253923E-2</c:v>
                </c:pt>
                <c:pt idx="133">
                  <c:v>1.7268253968253922E-2</c:v>
                </c:pt>
                <c:pt idx="134">
                  <c:v>1.7368253968253922E-2</c:v>
                </c:pt>
                <c:pt idx="135">
                  <c:v>1.7468253968253921E-2</c:v>
                </c:pt>
                <c:pt idx="136">
                  <c:v>1.756825396825392E-2</c:v>
                </c:pt>
                <c:pt idx="137">
                  <c:v>1.766825396825392E-2</c:v>
                </c:pt>
                <c:pt idx="138">
                  <c:v>1.7768253968253919E-2</c:v>
                </c:pt>
                <c:pt idx="139">
                  <c:v>1.7868253968253919E-2</c:v>
                </c:pt>
                <c:pt idx="140">
                  <c:v>1.7968253968253918E-2</c:v>
                </c:pt>
                <c:pt idx="141">
                  <c:v>1.8068253968253917E-2</c:v>
                </c:pt>
                <c:pt idx="142">
                  <c:v>1.8168253968253917E-2</c:v>
                </c:pt>
                <c:pt idx="143">
                  <c:v>1.8268253968253916E-2</c:v>
                </c:pt>
                <c:pt idx="144">
                  <c:v>1.8368253968253916E-2</c:v>
                </c:pt>
                <c:pt idx="145">
                  <c:v>1.8468253968253915E-2</c:v>
                </c:pt>
                <c:pt idx="146">
                  <c:v>1.8568253968253914E-2</c:v>
                </c:pt>
                <c:pt idx="147">
                  <c:v>1.8668253968253914E-2</c:v>
                </c:pt>
                <c:pt idx="148">
                  <c:v>1.8768253968253913E-2</c:v>
                </c:pt>
                <c:pt idx="149">
                  <c:v>1.8868253968253913E-2</c:v>
                </c:pt>
                <c:pt idx="150">
                  <c:v>1.8968253968253912E-2</c:v>
                </c:pt>
                <c:pt idx="151">
                  <c:v>1.9068253968253911E-2</c:v>
                </c:pt>
                <c:pt idx="152">
                  <c:v>1.9168253968253911E-2</c:v>
                </c:pt>
                <c:pt idx="153">
                  <c:v>1.926825396825391E-2</c:v>
                </c:pt>
                <c:pt idx="154">
                  <c:v>1.936825396825391E-2</c:v>
                </c:pt>
                <c:pt idx="155">
                  <c:v>1.9468253968253909E-2</c:v>
                </c:pt>
                <c:pt idx="156">
                  <c:v>1.9568253968253908E-2</c:v>
                </c:pt>
                <c:pt idx="157">
                  <c:v>1.9668253968253908E-2</c:v>
                </c:pt>
                <c:pt idx="158">
                  <c:v>1.9768253968253907E-2</c:v>
                </c:pt>
                <c:pt idx="159">
                  <c:v>1.9868253968253907E-2</c:v>
                </c:pt>
                <c:pt idx="160">
                  <c:v>1.9968253968253906E-2</c:v>
                </c:pt>
                <c:pt idx="161">
                  <c:v>2.0068253968253905E-2</c:v>
                </c:pt>
                <c:pt idx="162">
                  <c:v>2.0168253968253905E-2</c:v>
                </c:pt>
                <c:pt idx="163">
                  <c:v>2.0268253968253904E-2</c:v>
                </c:pt>
                <c:pt idx="164">
                  <c:v>2.0368253968253903E-2</c:v>
                </c:pt>
                <c:pt idx="165">
                  <c:v>2.0468253968253903E-2</c:v>
                </c:pt>
                <c:pt idx="166">
                  <c:v>2.0568253968253902E-2</c:v>
                </c:pt>
                <c:pt idx="167">
                  <c:v>2.0668253968253902E-2</c:v>
                </c:pt>
                <c:pt idx="168">
                  <c:v>2.0768253968253901E-2</c:v>
                </c:pt>
                <c:pt idx="169">
                  <c:v>2.08682539682539E-2</c:v>
                </c:pt>
                <c:pt idx="170">
                  <c:v>2.09682539682539E-2</c:v>
                </c:pt>
                <c:pt idx="171">
                  <c:v>2.1068253968253899E-2</c:v>
                </c:pt>
                <c:pt idx="172">
                  <c:v>2.1168253968253899E-2</c:v>
                </c:pt>
                <c:pt idx="173">
                  <c:v>2.1268253968253898E-2</c:v>
                </c:pt>
                <c:pt idx="174">
                  <c:v>2.1368253968253897E-2</c:v>
                </c:pt>
                <c:pt idx="175">
                  <c:v>2.1468253968253897E-2</c:v>
                </c:pt>
                <c:pt idx="176">
                  <c:v>2.1568253968253896E-2</c:v>
                </c:pt>
                <c:pt idx="177">
                  <c:v>2.1668253968253896E-2</c:v>
                </c:pt>
                <c:pt idx="178">
                  <c:v>2.1768253968253895E-2</c:v>
                </c:pt>
                <c:pt idx="179">
                  <c:v>2.1868253968253894E-2</c:v>
                </c:pt>
                <c:pt idx="180">
                  <c:v>2.1968253968253894E-2</c:v>
                </c:pt>
                <c:pt idx="181">
                  <c:v>2.2068253968253893E-2</c:v>
                </c:pt>
                <c:pt idx="182">
                  <c:v>2.2168253968253893E-2</c:v>
                </c:pt>
                <c:pt idx="183">
                  <c:v>2.2268253968253892E-2</c:v>
                </c:pt>
                <c:pt idx="184">
                  <c:v>2.2368253968253891E-2</c:v>
                </c:pt>
                <c:pt idx="185">
                  <c:v>2.2468253968253891E-2</c:v>
                </c:pt>
                <c:pt idx="186">
                  <c:v>2.256825396825389E-2</c:v>
                </c:pt>
                <c:pt idx="187">
                  <c:v>2.266825396825389E-2</c:v>
                </c:pt>
                <c:pt idx="188">
                  <c:v>2.2768253968253889E-2</c:v>
                </c:pt>
                <c:pt idx="189">
                  <c:v>2.2868253968253888E-2</c:v>
                </c:pt>
                <c:pt idx="190">
                  <c:v>2.2968253968253888E-2</c:v>
                </c:pt>
                <c:pt idx="191">
                  <c:v>2.3068253968253887E-2</c:v>
                </c:pt>
                <c:pt idx="192">
                  <c:v>2.3168253968253887E-2</c:v>
                </c:pt>
                <c:pt idx="193">
                  <c:v>2.3268253968253886E-2</c:v>
                </c:pt>
                <c:pt idx="194">
                  <c:v>2.3368253968253885E-2</c:v>
                </c:pt>
                <c:pt idx="195">
                  <c:v>2.3468253968253885E-2</c:v>
                </c:pt>
                <c:pt idx="196">
                  <c:v>2.3568253968253884E-2</c:v>
                </c:pt>
                <c:pt idx="197">
                  <c:v>2.3668253968253884E-2</c:v>
                </c:pt>
                <c:pt idx="198">
                  <c:v>2.3768253968253883E-2</c:v>
                </c:pt>
                <c:pt idx="199">
                  <c:v>2.3868253968253882E-2</c:v>
                </c:pt>
                <c:pt idx="200">
                  <c:v>2.3968253968253882E-2</c:v>
                </c:pt>
                <c:pt idx="201">
                  <c:v>2.4068253968253881E-2</c:v>
                </c:pt>
                <c:pt idx="202">
                  <c:v>2.4168253968253881E-2</c:v>
                </c:pt>
                <c:pt idx="203">
                  <c:v>2.426825396825388E-2</c:v>
                </c:pt>
                <c:pt idx="204">
                  <c:v>2.4368253968253879E-2</c:v>
                </c:pt>
                <c:pt idx="205">
                  <c:v>2.4468253968253879E-2</c:v>
                </c:pt>
                <c:pt idx="206">
                  <c:v>2.4568253968253878E-2</c:v>
                </c:pt>
                <c:pt idx="207">
                  <c:v>2.4668253968253877E-2</c:v>
                </c:pt>
                <c:pt idx="208">
                  <c:v>2.4768253968253877E-2</c:v>
                </c:pt>
                <c:pt idx="209">
                  <c:v>2.4868253968253876E-2</c:v>
                </c:pt>
                <c:pt idx="210">
                  <c:v>2.4968253968253876E-2</c:v>
                </c:pt>
              </c:numCache>
            </c:numRef>
          </c:cat>
          <c:val>
            <c:numRef>
              <c:f>Feuil3!$V$3:$V$213</c:f>
              <c:numCache>
                <c:formatCode>General</c:formatCode>
                <c:ptCount val="211"/>
                <c:pt idx="0">
                  <c:v>0.97805224113198042</c:v>
                </c:pt>
                <c:pt idx="1">
                  <c:v>0.9864970763615416</c:v>
                </c:pt>
                <c:pt idx="2">
                  <c:v>0.98369083156365389</c:v>
                </c:pt>
                <c:pt idx="3">
                  <c:v>0.98088458676576595</c:v>
                </c:pt>
                <c:pt idx="4">
                  <c:v>0.97807834196787802</c:v>
                </c:pt>
                <c:pt idx="5">
                  <c:v>0.9752720971699903</c:v>
                </c:pt>
                <c:pt idx="6">
                  <c:v>0.97246585237210237</c:v>
                </c:pt>
                <c:pt idx="7">
                  <c:v>0.96965960757421454</c:v>
                </c:pt>
                <c:pt idx="8">
                  <c:v>0.96685336277632661</c:v>
                </c:pt>
                <c:pt idx="9">
                  <c:v>0.96404711797843889</c:v>
                </c:pt>
                <c:pt idx="10">
                  <c:v>0.96124087318055096</c:v>
                </c:pt>
                <c:pt idx="11">
                  <c:v>0.95843462838266302</c:v>
                </c:pt>
                <c:pt idx="12">
                  <c:v>0.95562838358477531</c:v>
                </c:pt>
                <c:pt idx="13">
                  <c:v>0.95282213878688737</c:v>
                </c:pt>
                <c:pt idx="14">
                  <c:v>0.95001589398899955</c:v>
                </c:pt>
                <c:pt idx="15">
                  <c:v>0.94720964919111161</c:v>
                </c:pt>
                <c:pt idx="16">
                  <c:v>0.9444034043932239</c:v>
                </c:pt>
                <c:pt idx="17">
                  <c:v>0.94159715959533596</c:v>
                </c:pt>
                <c:pt idx="18">
                  <c:v>0.93879091479744803</c:v>
                </c:pt>
                <c:pt idx="19">
                  <c:v>0.9359846699995602</c:v>
                </c:pt>
                <c:pt idx="20">
                  <c:v>0.93317842520167249</c:v>
                </c:pt>
                <c:pt idx="21">
                  <c:v>0.93037218040378455</c:v>
                </c:pt>
                <c:pt idx="22">
                  <c:v>0.92756593560589662</c:v>
                </c:pt>
                <c:pt idx="23">
                  <c:v>0.92475969080800891</c:v>
                </c:pt>
                <c:pt idx="24">
                  <c:v>0.92195344601012097</c:v>
                </c:pt>
                <c:pt idx="25">
                  <c:v>0.91914720121223314</c:v>
                </c:pt>
                <c:pt idx="26">
                  <c:v>0.91634095641434543</c:v>
                </c:pt>
                <c:pt idx="27">
                  <c:v>0.9135347116164575</c:v>
                </c:pt>
                <c:pt idx="28">
                  <c:v>0.91072846681856956</c:v>
                </c:pt>
                <c:pt idx="29">
                  <c:v>0.90792222202068162</c:v>
                </c:pt>
                <c:pt idx="30">
                  <c:v>0.90511597722279391</c:v>
                </c:pt>
                <c:pt idx="31">
                  <c:v>0.90230973242490609</c:v>
                </c:pt>
                <c:pt idx="32">
                  <c:v>0.89950348762701815</c:v>
                </c:pt>
                <c:pt idx="33">
                  <c:v>0.89669724282913021</c:v>
                </c:pt>
                <c:pt idx="34">
                  <c:v>0.8938909980312425</c:v>
                </c:pt>
                <c:pt idx="35">
                  <c:v>0.89108475323335457</c:v>
                </c:pt>
                <c:pt idx="36">
                  <c:v>0.88827850843546674</c:v>
                </c:pt>
                <c:pt idx="37">
                  <c:v>0.88547226363757892</c:v>
                </c:pt>
                <c:pt idx="38">
                  <c:v>0.88266601883969109</c:v>
                </c:pt>
                <c:pt idx="39">
                  <c:v>0.87985977404180316</c:v>
                </c:pt>
                <c:pt idx="40">
                  <c:v>0.91453325065760849</c:v>
                </c:pt>
                <c:pt idx="41">
                  <c:v>0.91264440161818738</c:v>
                </c:pt>
                <c:pt idx="42">
                  <c:v>0.91075555257876606</c:v>
                </c:pt>
                <c:pt idx="43">
                  <c:v>0.90886670353934496</c:v>
                </c:pt>
                <c:pt idx="44">
                  <c:v>0.90697785449992374</c:v>
                </c:pt>
                <c:pt idx="45">
                  <c:v>0.90508900546050264</c:v>
                </c:pt>
                <c:pt idx="46">
                  <c:v>0.90320015642108131</c:v>
                </c:pt>
                <c:pt idx="47">
                  <c:v>0.90131130738166021</c:v>
                </c:pt>
                <c:pt idx="48">
                  <c:v>0.89942245834223888</c:v>
                </c:pt>
                <c:pt idx="49">
                  <c:v>0.89753360930281778</c:v>
                </c:pt>
                <c:pt idx="50">
                  <c:v>0.89564476026339657</c:v>
                </c:pt>
                <c:pt idx="51">
                  <c:v>0.89375591122397546</c:v>
                </c:pt>
                <c:pt idx="52">
                  <c:v>0.89186706218455436</c:v>
                </c:pt>
                <c:pt idx="53">
                  <c:v>0.88997821314513303</c:v>
                </c:pt>
                <c:pt idx="54">
                  <c:v>0.88808936410571193</c:v>
                </c:pt>
                <c:pt idx="55">
                  <c:v>0.88620051506629061</c:v>
                </c:pt>
                <c:pt idx="56">
                  <c:v>0.8843116660268695</c:v>
                </c:pt>
                <c:pt idx="57">
                  <c:v>0.88242281698744829</c:v>
                </c:pt>
                <c:pt idx="58">
                  <c:v>0.88053396794802719</c:v>
                </c:pt>
                <c:pt idx="59">
                  <c:v>0.87864511890860586</c:v>
                </c:pt>
                <c:pt idx="60">
                  <c:v>0.87675626986918476</c:v>
                </c:pt>
                <c:pt idx="61">
                  <c:v>0.87486742082976343</c:v>
                </c:pt>
                <c:pt idx="62">
                  <c:v>0.87297857179034233</c:v>
                </c:pt>
                <c:pt idx="63">
                  <c:v>0.87108972275092111</c:v>
                </c:pt>
                <c:pt idx="64">
                  <c:v>0.86920087371150001</c:v>
                </c:pt>
                <c:pt idx="65">
                  <c:v>0.86731202467207891</c:v>
                </c:pt>
                <c:pt idx="66">
                  <c:v>0.86542317563265758</c:v>
                </c:pt>
                <c:pt idx="67">
                  <c:v>0.86353432659323637</c:v>
                </c:pt>
                <c:pt idx="68">
                  <c:v>0.86164547755381515</c:v>
                </c:pt>
                <c:pt idx="69">
                  <c:v>0.85975662851439394</c:v>
                </c:pt>
                <c:pt idx="70">
                  <c:v>0.85786777947497284</c:v>
                </c:pt>
                <c:pt idx="71">
                  <c:v>0.85597893043555162</c:v>
                </c:pt>
                <c:pt idx="72">
                  <c:v>0.85409008139613041</c:v>
                </c:pt>
                <c:pt idx="73">
                  <c:v>0.8522012323567093</c:v>
                </c:pt>
                <c:pt idx="74">
                  <c:v>0.85031238331728798</c:v>
                </c:pt>
                <c:pt idx="75">
                  <c:v>0.84842353427786688</c:v>
                </c:pt>
                <c:pt idx="76">
                  <c:v>0.84653468523844566</c:v>
                </c:pt>
                <c:pt idx="77">
                  <c:v>0.84464583619902456</c:v>
                </c:pt>
                <c:pt idx="78">
                  <c:v>0.84275698715960334</c:v>
                </c:pt>
                <c:pt idx="79">
                  <c:v>0.84086813812018213</c:v>
                </c:pt>
                <c:pt idx="80">
                  <c:v>0.87421229042501547</c:v>
                </c:pt>
                <c:pt idx="81">
                  <c:v>0.87294319117620489</c:v>
                </c:pt>
                <c:pt idx="82">
                  <c:v>0.87167409192739431</c:v>
                </c:pt>
                <c:pt idx="83">
                  <c:v>0.87040499267858373</c:v>
                </c:pt>
                <c:pt idx="84">
                  <c:v>0.86913589342977304</c:v>
                </c:pt>
                <c:pt idx="85">
                  <c:v>0.86786679418096246</c:v>
                </c:pt>
                <c:pt idx="86">
                  <c:v>0.86659769493215189</c:v>
                </c:pt>
                <c:pt idx="87">
                  <c:v>0.86532859568334131</c:v>
                </c:pt>
                <c:pt idx="88">
                  <c:v>0.86405949643453073</c:v>
                </c:pt>
                <c:pt idx="89">
                  <c:v>0.86279039718572015</c:v>
                </c:pt>
                <c:pt idx="90">
                  <c:v>0.86152129793690946</c:v>
                </c:pt>
                <c:pt idx="91">
                  <c:v>0.86025219868809899</c:v>
                </c:pt>
                <c:pt idx="92">
                  <c:v>0.85898309943928841</c:v>
                </c:pt>
                <c:pt idx="93">
                  <c:v>0.85771400019047772</c:v>
                </c:pt>
                <c:pt idx="94">
                  <c:v>0.85644490094166714</c:v>
                </c:pt>
                <c:pt idx="95">
                  <c:v>0.85517580169285656</c:v>
                </c:pt>
                <c:pt idx="96">
                  <c:v>0.85390670244404598</c:v>
                </c:pt>
                <c:pt idx="97">
                  <c:v>0.85263760319523541</c:v>
                </c:pt>
                <c:pt idx="98">
                  <c:v>0.85136850394642483</c:v>
                </c:pt>
                <c:pt idx="99">
                  <c:v>0.85009940469761425</c:v>
                </c:pt>
                <c:pt idx="100">
                  <c:v>0.84883030544880356</c:v>
                </c:pt>
                <c:pt idx="101">
                  <c:v>0.84756120619999298</c:v>
                </c:pt>
                <c:pt idx="102">
                  <c:v>0.8462921069511824</c:v>
                </c:pt>
                <c:pt idx="103">
                  <c:v>0.84502300770237182</c:v>
                </c:pt>
                <c:pt idx="104">
                  <c:v>0.84375390845356124</c:v>
                </c:pt>
                <c:pt idx="105">
                  <c:v>0.84248480920475066</c:v>
                </c:pt>
                <c:pt idx="106">
                  <c:v>0.84121570995593997</c:v>
                </c:pt>
                <c:pt idx="107">
                  <c:v>0.83994661070712939</c:v>
                </c:pt>
                <c:pt idx="108">
                  <c:v>0.83867751145831881</c:v>
                </c:pt>
                <c:pt idx="109">
                  <c:v>0.83740841220950823</c:v>
                </c:pt>
                <c:pt idx="110">
                  <c:v>0.83613931296069766</c:v>
                </c:pt>
                <c:pt idx="111">
                  <c:v>0.83487021371188708</c:v>
                </c:pt>
                <c:pt idx="112">
                  <c:v>0.83360111446307639</c:v>
                </c:pt>
                <c:pt idx="113">
                  <c:v>0.83233201521426581</c:v>
                </c:pt>
                <c:pt idx="114">
                  <c:v>0.83106291596545523</c:v>
                </c:pt>
                <c:pt idx="115">
                  <c:v>0.82979381671664465</c:v>
                </c:pt>
                <c:pt idx="116">
                  <c:v>0.82852471746783407</c:v>
                </c:pt>
                <c:pt idx="117">
                  <c:v>0.82725561821902349</c:v>
                </c:pt>
                <c:pt idx="118">
                  <c:v>0.8259865189702128</c:v>
                </c:pt>
                <c:pt idx="119">
                  <c:v>0.82471741972140222</c:v>
                </c:pt>
                <c:pt idx="120">
                  <c:v>0.85365980414157305</c:v>
                </c:pt>
                <c:pt idx="121">
                  <c:v>0.85279073736916056</c:v>
                </c:pt>
                <c:pt idx="122">
                  <c:v>0.85192167059674817</c:v>
                </c:pt>
                <c:pt idx="123">
                  <c:v>0.85105260382433567</c:v>
                </c:pt>
                <c:pt idx="124">
                  <c:v>0.8501835370519234</c:v>
                </c:pt>
                <c:pt idx="125">
                  <c:v>0.8493144702795109</c:v>
                </c:pt>
                <c:pt idx="126">
                  <c:v>0.84844540350709852</c:v>
                </c:pt>
                <c:pt idx="127">
                  <c:v>0.84757633673468602</c:v>
                </c:pt>
                <c:pt idx="128">
                  <c:v>0.84670726996227375</c:v>
                </c:pt>
                <c:pt idx="129">
                  <c:v>0.84583820318986125</c:v>
                </c:pt>
                <c:pt idx="130">
                  <c:v>0.84496913641744886</c:v>
                </c:pt>
                <c:pt idx="131">
                  <c:v>0.84410006964503637</c:v>
                </c:pt>
                <c:pt idx="132">
                  <c:v>0.84323100287262409</c:v>
                </c:pt>
                <c:pt idx="133">
                  <c:v>0.84236193610021159</c:v>
                </c:pt>
                <c:pt idx="134">
                  <c:v>0.84149286932779921</c:v>
                </c:pt>
                <c:pt idx="135">
                  <c:v>0.84062380255538671</c:v>
                </c:pt>
                <c:pt idx="136">
                  <c:v>0.83975473578297444</c:v>
                </c:pt>
                <c:pt idx="137">
                  <c:v>0.83888566901056194</c:v>
                </c:pt>
                <c:pt idx="138">
                  <c:v>0.83801660223814955</c:v>
                </c:pt>
                <c:pt idx="139">
                  <c:v>0.83714753546573706</c:v>
                </c:pt>
                <c:pt idx="140">
                  <c:v>0.83627846869332467</c:v>
                </c:pt>
                <c:pt idx="141">
                  <c:v>0.83540940192091229</c:v>
                </c:pt>
                <c:pt idx="142">
                  <c:v>0.8345403351484999</c:v>
                </c:pt>
                <c:pt idx="143">
                  <c:v>0.8336712683760874</c:v>
                </c:pt>
                <c:pt idx="144">
                  <c:v>0.83280220160367513</c:v>
                </c:pt>
                <c:pt idx="145">
                  <c:v>0.83193313483126263</c:v>
                </c:pt>
                <c:pt idx="146">
                  <c:v>0.83106406805885025</c:v>
                </c:pt>
                <c:pt idx="147">
                  <c:v>0.83019500128643786</c:v>
                </c:pt>
                <c:pt idx="148">
                  <c:v>0.82932593451402548</c:v>
                </c:pt>
                <c:pt idx="149">
                  <c:v>0.82845686774161298</c:v>
                </c:pt>
                <c:pt idx="150">
                  <c:v>0.82758780096920059</c:v>
                </c:pt>
                <c:pt idx="151">
                  <c:v>0.82671873419678821</c:v>
                </c:pt>
                <c:pt idx="152">
                  <c:v>0.82584966742437582</c:v>
                </c:pt>
                <c:pt idx="153">
                  <c:v>0.82498060065196344</c:v>
                </c:pt>
                <c:pt idx="154">
                  <c:v>0.82411153387955094</c:v>
                </c:pt>
                <c:pt idx="155">
                  <c:v>0.82324246710713855</c:v>
                </c:pt>
                <c:pt idx="156">
                  <c:v>0.82237340033472606</c:v>
                </c:pt>
                <c:pt idx="157">
                  <c:v>0.82150433356231378</c:v>
                </c:pt>
                <c:pt idx="158">
                  <c:v>0.82063526678990129</c:v>
                </c:pt>
                <c:pt idx="159">
                  <c:v>0.8197662000174889</c:v>
                </c:pt>
                <c:pt idx="160">
                  <c:v>0.84394561334853824</c:v>
                </c:pt>
                <c:pt idx="161">
                  <c:v>0.8422614252856625</c:v>
                </c:pt>
                <c:pt idx="162">
                  <c:v>0.84057723722278677</c:v>
                </c:pt>
                <c:pt idx="163">
                  <c:v>0.83889304915991092</c:v>
                </c:pt>
                <c:pt idx="164">
                  <c:v>0.83720886109703518</c:v>
                </c:pt>
                <c:pt idx="165">
                  <c:v>0.83552467303415945</c:v>
                </c:pt>
                <c:pt idx="166">
                  <c:v>0.8338404849712836</c:v>
                </c:pt>
                <c:pt idx="167">
                  <c:v>0.83215629690840798</c:v>
                </c:pt>
                <c:pt idx="168">
                  <c:v>0.83047210884553224</c:v>
                </c:pt>
                <c:pt idx="169">
                  <c:v>0.8287879207826564</c:v>
                </c:pt>
                <c:pt idx="170">
                  <c:v>0.82710373271978066</c:v>
                </c:pt>
                <c:pt idx="171">
                  <c:v>0.82541954465690492</c:v>
                </c:pt>
                <c:pt idx="172">
                  <c:v>0.82373535659402908</c:v>
                </c:pt>
                <c:pt idx="173">
                  <c:v>0.82205116853115345</c:v>
                </c:pt>
                <c:pt idx="174">
                  <c:v>0.82036698046827772</c:v>
                </c:pt>
                <c:pt idx="175">
                  <c:v>0.81868279240540187</c:v>
                </c:pt>
                <c:pt idx="176">
                  <c:v>0.81699860434252614</c:v>
                </c:pt>
                <c:pt idx="177">
                  <c:v>0.8153144162796504</c:v>
                </c:pt>
                <c:pt idx="178">
                  <c:v>0.81363022821677466</c:v>
                </c:pt>
                <c:pt idx="179">
                  <c:v>0.81194604015389893</c:v>
                </c:pt>
                <c:pt idx="180">
                  <c:v>0.81026185209102319</c:v>
                </c:pt>
                <c:pt idx="181">
                  <c:v>0.80857766402814746</c:v>
                </c:pt>
                <c:pt idx="182">
                  <c:v>0.80689347596527161</c:v>
                </c:pt>
                <c:pt idx="183">
                  <c:v>0.80520928790239588</c:v>
                </c:pt>
                <c:pt idx="184">
                  <c:v>0.80352509983952014</c:v>
                </c:pt>
                <c:pt idx="185">
                  <c:v>0.80184091177664429</c:v>
                </c:pt>
                <c:pt idx="186">
                  <c:v>0.80015672371376867</c:v>
                </c:pt>
                <c:pt idx="187">
                  <c:v>0.79847253565089293</c:v>
                </c:pt>
                <c:pt idx="188">
                  <c:v>0.79678834758801709</c:v>
                </c:pt>
                <c:pt idx="189">
                  <c:v>0.79510415952514135</c:v>
                </c:pt>
                <c:pt idx="190">
                  <c:v>0.79341997146226562</c:v>
                </c:pt>
                <c:pt idx="191">
                  <c:v>0.79173578339938988</c:v>
                </c:pt>
                <c:pt idx="192">
                  <c:v>0.79005159533651415</c:v>
                </c:pt>
                <c:pt idx="193">
                  <c:v>0.78836740727363841</c:v>
                </c:pt>
                <c:pt idx="194">
                  <c:v>0.78668321921076267</c:v>
                </c:pt>
                <c:pt idx="195">
                  <c:v>0.78499903114788683</c:v>
                </c:pt>
                <c:pt idx="196">
                  <c:v>0.78331484308501109</c:v>
                </c:pt>
                <c:pt idx="197">
                  <c:v>0.78163065502213536</c:v>
                </c:pt>
                <c:pt idx="198">
                  <c:v>0.77994646695925951</c:v>
                </c:pt>
                <c:pt idx="199">
                  <c:v>0.77826227889638389</c:v>
                </c:pt>
                <c:pt idx="200">
                  <c:v>0.80305971330090897</c:v>
                </c:pt>
                <c:pt idx="201">
                  <c:v>0.8028943338615423</c:v>
                </c:pt>
                <c:pt idx="202">
                  <c:v>0.80272895442217551</c:v>
                </c:pt>
                <c:pt idx="203">
                  <c:v>0.80256357498280873</c:v>
                </c:pt>
                <c:pt idx="204">
                  <c:v>0.80239819554344194</c:v>
                </c:pt>
                <c:pt idx="205">
                  <c:v>0.80223281610407526</c:v>
                </c:pt>
                <c:pt idx="206">
                  <c:v>0.80206743666470859</c:v>
                </c:pt>
                <c:pt idx="207">
                  <c:v>0.8019020572253418</c:v>
                </c:pt>
                <c:pt idx="208">
                  <c:v>0.80173667778597513</c:v>
                </c:pt>
                <c:pt idx="209">
                  <c:v>0.80157129834660823</c:v>
                </c:pt>
                <c:pt idx="210">
                  <c:v>0.80140591890724155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6-674C-8AC2-8B293C7A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28256"/>
        <c:axId val="1523785904"/>
      </c:lineChart>
      <c:catAx>
        <c:axId val="1524328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3785904"/>
        <c:crosses val="autoZero"/>
        <c:auto val="1"/>
        <c:lblAlgn val="ctr"/>
        <c:lblOffset val="100"/>
        <c:noMultiLvlLbl val="0"/>
      </c:catAx>
      <c:valAx>
        <c:axId val="15237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3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149860</xdr:colOff>
      <xdr:row>1</xdr:row>
      <xdr:rowOff>83820</xdr:rowOff>
    </xdr:from>
    <xdr:ext cx="5181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970C1C3-2F07-7442-B227-D8C0676B2AAB}"/>
                </a:ext>
              </a:extLst>
            </xdr:cNvPr>
            <xdr:cNvSpPr txBox="1"/>
          </xdr:nvSpPr>
          <xdr:spPr>
            <a:xfrm flipH="1">
              <a:off x="1800860" y="363220"/>
              <a:ext cx="5181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970C1C3-2F07-7442-B227-D8C0676B2AAB}"/>
                </a:ext>
              </a:extLst>
            </xdr:cNvPr>
            <xdr:cNvSpPr txBox="1"/>
          </xdr:nvSpPr>
          <xdr:spPr>
            <a:xfrm flipH="1">
              <a:off x="1800860" y="363220"/>
              <a:ext cx="5181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𝜖_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214630</xdr:colOff>
      <xdr:row>1</xdr:row>
      <xdr:rowOff>96520</xdr:rowOff>
    </xdr:from>
    <xdr:ext cx="394970" cy="1798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D2374C8-9576-EB44-BB2D-A42E4B726C59}"/>
                </a:ext>
              </a:extLst>
            </xdr:cNvPr>
            <xdr:cNvSpPr txBox="1"/>
          </xdr:nvSpPr>
          <xdr:spPr>
            <a:xfrm>
              <a:off x="1040130" y="375920"/>
              <a:ext cx="394970" cy="179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D2374C8-9576-EB44-BB2D-A42E4B726C59}"/>
                </a:ext>
              </a:extLst>
            </xdr:cNvPr>
            <xdr:cNvSpPr txBox="1"/>
          </xdr:nvSpPr>
          <xdr:spPr>
            <a:xfrm>
              <a:off x="1040130" y="375920"/>
              <a:ext cx="394970" cy="179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𝑢_𝑡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</xdr:col>
      <xdr:colOff>127000</xdr:colOff>
      <xdr:row>1</xdr:row>
      <xdr:rowOff>83820</xdr:rowOff>
    </xdr:from>
    <xdr:ext cx="565150" cy="2763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D8DBD6CD-FF0F-0248-A5FB-FDD2101F069B}"/>
                </a:ext>
              </a:extLst>
            </xdr:cNvPr>
            <xdr:cNvSpPr txBox="1"/>
          </xdr:nvSpPr>
          <xdr:spPr>
            <a:xfrm>
              <a:off x="2603500" y="363220"/>
              <a:ext cx="565150" cy="276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D8DBD6CD-FF0F-0248-A5FB-FDD2101F069B}"/>
                </a:ext>
              </a:extLst>
            </xdr:cNvPr>
            <xdr:cNvSpPr txBox="1"/>
          </xdr:nvSpPr>
          <xdr:spPr>
            <a:xfrm>
              <a:off x="2603500" y="363220"/>
              <a:ext cx="565150" cy="276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𝑟_𝑡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19</xdr:row>
      <xdr:rowOff>88900</xdr:rowOff>
    </xdr:from>
    <xdr:ext cx="65" cy="172227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F92F9F6A-3E1D-1340-87CD-5CBBBCD38309}"/>
            </a:ext>
          </a:extLst>
        </xdr:cNvPr>
        <xdr:cNvSpPr txBox="1"/>
      </xdr:nvSpPr>
      <xdr:spPr>
        <a:xfrm>
          <a:off x="8540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5</xdr:col>
      <xdr:colOff>565150</xdr:colOff>
      <xdr:row>1</xdr:row>
      <xdr:rowOff>0</xdr:rowOff>
    </xdr:from>
    <xdr:ext cx="704850" cy="176395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1D72DE66-D63F-4D40-9F9E-23F4DF404BE5}"/>
            </a:ext>
          </a:extLst>
        </xdr:cNvPr>
        <xdr:cNvSpPr txBox="1"/>
      </xdr:nvSpPr>
      <xdr:spPr>
        <a:xfrm>
          <a:off x="7994650" y="0"/>
          <a:ext cx="704850" cy="17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5</xdr:col>
      <xdr:colOff>76265</xdr:colOff>
      <xdr:row>1</xdr:row>
      <xdr:rowOff>83820</xdr:rowOff>
    </xdr:from>
    <xdr:ext cx="628650" cy="273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339ABD0B-981D-1243-BAD3-D04180E3F26C}"/>
                </a:ext>
              </a:extLst>
            </xdr:cNvPr>
            <xdr:cNvSpPr txBox="1"/>
          </xdr:nvSpPr>
          <xdr:spPr>
            <a:xfrm>
              <a:off x="4203765" y="363220"/>
              <a:ext cx="628650" cy="273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339ABD0B-981D-1243-BAD3-D04180E3F26C}"/>
                </a:ext>
              </a:extLst>
            </xdr:cNvPr>
            <xdr:cNvSpPr txBox="1"/>
          </xdr:nvSpPr>
          <xdr:spPr>
            <a:xfrm>
              <a:off x="4203765" y="363220"/>
              <a:ext cx="628650" cy="273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𝐼_(𝑡+1)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19</xdr:row>
      <xdr:rowOff>88900</xdr:rowOff>
    </xdr:from>
    <xdr:ext cx="65" cy="172098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2A99412C-23BE-4D4B-A8F6-A6A812D9B675}"/>
            </a:ext>
          </a:extLst>
        </xdr:cNvPr>
        <xdr:cNvSpPr txBox="1"/>
      </xdr:nvSpPr>
      <xdr:spPr>
        <a:xfrm>
          <a:off x="85407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0</xdr:colOff>
      <xdr:row>19</xdr:row>
      <xdr:rowOff>88900</xdr:rowOff>
    </xdr:from>
    <xdr:ext cx="65" cy="172227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7EA832B8-E060-474B-B676-14CC92241446}"/>
            </a:ext>
          </a:extLst>
        </xdr:cNvPr>
        <xdr:cNvSpPr txBox="1"/>
      </xdr:nvSpPr>
      <xdr:spPr>
        <a:xfrm>
          <a:off x="8540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193040</xdr:colOff>
      <xdr:row>1</xdr:row>
      <xdr:rowOff>0</xdr:rowOff>
    </xdr:from>
    <xdr:ext cx="254000" cy="2133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1F982345-EF70-C44A-9F31-12B650F122BF}"/>
            </a:ext>
          </a:extLst>
        </xdr:cNvPr>
        <xdr:cNvSpPr txBox="1"/>
      </xdr:nvSpPr>
      <xdr:spPr>
        <a:xfrm>
          <a:off x="5953760" y="203200"/>
          <a:ext cx="254000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196850</xdr:colOff>
      <xdr:row>1</xdr:row>
      <xdr:rowOff>98583</xdr:rowOff>
    </xdr:from>
    <xdr:ext cx="458470" cy="2763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B87F369E-3DF7-564A-B846-D5E96671B883}"/>
                </a:ext>
              </a:extLst>
            </xdr:cNvPr>
            <xdr:cNvSpPr txBox="1"/>
          </xdr:nvSpPr>
          <xdr:spPr>
            <a:xfrm>
              <a:off x="5149850" y="377983"/>
              <a:ext cx="458470" cy="276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B87F369E-3DF7-564A-B846-D5E96671B883}"/>
                </a:ext>
              </a:extLst>
            </xdr:cNvPr>
            <xdr:cNvSpPr txBox="1"/>
          </xdr:nvSpPr>
          <xdr:spPr>
            <a:xfrm>
              <a:off x="5149850" y="377983"/>
              <a:ext cx="458470" cy="276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19</xdr:row>
      <xdr:rowOff>88900</xdr:rowOff>
    </xdr:from>
    <xdr:ext cx="65" cy="172098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F6FB4212-8B1A-304F-808F-F6FFFEDA4B2C}"/>
            </a:ext>
          </a:extLst>
        </xdr:cNvPr>
        <xdr:cNvSpPr txBox="1"/>
      </xdr:nvSpPr>
      <xdr:spPr>
        <a:xfrm>
          <a:off x="85407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0</xdr:colOff>
      <xdr:row>19</xdr:row>
      <xdr:rowOff>88900</xdr:rowOff>
    </xdr:from>
    <xdr:ext cx="65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D38FBE83-F33A-5143-9AC6-9D526916AB05}"/>
            </a:ext>
          </a:extLst>
        </xdr:cNvPr>
        <xdr:cNvSpPr txBox="1"/>
      </xdr:nvSpPr>
      <xdr:spPr>
        <a:xfrm>
          <a:off x="10191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213360</xdr:colOff>
      <xdr:row>1</xdr:row>
      <xdr:rowOff>60960</xdr:rowOff>
    </xdr:from>
    <xdr:ext cx="233680" cy="115435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1257C7DE-EAE5-6749-B910-528ED1ECC599}"/>
            </a:ext>
          </a:extLst>
        </xdr:cNvPr>
        <xdr:cNvSpPr txBox="1"/>
      </xdr:nvSpPr>
      <xdr:spPr>
        <a:xfrm>
          <a:off x="6797040" y="264160"/>
          <a:ext cx="233680" cy="115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196850</xdr:colOff>
      <xdr:row>1</xdr:row>
      <xdr:rowOff>96520</xdr:rowOff>
    </xdr:from>
    <xdr:ext cx="3822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E19ADC63-6EDD-B04C-9870-8396D1D0D2FB}"/>
                </a:ext>
              </a:extLst>
            </xdr:cNvPr>
            <xdr:cNvSpPr txBox="1"/>
          </xdr:nvSpPr>
          <xdr:spPr>
            <a:xfrm>
              <a:off x="5975350" y="375920"/>
              <a:ext cx="382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E19ADC63-6EDD-B04C-9870-8396D1D0D2FB}"/>
                </a:ext>
              </a:extLst>
            </xdr:cNvPr>
            <xdr:cNvSpPr txBox="1"/>
          </xdr:nvSpPr>
          <xdr:spPr>
            <a:xfrm>
              <a:off x="5975350" y="375920"/>
              <a:ext cx="382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19</xdr:row>
      <xdr:rowOff>88900</xdr:rowOff>
    </xdr:from>
    <xdr:ext cx="65" cy="172098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C4A24DD5-09B0-7548-A82F-139AE3DE0067}"/>
            </a:ext>
          </a:extLst>
        </xdr:cNvPr>
        <xdr:cNvSpPr txBox="1"/>
      </xdr:nvSpPr>
      <xdr:spPr>
        <a:xfrm>
          <a:off x="101917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0</xdr:colOff>
      <xdr:row>19</xdr:row>
      <xdr:rowOff>88900</xdr:rowOff>
    </xdr:from>
    <xdr:ext cx="65" cy="172227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B16FB392-7764-1B4E-9C08-AD486838E6BC}"/>
            </a:ext>
          </a:extLst>
        </xdr:cNvPr>
        <xdr:cNvSpPr txBox="1"/>
      </xdr:nvSpPr>
      <xdr:spPr>
        <a:xfrm>
          <a:off x="11842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223520</xdr:colOff>
      <xdr:row>1</xdr:row>
      <xdr:rowOff>71120</xdr:rowOff>
    </xdr:from>
    <xdr:ext cx="223520" cy="105275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B5DF3A46-1344-5145-86D6-96709E34CE3B}"/>
            </a:ext>
          </a:extLst>
        </xdr:cNvPr>
        <xdr:cNvSpPr txBox="1"/>
      </xdr:nvSpPr>
      <xdr:spPr>
        <a:xfrm>
          <a:off x="7630160" y="274320"/>
          <a:ext cx="223520" cy="10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196850</xdr:colOff>
      <xdr:row>1</xdr:row>
      <xdr:rowOff>104140</xdr:rowOff>
    </xdr:from>
    <xdr:ext cx="4051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ACE3250A-8135-B34D-9701-9FB6A417EC17}"/>
                </a:ext>
              </a:extLst>
            </xdr:cNvPr>
            <xdr:cNvSpPr txBox="1"/>
          </xdr:nvSpPr>
          <xdr:spPr>
            <a:xfrm>
              <a:off x="6800850" y="383540"/>
              <a:ext cx="4051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ACE3250A-8135-B34D-9701-9FB6A417EC17}"/>
                </a:ext>
              </a:extLst>
            </xdr:cNvPr>
            <xdr:cNvSpPr txBox="1"/>
          </xdr:nvSpPr>
          <xdr:spPr>
            <a:xfrm>
              <a:off x="6800850" y="383540"/>
              <a:ext cx="4051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19</xdr:row>
      <xdr:rowOff>88900</xdr:rowOff>
    </xdr:from>
    <xdr:ext cx="65" cy="172098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DEC3E83A-9243-B14F-B634-37C323C45623}"/>
            </a:ext>
          </a:extLst>
        </xdr:cNvPr>
        <xdr:cNvSpPr txBox="1"/>
      </xdr:nvSpPr>
      <xdr:spPr>
        <a:xfrm>
          <a:off x="118427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10</xdr:col>
      <xdr:colOff>0</xdr:colOff>
      <xdr:row>19</xdr:row>
      <xdr:rowOff>88900</xdr:rowOff>
    </xdr:from>
    <xdr:ext cx="65" cy="172227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991FE4E6-E999-7144-8B6E-3D0ACCC61AE5}"/>
            </a:ext>
          </a:extLst>
        </xdr:cNvPr>
        <xdr:cNvSpPr txBox="1"/>
      </xdr:nvSpPr>
      <xdr:spPr>
        <a:xfrm>
          <a:off x="13493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565150</xdr:colOff>
      <xdr:row>1</xdr:row>
      <xdr:rowOff>0</xdr:rowOff>
    </xdr:from>
    <xdr:ext cx="704850" cy="176395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77FA4718-FB7C-B945-8328-22008FDF2C32}"/>
            </a:ext>
          </a:extLst>
        </xdr:cNvPr>
        <xdr:cNvSpPr txBox="1"/>
      </xdr:nvSpPr>
      <xdr:spPr>
        <a:xfrm>
          <a:off x="12947650" y="0"/>
          <a:ext cx="704850" cy="17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196850</xdr:colOff>
      <xdr:row>1</xdr:row>
      <xdr:rowOff>104140</xdr:rowOff>
    </xdr:from>
    <xdr:ext cx="48133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ZoneTexte 27">
              <a:extLst>
                <a:ext uri="{FF2B5EF4-FFF2-40B4-BE49-F238E27FC236}">
                  <a16:creationId xmlns:a16="http://schemas.microsoft.com/office/drawing/2014/main" id="{50C25F3A-17C0-534F-8ED5-B0DDEC424EFE}"/>
                </a:ext>
              </a:extLst>
            </xdr:cNvPr>
            <xdr:cNvSpPr txBox="1"/>
          </xdr:nvSpPr>
          <xdr:spPr>
            <a:xfrm>
              <a:off x="7626350" y="383540"/>
              <a:ext cx="48133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8" name="ZoneTexte 27">
              <a:extLst>
                <a:ext uri="{FF2B5EF4-FFF2-40B4-BE49-F238E27FC236}">
                  <a16:creationId xmlns:a16="http://schemas.microsoft.com/office/drawing/2014/main" id="{50C25F3A-17C0-534F-8ED5-B0DDEC424EFE}"/>
                </a:ext>
              </a:extLst>
            </xdr:cNvPr>
            <xdr:cNvSpPr txBox="1"/>
          </xdr:nvSpPr>
          <xdr:spPr>
            <a:xfrm>
              <a:off x="7626350" y="383540"/>
              <a:ext cx="48133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19</xdr:row>
      <xdr:rowOff>88900</xdr:rowOff>
    </xdr:from>
    <xdr:ext cx="65" cy="172098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9A9AB6BE-DEB2-5744-A8A9-B5014139564B}"/>
            </a:ext>
          </a:extLst>
        </xdr:cNvPr>
        <xdr:cNvSpPr txBox="1"/>
      </xdr:nvSpPr>
      <xdr:spPr>
        <a:xfrm>
          <a:off x="134937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171450</xdr:colOff>
      <xdr:row>38</xdr:row>
      <xdr:rowOff>0</xdr:rowOff>
    </xdr:from>
    <xdr:ext cx="65" cy="172098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8847303D-D347-1642-A0BC-C97C45A27A8C}"/>
            </a:ext>
          </a:extLst>
        </xdr:cNvPr>
        <xdr:cNvSpPr txBox="1"/>
      </xdr:nvSpPr>
      <xdr:spPr>
        <a:xfrm>
          <a:off x="12630150" y="7289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12</xdr:col>
      <xdr:colOff>247650</xdr:colOff>
      <xdr:row>38</xdr:row>
      <xdr:rowOff>25400</xdr:rowOff>
    </xdr:from>
    <xdr:ext cx="65" cy="172098"/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F0DC7BFD-1B29-6048-A867-8E23AB40CED3}"/>
            </a:ext>
          </a:extLst>
        </xdr:cNvPr>
        <xdr:cNvSpPr txBox="1"/>
      </xdr:nvSpPr>
      <xdr:spPr>
        <a:xfrm>
          <a:off x="10153650" y="7315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12</xdr:col>
      <xdr:colOff>247650</xdr:colOff>
      <xdr:row>40</xdr:row>
      <xdr:rowOff>25400</xdr:rowOff>
    </xdr:from>
    <xdr:ext cx="65" cy="172098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D22F20DC-B468-E04A-B243-A24D7EB8D715}"/>
            </a:ext>
          </a:extLst>
        </xdr:cNvPr>
        <xdr:cNvSpPr txBox="1"/>
      </xdr:nvSpPr>
      <xdr:spPr>
        <a:xfrm>
          <a:off x="10153650" y="7315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10</xdr:col>
      <xdr:colOff>0</xdr:colOff>
      <xdr:row>1</xdr:row>
      <xdr:rowOff>71119</xdr:rowOff>
    </xdr:from>
    <xdr:ext cx="1578609" cy="3647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ZoneTexte 32">
              <a:extLst>
                <a:ext uri="{FF2B5EF4-FFF2-40B4-BE49-F238E27FC236}">
                  <a16:creationId xmlns:a16="http://schemas.microsoft.com/office/drawing/2014/main" id="{DBFE25EF-9BC4-30C0-509F-A381730CDCB8}"/>
                </a:ext>
              </a:extLst>
            </xdr:cNvPr>
            <xdr:cNvSpPr txBox="1"/>
          </xdr:nvSpPr>
          <xdr:spPr>
            <a:xfrm>
              <a:off x="8297333" y="358986"/>
              <a:ext cx="1578609" cy="36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l-GR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fr-F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p>
                                  <m:sSupPr>
                                    <m:ctrlPr>
                                      <a:rPr lang="fr-FR" sz="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800" b="0" i="1">
                                        <a:latin typeface="Cambria Math" panose="02040503050406030204" pitchFamily="18" charset="0"/>
                                      </a:rPr>
                                      <m:t>𝑉𝑎𝑅</m:t>
                                    </m:r>
                                  </m:e>
                                  <m:sup>
                                    <m:r>
                                      <a:rPr lang="fr-FR" sz="800" b="0" i="1">
                                        <a:latin typeface="Cambria Math" panose="02040503050406030204" pitchFamily="18" charset="0"/>
                                      </a:rPr>
                                      <m:t>.05,</m:t>
                                    </m:r>
                                    <m:r>
                                      <a:rPr lang="fr-FR" sz="800" b="0" i="1">
                                        <a:latin typeface="Cambria Math" panose="02040503050406030204" pitchFamily="18" charset="0"/>
                                      </a:rPr>
                                      <m:t>𝐻𝑆</m:t>
                                    </m:r>
                                  </m:sup>
                                </m:sSup>
                              </m:e>
                              <m:sub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𝑃𝐹</m:t>
                                </m:r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fr-FR" sz="8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fr-FR" sz="800"/>
            </a:p>
          </xdr:txBody>
        </xdr:sp>
      </mc:Choice>
      <mc:Fallback xmlns="">
        <xdr:sp macro="" textlink="">
          <xdr:nvSpPr>
            <xdr:cNvPr id="33" name="ZoneTexte 32">
              <a:extLst>
                <a:ext uri="{FF2B5EF4-FFF2-40B4-BE49-F238E27FC236}">
                  <a16:creationId xmlns:a16="http://schemas.microsoft.com/office/drawing/2014/main" id="{DBFE25EF-9BC4-30C0-509F-A381730CDCB8}"/>
                </a:ext>
              </a:extLst>
            </xdr:cNvPr>
            <xdr:cNvSpPr txBox="1"/>
          </xdr:nvSpPr>
          <xdr:spPr>
            <a:xfrm>
              <a:off x="8297333" y="358986"/>
              <a:ext cx="1578609" cy="36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Φ(</a:t>
              </a:r>
              <a:r>
                <a:rPr lang="fr-F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−〖〖</a:t>
              </a:r>
              <a:r>
                <a:rPr lang="fr-FR" sz="800" b="0" i="0">
                  <a:latin typeface="Cambria Math" panose="02040503050406030204" pitchFamily="18" charset="0"/>
                </a:rPr>
                <a:t>𝑉𝑎𝑅〗^(.05,𝐻𝑆)〗_(𝑡+1)/</a:t>
              </a:r>
              <a:r>
                <a:rPr lang="fr-F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fr-FR" sz="800" b="0" i="0">
                  <a:latin typeface="Cambria Math" panose="02040503050406030204" pitchFamily="18" charset="0"/>
                </a:rPr>
                <a:t>𝑃𝐹,𝑡+1) )</a:t>
              </a:r>
              <a:endParaRPr lang="fr-FR" sz="800"/>
            </a:p>
          </xdr:txBody>
        </xdr:sp>
      </mc:Fallback>
    </mc:AlternateContent>
    <xdr:clientData/>
  </xdr:oneCellAnchor>
  <xdr:oneCellAnchor>
    <xdr:from>
      <xdr:col>23</xdr:col>
      <xdr:colOff>171450</xdr:colOff>
      <xdr:row>37</xdr:row>
      <xdr:rowOff>0</xdr:rowOff>
    </xdr:from>
    <xdr:ext cx="65" cy="172098"/>
    <xdr:sp macro="" textlink="">
      <xdr:nvSpPr>
        <xdr:cNvPr id="82" name="ZoneTexte 81">
          <a:extLst>
            <a:ext uri="{FF2B5EF4-FFF2-40B4-BE49-F238E27FC236}">
              <a16:creationId xmlns:a16="http://schemas.microsoft.com/office/drawing/2014/main" id="{0206BA5C-2D43-7947-B1C4-3AF6447509CD}"/>
            </a:ext>
          </a:extLst>
        </xdr:cNvPr>
        <xdr:cNvSpPr txBox="1"/>
      </xdr:nvSpPr>
      <xdr:spPr>
        <a:xfrm>
          <a:off x="12630150" y="73406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20</xdr:col>
      <xdr:colOff>247650</xdr:colOff>
      <xdr:row>37</xdr:row>
      <xdr:rowOff>25400</xdr:rowOff>
    </xdr:from>
    <xdr:ext cx="65" cy="172098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460F4C84-1992-7A46-82B0-AF5F14DA2171}"/>
            </a:ext>
          </a:extLst>
        </xdr:cNvPr>
        <xdr:cNvSpPr txBox="1"/>
      </xdr:nvSpPr>
      <xdr:spPr>
        <a:xfrm>
          <a:off x="10153650" y="7366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20</xdr:col>
      <xdr:colOff>247650</xdr:colOff>
      <xdr:row>39</xdr:row>
      <xdr:rowOff>25400</xdr:rowOff>
    </xdr:from>
    <xdr:ext cx="65" cy="172098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34CC4DEB-C352-5F4B-B534-F0AC62547350}"/>
            </a:ext>
          </a:extLst>
        </xdr:cNvPr>
        <xdr:cNvSpPr txBox="1"/>
      </xdr:nvSpPr>
      <xdr:spPr>
        <a:xfrm>
          <a:off x="10153650" y="7747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14</xdr:col>
      <xdr:colOff>0</xdr:colOff>
      <xdr:row>19</xdr:row>
      <xdr:rowOff>88900</xdr:rowOff>
    </xdr:from>
    <xdr:ext cx="65" cy="172227"/>
    <xdr:sp macro="" textlink="">
      <xdr:nvSpPr>
        <xdr:cNvPr id="98" name="ZoneTexte 97">
          <a:extLst>
            <a:ext uri="{FF2B5EF4-FFF2-40B4-BE49-F238E27FC236}">
              <a16:creationId xmlns:a16="http://schemas.microsoft.com/office/drawing/2014/main" id="{1E3698E9-1020-0D47-A09B-3448A9092E65}"/>
            </a:ext>
          </a:extLst>
        </xdr:cNvPr>
        <xdr:cNvSpPr txBox="1"/>
      </xdr:nvSpPr>
      <xdr:spPr>
        <a:xfrm>
          <a:off x="495300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13</xdr:col>
      <xdr:colOff>565150</xdr:colOff>
      <xdr:row>1</xdr:row>
      <xdr:rowOff>0</xdr:rowOff>
    </xdr:from>
    <xdr:ext cx="704850" cy="176395"/>
    <xdr:sp macro="" textlink="">
      <xdr:nvSpPr>
        <xdr:cNvPr id="99" name="ZoneTexte 98">
          <a:extLst>
            <a:ext uri="{FF2B5EF4-FFF2-40B4-BE49-F238E27FC236}">
              <a16:creationId xmlns:a16="http://schemas.microsoft.com/office/drawing/2014/main" id="{3FA65B3F-DAFB-BF4A-BE43-13A1897FB3E9}"/>
            </a:ext>
          </a:extLst>
        </xdr:cNvPr>
        <xdr:cNvSpPr txBox="1"/>
      </xdr:nvSpPr>
      <xdr:spPr>
        <a:xfrm>
          <a:off x="4692650" y="203200"/>
          <a:ext cx="704850" cy="17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13</xdr:col>
      <xdr:colOff>196850</xdr:colOff>
      <xdr:row>1</xdr:row>
      <xdr:rowOff>83820</xdr:rowOff>
    </xdr:from>
    <xdr:ext cx="4127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ZoneTexte 99">
              <a:extLst>
                <a:ext uri="{FF2B5EF4-FFF2-40B4-BE49-F238E27FC236}">
                  <a16:creationId xmlns:a16="http://schemas.microsoft.com/office/drawing/2014/main" id="{95C1AF08-2B41-8549-B877-ADEDC3072EB7}"/>
                </a:ext>
              </a:extLst>
            </xdr:cNvPr>
            <xdr:cNvSpPr txBox="1"/>
          </xdr:nvSpPr>
          <xdr:spPr>
            <a:xfrm>
              <a:off x="10928350" y="363220"/>
              <a:ext cx="412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00" name="ZoneTexte 99">
              <a:extLst>
                <a:ext uri="{FF2B5EF4-FFF2-40B4-BE49-F238E27FC236}">
                  <a16:creationId xmlns:a16="http://schemas.microsoft.com/office/drawing/2014/main" id="{95C1AF08-2B41-8549-B877-ADEDC3072EB7}"/>
                </a:ext>
              </a:extLst>
            </xdr:cNvPr>
            <xdr:cNvSpPr txBox="1"/>
          </xdr:nvSpPr>
          <xdr:spPr>
            <a:xfrm>
              <a:off x="10928350" y="363220"/>
              <a:ext cx="412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𝐼_(𝑡+1)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19</xdr:row>
      <xdr:rowOff>88900</xdr:rowOff>
    </xdr:from>
    <xdr:ext cx="65" cy="172098"/>
    <xdr:sp macro="" textlink="">
      <xdr:nvSpPr>
        <xdr:cNvPr id="101" name="ZoneTexte 100">
          <a:extLst>
            <a:ext uri="{FF2B5EF4-FFF2-40B4-BE49-F238E27FC236}">
              <a16:creationId xmlns:a16="http://schemas.microsoft.com/office/drawing/2014/main" id="{872DB027-D20E-FC4E-BCAF-D4CF206F0265}"/>
            </a:ext>
          </a:extLst>
        </xdr:cNvPr>
        <xdr:cNvSpPr txBox="1"/>
      </xdr:nvSpPr>
      <xdr:spPr>
        <a:xfrm>
          <a:off x="4953000" y="3810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0</xdr:colOff>
      <xdr:row>19</xdr:row>
      <xdr:rowOff>88900</xdr:rowOff>
    </xdr:from>
    <xdr:ext cx="65" cy="172227"/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8F15A56E-4C40-5A4B-9F7E-9DEDC3563DB9}"/>
            </a:ext>
          </a:extLst>
        </xdr:cNvPr>
        <xdr:cNvSpPr txBox="1"/>
      </xdr:nvSpPr>
      <xdr:spPr>
        <a:xfrm>
          <a:off x="577850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14</xdr:col>
      <xdr:colOff>87630</xdr:colOff>
      <xdr:row>1</xdr:row>
      <xdr:rowOff>0</xdr:rowOff>
    </xdr:from>
    <xdr:ext cx="704850" cy="176395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86F36C9C-CE5F-5B48-AC13-22B06B51BAF4}"/>
            </a:ext>
          </a:extLst>
        </xdr:cNvPr>
        <xdr:cNvSpPr txBox="1"/>
      </xdr:nvSpPr>
      <xdr:spPr>
        <a:xfrm>
          <a:off x="11690350" y="203200"/>
          <a:ext cx="704850" cy="17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14</xdr:col>
      <xdr:colOff>184150</xdr:colOff>
      <xdr:row>1</xdr:row>
      <xdr:rowOff>103770</xdr:rowOff>
    </xdr:from>
    <xdr:ext cx="458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E25003AF-961C-CB46-9392-B7EEF61F0F17}"/>
                </a:ext>
              </a:extLst>
            </xdr:cNvPr>
            <xdr:cNvSpPr txBox="1"/>
          </xdr:nvSpPr>
          <xdr:spPr>
            <a:xfrm>
              <a:off x="11817350" y="383170"/>
              <a:ext cx="458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E25003AF-961C-CB46-9392-B7EEF61F0F17}"/>
                </a:ext>
              </a:extLst>
            </xdr:cNvPr>
            <xdr:cNvSpPr txBox="1"/>
          </xdr:nvSpPr>
          <xdr:spPr>
            <a:xfrm>
              <a:off x="11817350" y="383170"/>
              <a:ext cx="458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19</xdr:row>
      <xdr:rowOff>88900</xdr:rowOff>
    </xdr:from>
    <xdr:ext cx="65" cy="172098"/>
    <xdr:sp macro="" textlink="">
      <xdr:nvSpPr>
        <xdr:cNvPr id="105" name="ZoneTexte 104">
          <a:extLst>
            <a:ext uri="{FF2B5EF4-FFF2-40B4-BE49-F238E27FC236}">
              <a16:creationId xmlns:a16="http://schemas.microsoft.com/office/drawing/2014/main" id="{1B1760BE-ED9D-C84A-9140-BC1D4589898B}"/>
            </a:ext>
          </a:extLst>
        </xdr:cNvPr>
        <xdr:cNvSpPr txBox="1"/>
      </xdr:nvSpPr>
      <xdr:spPr>
        <a:xfrm>
          <a:off x="5778500" y="3810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19</xdr:row>
      <xdr:rowOff>88900</xdr:rowOff>
    </xdr:from>
    <xdr:ext cx="65" cy="172227"/>
    <xdr:sp macro="" textlink="">
      <xdr:nvSpPr>
        <xdr:cNvPr id="106" name="ZoneTexte 105">
          <a:extLst>
            <a:ext uri="{FF2B5EF4-FFF2-40B4-BE49-F238E27FC236}">
              <a16:creationId xmlns:a16="http://schemas.microsoft.com/office/drawing/2014/main" id="{A0A3A419-A989-7C48-8104-7EACEA390A1D}"/>
            </a:ext>
          </a:extLst>
        </xdr:cNvPr>
        <xdr:cNvSpPr txBox="1"/>
      </xdr:nvSpPr>
      <xdr:spPr>
        <a:xfrm>
          <a:off x="660400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87630</xdr:colOff>
      <xdr:row>1</xdr:row>
      <xdr:rowOff>10160</xdr:rowOff>
    </xdr:from>
    <xdr:ext cx="410210" cy="196715"/>
    <xdr:sp macro="" textlink="">
      <xdr:nvSpPr>
        <xdr:cNvPr id="107" name="ZoneTexte 106">
          <a:extLst>
            <a:ext uri="{FF2B5EF4-FFF2-40B4-BE49-F238E27FC236}">
              <a16:creationId xmlns:a16="http://schemas.microsoft.com/office/drawing/2014/main" id="{77E91F4F-FA7D-EB49-B3A8-2427F5ED4AF8}"/>
            </a:ext>
          </a:extLst>
        </xdr:cNvPr>
        <xdr:cNvSpPr txBox="1"/>
      </xdr:nvSpPr>
      <xdr:spPr>
        <a:xfrm>
          <a:off x="13336270" y="213360"/>
          <a:ext cx="410210" cy="1967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171515</xdr:colOff>
      <xdr:row>1</xdr:row>
      <xdr:rowOff>91070</xdr:rowOff>
    </xdr:from>
    <xdr:ext cx="46609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ZoneTexte 107">
              <a:extLst>
                <a:ext uri="{FF2B5EF4-FFF2-40B4-BE49-F238E27FC236}">
                  <a16:creationId xmlns:a16="http://schemas.microsoft.com/office/drawing/2014/main" id="{8A8B53E0-9288-3842-8557-A0D955478B88}"/>
                </a:ext>
              </a:extLst>
            </xdr:cNvPr>
            <xdr:cNvSpPr txBox="1"/>
          </xdr:nvSpPr>
          <xdr:spPr>
            <a:xfrm>
              <a:off x="12630215" y="370470"/>
              <a:ext cx="46609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08" name="ZoneTexte 107">
              <a:extLst>
                <a:ext uri="{FF2B5EF4-FFF2-40B4-BE49-F238E27FC236}">
                  <a16:creationId xmlns:a16="http://schemas.microsoft.com/office/drawing/2014/main" id="{8A8B53E0-9288-3842-8557-A0D955478B88}"/>
                </a:ext>
              </a:extLst>
            </xdr:cNvPr>
            <xdr:cNvSpPr txBox="1"/>
          </xdr:nvSpPr>
          <xdr:spPr>
            <a:xfrm>
              <a:off x="12630215" y="370470"/>
              <a:ext cx="46609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19</xdr:row>
      <xdr:rowOff>88900</xdr:rowOff>
    </xdr:from>
    <xdr:ext cx="65" cy="172098"/>
    <xdr:sp macro="" textlink="">
      <xdr:nvSpPr>
        <xdr:cNvPr id="109" name="ZoneTexte 108">
          <a:extLst>
            <a:ext uri="{FF2B5EF4-FFF2-40B4-BE49-F238E27FC236}">
              <a16:creationId xmlns:a16="http://schemas.microsoft.com/office/drawing/2014/main" id="{40D48833-5D7C-214C-B9CA-8E2027BD64D4}"/>
            </a:ext>
          </a:extLst>
        </xdr:cNvPr>
        <xdr:cNvSpPr txBox="1"/>
      </xdr:nvSpPr>
      <xdr:spPr>
        <a:xfrm>
          <a:off x="6604000" y="3810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19</xdr:row>
      <xdr:rowOff>88900</xdr:rowOff>
    </xdr:from>
    <xdr:ext cx="65" cy="172227"/>
    <xdr:sp macro="" textlink="">
      <xdr:nvSpPr>
        <xdr:cNvPr id="110" name="ZoneTexte 109">
          <a:extLst>
            <a:ext uri="{FF2B5EF4-FFF2-40B4-BE49-F238E27FC236}">
              <a16:creationId xmlns:a16="http://schemas.microsoft.com/office/drawing/2014/main" id="{21FBAC11-415E-EB48-A062-01A8216712F2}"/>
            </a:ext>
          </a:extLst>
        </xdr:cNvPr>
        <xdr:cNvSpPr txBox="1"/>
      </xdr:nvSpPr>
      <xdr:spPr>
        <a:xfrm>
          <a:off x="742950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243840</xdr:colOff>
      <xdr:row>1</xdr:row>
      <xdr:rowOff>30480</xdr:rowOff>
    </xdr:from>
    <xdr:ext cx="203200" cy="145915"/>
    <xdr:sp macro="" textlink="">
      <xdr:nvSpPr>
        <xdr:cNvPr id="111" name="ZoneTexte 110">
          <a:extLst>
            <a:ext uri="{FF2B5EF4-FFF2-40B4-BE49-F238E27FC236}">
              <a16:creationId xmlns:a16="http://schemas.microsoft.com/office/drawing/2014/main" id="{1C8D8619-6929-8A4D-9F90-710A515AFFAA}"/>
            </a:ext>
          </a:extLst>
        </xdr:cNvPr>
        <xdr:cNvSpPr txBox="1"/>
      </xdr:nvSpPr>
      <xdr:spPr>
        <a:xfrm>
          <a:off x="14315440" y="233680"/>
          <a:ext cx="203200" cy="145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196850</xdr:colOff>
      <xdr:row>1</xdr:row>
      <xdr:rowOff>91070</xdr:rowOff>
    </xdr:from>
    <xdr:ext cx="4051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52532D1F-C255-8B45-B9E8-D9BDC831298D}"/>
                </a:ext>
              </a:extLst>
            </xdr:cNvPr>
            <xdr:cNvSpPr txBox="1"/>
          </xdr:nvSpPr>
          <xdr:spPr>
            <a:xfrm>
              <a:off x="13481050" y="370470"/>
              <a:ext cx="4051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52532D1F-C255-8B45-B9E8-D9BDC831298D}"/>
                </a:ext>
              </a:extLst>
            </xdr:cNvPr>
            <xdr:cNvSpPr txBox="1"/>
          </xdr:nvSpPr>
          <xdr:spPr>
            <a:xfrm>
              <a:off x="13481050" y="370470"/>
              <a:ext cx="4051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19</xdr:row>
      <xdr:rowOff>88900</xdr:rowOff>
    </xdr:from>
    <xdr:ext cx="65" cy="172098"/>
    <xdr:sp macro="" textlink="">
      <xdr:nvSpPr>
        <xdr:cNvPr id="113" name="ZoneTexte 112">
          <a:extLst>
            <a:ext uri="{FF2B5EF4-FFF2-40B4-BE49-F238E27FC236}">
              <a16:creationId xmlns:a16="http://schemas.microsoft.com/office/drawing/2014/main" id="{2BD94743-E7BB-2C4B-B291-78DFCD2CCC1E}"/>
            </a:ext>
          </a:extLst>
        </xdr:cNvPr>
        <xdr:cNvSpPr txBox="1"/>
      </xdr:nvSpPr>
      <xdr:spPr>
        <a:xfrm>
          <a:off x="7429500" y="3810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819573</xdr:colOff>
      <xdr:row>1</xdr:row>
      <xdr:rowOff>83820</xdr:rowOff>
    </xdr:from>
    <xdr:ext cx="850900" cy="374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ZoneTexte 113">
              <a:extLst>
                <a:ext uri="{FF2B5EF4-FFF2-40B4-BE49-F238E27FC236}">
                  <a16:creationId xmlns:a16="http://schemas.microsoft.com/office/drawing/2014/main" id="{8B30CFE6-762C-2A4C-B22F-B6B5DD9F51D1}"/>
                </a:ext>
              </a:extLst>
            </xdr:cNvPr>
            <xdr:cNvSpPr txBox="1"/>
          </xdr:nvSpPr>
          <xdr:spPr>
            <a:xfrm>
              <a:off x="14992773" y="371687"/>
              <a:ext cx="850900" cy="374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14" name="ZoneTexte 113">
              <a:extLst>
                <a:ext uri="{FF2B5EF4-FFF2-40B4-BE49-F238E27FC236}">
                  <a16:creationId xmlns:a16="http://schemas.microsoft.com/office/drawing/2014/main" id="{8B30CFE6-762C-2A4C-B22F-B6B5DD9F51D1}"/>
                </a:ext>
              </a:extLst>
            </xdr:cNvPr>
            <xdr:cNvSpPr txBox="1"/>
          </xdr:nvSpPr>
          <xdr:spPr>
            <a:xfrm>
              <a:off x="14992773" y="371687"/>
              <a:ext cx="850900" cy="374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𝑝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17</xdr:col>
      <xdr:colOff>157480</xdr:colOff>
      <xdr:row>1</xdr:row>
      <xdr:rowOff>104140</xdr:rowOff>
    </xdr:from>
    <xdr:ext cx="48133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ZoneTexte 114">
              <a:extLst>
                <a:ext uri="{FF2B5EF4-FFF2-40B4-BE49-F238E27FC236}">
                  <a16:creationId xmlns:a16="http://schemas.microsoft.com/office/drawing/2014/main" id="{88BD502D-0A12-3249-9AEC-7F0926F2C9C8}"/>
                </a:ext>
              </a:extLst>
            </xdr:cNvPr>
            <xdr:cNvSpPr txBox="1"/>
          </xdr:nvSpPr>
          <xdr:spPr>
            <a:xfrm>
              <a:off x="14267180" y="383540"/>
              <a:ext cx="48133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5" name="ZoneTexte 114">
              <a:extLst>
                <a:ext uri="{FF2B5EF4-FFF2-40B4-BE49-F238E27FC236}">
                  <a16:creationId xmlns:a16="http://schemas.microsoft.com/office/drawing/2014/main" id="{88BD502D-0A12-3249-9AEC-7F0926F2C9C8}"/>
                </a:ext>
              </a:extLst>
            </xdr:cNvPr>
            <xdr:cNvSpPr txBox="1"/>
          </xdr:nvSpPr>
          <xdr:spPr>
            <a:xfrm>
              <a:off x="14267180" y="383540"/>
              <a:ext cx="48133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30</xdr:col>
      <xdr:colOff>171450</xdr:colOff>
      <xdr:row>31</xdr:row>
      <xdr:rowOff>0</xdr:rowOff>
    </xdr:from>
    <xdr:ext cx="65" cy="172098"/>
    <xdr:sp macro="" textlink="">
      <xdr:nvSpPr>
        <xdr:cNvPr id="126" name="ZoneTexte 125">
          <a:extLst>
            <a:ext uri="{FF2B5EF4-FFF2-40B4-BE49-F238E27FC236}">
              <a16:creationId xmlns:a16="http://schemas.microsoft.com/office/drawing/2014/main" id="{4E9274B8-4856-0543-A38C-E637249E07B3}"/>
            </a:ext>
          </a:extLst>
        </xdr:cNvPr>
        <xdr:cNvSpPr txBox="1"/>
      </xdr:nvSpPr>
      <xdr:spPr>
        <a:xfrm>
          <a:off x="19323050" y="71797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27</xdr:col>
      <xdr:colOff>247650</xdr:colOff>
      <xdr:row>31</xdr:row>
      <xdr:rowOff>25400</xdr:rowOff>
    </xdr:from>
    <xdr:ext cx="65" cy="172098"/>
    <xdr:sp macro="" textlink="">
      <xdr:nvSpPr>
        <xdr:cNvPr id="128" name="ZoneTexte 127">
          <a:extLst>
            <a:ext uri="{FF2B5EF4-FFF2-40B4-BE49-F238E27FC236}">
              <a16:creationId xmlns:a16="http://schemas.microsoft.com/office/drawing/2014/main" id="{10875A8F-26F1-7047-92AD-4BAB5062DCAC}"/>
            </a:ext>
          </a:extLst>
        </xdr:cNvPr>
        <xdr:cNvSpPr txBox="1"/>
      </xdr:nvSpPr>
      <xdr:spPr>
        <a:xfrm>
          <a:off x="16910050" y="72051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37</xdr:col>
      <xdr:colOff>266700</xdr:colOff>
      <xdr:row>30</xdr:row>
      <xdr:rowOff>12700</xdr:rowOff>
    </xdr:from>
    <xdr:ext cx="279400" cy="172227"/>
    <xdr:sp macro="" textlink="">
      <xdr:nvSpPr>
        <xdr:cNvPr id="143" name="ZoneTexte 142">
          <a:extLst>
            <a:ext uri="{FF2B5EF4-FFF2-40B4-BE49-F238E27FC236}">
              <a16:creationId xmlns:a16="http://schemas.microsoft.com/office/drawing/2014/main" id="{3E0B1B52-E1F4-3B48-8FC4-8AFF7CDBDB33}"/>
            </a:ext>
          </a:extLst>
        </xdr:cNvPr>
        <xdr:cNvSpPr txBox="1"/>
      </xdr:nvSpPr>
      <xdr:spPr>
        <a:xfrm>
          <a:off x="19621500" y="6108700"/>
          <a:ext cx="2794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37</xdr:col>
      <xdr:colOff>171450</xdr:colOff>
      <xdr:row>37</xdr:row>
      <xdr:rowOff>0</xdr:rowOff>
    </xdr:from>
    <xdr:ext cx="65" cy="172098"/>
    <xdr:sp macro="" textlink="">
      <xdr:nvSpPr>
        <xdr:cNvPr id="150" name="ZoneTexte 149">
          <a:extLst>
            <a:ext uri="{FF2B5EF4-FFF2-40B4-BE49-F238E27FC236}">
              <a16:creationId xmlns:a16="http://schemas.microsoft.com/office/drawing/2014/main" id="{7CC9766D-C369-5442-9745-92A4E9D3A130}"/>
            </a:ext>
          </a:extLst>
        </xdr:cNvPr>
        <xdr:cNvSpPr txBox="1"/>
      </xdr:nvSpPr>
      <xdr:spPr>
        <a:xfrm>
          <a:off x="19526250" y="7518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34</xdr:col>
      <xdr:colOff>247650</xdr:colOff>
      <xdr:row>37</xdr:row>
      <xdr:rowOff>25400</xdr:rowOff>
    </xdr:from>
    <xdr:ext cx="65" cy="172098"/>
    <xdr:sp macro="" textlink="">
      <xdr:nvSpPr>
        <xdr:cNvPr id="152" name="ZoneTexte 151">
          <a:extLst>
            <a:ext uri="{FF2B5EF4-FFF2-40B4-BE49-F238E27FC236}">
              <a16:creationId xmlns:a16="http://schemas.microsoft.com/office/drawing/2014/main" id="{C9E51197-6A2E-1E4D-9121-DF9AE987750A}"/>
            </a:ext>
          </a:extLst>
        </xdr:cNvPr>
        <xdr:cNvSpPr txBox="1"/>
      </xdr:nvSpPr>
      <xdr:spPr>
        <a:xfrm>
          <a:off x="17087850" y="7543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34</xdr:col>
      <xdr:colOff>247650</xdr:colOff>
      <xdr:row>39</xdr:row>
      <xdr:rowOff>25400</xdr:rowOff>
    </xdr:from>
    <xdr:ext cx="65" cy="172098"/>
    <xdr:sp macro="" textlink="">
      <xdr:nvSpPr>
        <xdr:cNvPr id="155" name="ZoneTexte 154">
          <a:extLst>
            <a:ext uri="{FF2B5EF4-FFF2-40B4-BE49-F238E27FC236}">
              <a16:creationId xmlns:a16="http://schemas.microsoft.com/office/drawing/2014/main" id="{D20786FB-E31D-ED47-B376-43FC52D227D9}"/>
            </a:ext>
          </a:extLst>
        </xdr:cNvPr>
        <xdr:cNvSpPr txBox="1"/>
      </xdr:nvSpPr>
      <xdr:spPr>
        <a:xfrm>
          <a:off x="17087850" y="7950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44</xdr:col>
      <xdr:colOff>171450</xdr:colOff>
      <xdr:row>31</xdr:row>
      <xdr:rowOff>0</xdr:rowOff>
    </xdr:from>
    <xdr:ext cx="65" cy="172098"/>
    <xdr:sp macro="" textlink="">
      <xdr:nvSpPr>
        <xdr:cNvPr id="174" name="ZoneTexte 173">
          <a:extLst>
            <a:ext uri="{FF2B5EF4-FFF2-40B4-BE49-F238E27FC236}">
              <a16:creationId xmlns:a16="http://schemas.microsoft.com/office/drawing/2014/main" id="{57842F76-4245-F44D-8E2D-E07C717E5301}"/>
            </a:ext>
          </a:extLst>
        </xdr:cNvPr>
        <xdr:cNvSpPr txBox="1"/>
      </xdr:nvSpPr>
      <xdr:spPr>
        <a:xfrm>
          <a:off x="25393650" y="6299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247650</xdr:colOff>
      <xdr:row>31</xdr:row>
      <xdr:rowOff>25400</xdr:rowOff>
    </xdr:from>
    <xdr:ext cx="65" cy="172098"/>
    <xdr:sp macro="" textlink="">
      <xdr:nvSpPr>
        <xdr:cNvPr id="176" name="ZoneTexte 175">
          <a:extLst>
            <a:ext uri="{FF2B5EF4-FFF2-40B4-BE49-F238E27FC236}">
              <a16:creationId xmlns:a16="http://schemas.microsoft.com/office/drawing/2014/main" id="{17A4F27A-FD75-E545-BE11-BED7B0320491}"/>
            </a:ext>
          </a:extLst>
        </xdr:cNvPr>
        <xdr:cNvSpPr txBox="1"/>
      </xdr:nvSpPr>
      <xdr:spPr>
        <a:xfrm>
          <a:off x="22955250" y="63246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247650</xdr:colOff>
      <xdr:row>33</xdr:row>
      <xdr:rowOff>25400</xdr:rowOff>
    </xdr:from>
    <xdr:ext cx="65" cy="172098"/>
    <xdr:sp macro="" textlink="">
      <xdr:nvSpPr>
        <xdr:cNvPr id="179" name="ZoneTexte 178">
          <a:extLst>
            <a:ext uri="{FF2B5EF4-FFF2-40B4-BE49-F238E27FC236}">
              <a16:creationId xmlns:a16="http://schemas.microsoft.com/office/drawing/2014/main" id="{31F64BE4-492D-624F-86CB-F08F7657CF52}"/>
            </a:ext>
          </a:extLst>
        </xdr:cNvPr>
        <xdr:cNvSpPr txBox="1"/>
      </xdr:nvSpPr>
      <xdr:spPr>
        <a:xfrm>
          <a:off x="22955250" y="6731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19</xdr:col>
      <xdr:colOff>0</xdr:colOff>
      <xdr:row>1</xdr:row>
      <xdr:rowOff>0</xdr:rowOff>
    </xdr:from>
    <xdr:ext cx="615950" cy="177677"/>
    <xdr:sp macro="" textlink="">
      <xdr:nvSpPr>
        <xdr:cNvPr id="181" name="ZoneTexte 180">
          <a:extLst>
            <a:ext uri="{FF2B5EF4-FFF2-40B4-BE49-F238E27FC236}">
              <a16:creationId xmlns:a16="http://schemas.microsoft.com/office/drawing/2014/main" id="{F3E14342-5D10-414A-A2A2-2806D2916590}"/>
            </a:ext>
          </a:extLst>
        </xdr:cNvPr>
        <xdr:cNvSpPr txBox="1"/>
      </xdr:nvSpPr>
      <xdr:spPr>
        <a:xfrm>
          <a:off x="15832667" y="220133"/>
          <a:ext cx="615950" cy="177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31</xdr:col>
      <xdr:colOff>146843</xdr:colOff>
      <xdr:row>8</xdr:row>
      <xdr:rowOff>12700</xdr:rowOff>
    </xdr:from>
    <xdr:ext cx="1512624" cy="3669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ZoneTexte 181">
              <a:extLst>
                <a:ext uri="{FF2B5EF4-FFF2-40B4-BE49-F238E27FC236}">
                  <a16:creationId xmlns:a16="http://schemas.microsoft.com/office/drawing/2014/main" id="{0E133720-1226-2E73-7054-CDFA1023B09F}"/>
                </a:ext>
              </a:extLst>
            </xdr:cNvPr>
            <xdr:cNvSpPr txBox="1"/>
          </xdr:nvSpPr>
          <xdr:spPr>
            <a:xfrm>
              <a:off x="26782976" y="2044700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=6,63&gt;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𝑢𝑐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182" name="ZoneTexte 181">
              <a:extLst>
                <a:ext uri="{FF2B5EF4-FFF2-40B4-BE49-F238E27FC236}">
                  <a16:creationId xmlns:a16="http://schemas.microsoft.com/office/drawing/2014/main" id="{0E133720-1226-2E73-7054-CDFA1023B09F}"/>
                </a:ext>
              </a:extLst>
            </xdr:cNvPr>
            <xdr:cNvSpPr txBox="1"/>
          </xdr:nvSpPr>
          <xdr:spPr>
            <a:xfrm>
              <a:off x="26782976" y="2044700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1^(2, 1%)=6,63&gt;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  <xdr:oneCellAnchor>
    <xdr:from>
      <xdr:col>19</xdr:col>
      <xdr:colOff>25400</xdr:colOff>
      <xdr:row>1</xdr:row>
      <xdr:rowOff>101723</xdr:rowOff>
    </xdr:from>
    <xdr:ext cx="780855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ZoneTexte 182">
              <a:extLst>
                <a:ext uri="{FF2B5EF4-FFF2-40B4-BE49-F238E27FC236}">
                  <a16:creationId xmlns:a16="http://schemas.microsoft.com/office/drawing/2014/main" id="{E46F1B12-04D5-3107-4B9F-085E2222295F}"/>
                </a:ext>
              </a:extLst>
            </xdr:cNvPr>
            <xdr:cNvSpPr txBox="1"/>
          </xdr:nvSpPr>
          <xdr:spPr>
            <a:xfrm>
              <a:off x="15786100" y="381123"/>
              <a:ext cx="78085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𝑉𝑎𝑅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.05,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𝐻𝑆</m:t>
                            </m:r>
                          </m:sup>
                        </m:sSup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253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83" name="ZoneTexte 182">
              <a:extLst>
                <a:ext uri="{FF2B5EF4-FFF2-40B4-BE49-F238E27FC236}">
                  <a16:creationId xmlns:a16="http://schemas.microsoft.com/office/drawing/2014/main" id="{E46F1B12-04D5-3107-4B9F-085E2222295F}"/>
                </a:ext>
              </a:extLst>
            </xdr:cNvPr>
            <xdr:cNvSpPr txBox="1"/>
          </xdr:nvSpPr>
          <xdr:spPr>
            <a:xfrm>
              <a:off x="15786100" y="381123"/>
              <a:ext cx="78085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〖〖</a:t>
              </a:r>
              <a:r>
                <a:rPr lang="fr-FR" sz="1100" b="0" i="0">
                  <a:latin typeface="Cambria Math" panose="02040503050406030204" pitchFamily="18" charset="0"/>
                </a:rPr>
                <a:t>𝑉𝑎𝑅〗^(.05,𝐻𝑆)〗_253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20</xdr:col>
      <xdr:colOff>83984</xdr:colOff>
      <xdr:row>1</xdr:row>
      <xdr:rowOff>109220</xdr:rowOff>
    </xdr:from>
    <xdr:ext cx="68999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ZoneTexte 183">
              <a:extLst>
                <a:ext uri="{FF2B5EF4-FFF2-40B4-BE49-F238E27FC236}">
                  <a16:creationId xmlns:a16="http://schemas.microsoft.com/office/drawing/2014/main" id="{6CF43269-0789-CA44-AFD6-8E4E429573F5}"/>
                </a:ext>
              </a:extLst>
            </xdr:cNvPr>
            <xdr:cNvSpPr txBox="1"/>
          </xdr:nvSpPr>
          <xdr:spPr>
            <a:xfrm>
              <a:off x="16670184" y="388620"/>
              <a:ext cx="68999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𝐸𝑆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.05,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𝐻𝑆</m:t>
                            </m:r>
                          </m:sup>
                        </m:sSup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253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84" name="ZoneTexte 183">
              <a:extLst>
                <a:ext uri="{FF2B5EF4-FFF2-40B4-BE49-F238E27FC236}">
                  <a16:creationId xmlns:a16="http://schemas.microsoft.com/office/drawing/2014/main" id="{6CF43269-0789-CA44-AFD6-8E4E429573F5}"/>
                </a:ext>
              </a:extLst>
            </xdr:cNvPr>
            <xdr:cNvSpPr txBox="1"/>
          </xdr:nvSpPr>
          <xdr:spPr>
            <a:xfrm>
              <a:off x="16670184" y="388620"/>
              <a:ext cx="68999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〖〖</a:t>
              </a:r>
              <a:r>
                <a:rPr lang="fr-FR" sz="1100" b="0" i="0">
                  <a:latin typeface="Cambria Math" panose="02040503050406030204" pitchFamily="18" charset="0"/>
                </a:rPr>
                <a:t>𝐸𝑆〗^(.05,𝐻𝑆)〗_253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22</xdr:col>
      <xdr:colOff>731520</xdr:colOff>
      <xdr:row>1</xdr:row>
      <xdr:rowOff>132080</xdr:rowOff>
    </xdr:from>
    <xdr:ext cx="1364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0D92CCD5-B449-4641-D4DA-4F7699596894}"/>
                </a:ext>
              </a:extLst>
            </xdr:cNvPr>
            <xdr:cNvSpPr txBox="1"/>
          </xdr:nvSpPr>
          <xdr:spPr>
            <a:xfrm>
              <a:off x="18917920" y="416560"/>
              <a:ext cx="1364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€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𝑃𝑜𝑠𝑖𝑡𝑖𝑜𝑛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0D92CCD5-B449-4641-D4DA-4F7699596894}"/>
                </a:ext>
              </a:extLst>
            </xdr:cNvPr>
            <xdr:cNvSpPr txBox="1"/>
          </xdr:nvSpPr>
          <xdr:spPr>
            <a:xfrm>
              <a:off x="18917920" y="416560"/>
              <a:ext cx="1364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〖€𝑃𝑜𝑠𝑖𝑡𝑖𝑜𝑛〗_(𝑡+1)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26</xdr:col>
      <xdr:colOff>193964</xdr:colOff>
      <xdr:row>49</xdr:row>
      <xdr:rowOff>44800</xdr:rowOff>
    </xdr:from>
    <xdr:to>
      <xdr:col>36</xdr:col>
      <xdr:colOff>169163</xdr:colOff>
      <xdr:row>70</xdr:row>
      <xdr:rowOff>0</xdr:rowOff>
    </xdr:to>
    <xdr:graphicFrame macro="">
      <xdr:nvGraphicFramePr>
        <xdr:cNvPr id="88" name="Graphique 87">
          <a:extLst>
            <a:ext uri="{FF2B5EF4-FFF2-40B4-BE49-F238E27FC236}">
              <a16:creationId xmlns:a16="http://schemas.microsoft.com/office/drawing/2014/main" id="{7D93EC58-1587-CF4C-996C-C36D2A6F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209550</xdr:colOff>
      <xdr:row>5</xdr:row>
      <xdr:rowOff>25400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CE07A6E7-50C3-8C4B-8AA3-F102529841C9}"/>
                </a:ext>
              </a:extLst>
            </xdr:cNvPr>
            <xdr:cNvSpPr txBox="1"/>
          </xdr:nvSpPr>
          <xdr:spPr>
            <a:xfrm>
              <a:off x="1035050" y="889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CE07A6E7-50C3-8C4B-8AA3-F102529841C9}"/>
                </a:ext>
              </a:extLst>
            </xdr:cNvPr>
            <xdr:cNvSpPr txBox="1"/>
          </xdr:nvSpPr>
          <xdr:spPr>
            <a:xfrm>
              <a:off x="1035050" y="889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4</xdr:row>
      <xdr:rowOff>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ZoneTexte 90">
              <a:extLst>
                <a:ext uri="{FF2B5EF4-FFF2-40B4-BE49-F238E27FC236}">
                  <a16:creationId xmlns:a16="http://schemas.microsoft.com/office/drawing/2014/main" id="{ACCDB8F7-B789-2F40-9233-A836985DBC28}"/>
                </a:ext>
              </a:extLst>
            </xdr:cNvPr>
            <xdr:cNvSpPr txBox="1"/>
          </xdr:nvSpPr>
          <xdr:spPr>
            <a:xfrm>
              <a:off x="3568700" y="6477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1" name="ZoneTexte 90">
              <a:extLst>
                <a:ext uri="{FF2B5EF4-FFF2-40B4-BE49-F238E27FC236}">
                  <a16:creationId xmlns:a16="http://schemas.microsoft.com/office/drawing/2014/main" id="{ACCDB8F7-B789-2F40-9233-A836985DBC28}"/>
                </a:ext>
              </a:extLst>
            </xdr:cNvPr>
            <xdr:cNvSpPr txBox="1"/>
          </xdr:nvSpPr>
          <xdr:spPr>
            <a:xfrm>
              <a:off x="3568700" y="6477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247650</xdr:colOff>
      <xdr:row>6</xdr:row>
      <xdr:rowOff>25400</xdr:rowOff>
    </xdr:from>
    <xdr:ext cx="356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ZoneTexte 91">
              <a:extLst>
                <a:ext uri="{FF2B5EF4-FFF2-40B4-BE49-F238E27FC236}">
                  <a16:creationId xmlns:a16="http://schemas.microsoft.com/office/drawing/2014/main" id="{97E69EE9-C2BE-854D-98F5-79C9B8934BC1}"/>
                </a:ext>
              </a:extLst>
            </xdr:cNvPr>
            <xdr:cNvSpPr txBox="1"/>
          </xdr:nvSpPr>
          <xdr:spPr>
            <a:xfrm>
              <a:off x="1073150" y="1092200"/>
              <a:ext cx="356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fr-FR" sz="1100"/>
                          <m:t> </m:t>
                        </m:r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2" name="ZoneTexte 91">
              <a:extLst>
                <a:ext uri="{FF2B5EF4-FFF2-40B4-BE49-F238E27FC236}">
                  <a16:creationId xmlns:a16="http://schemas.microsoft.com/office/drawing/2014/main" id="{97E69EE9-C2BE-854D-98F5-79C9B8934BC1}"/>
                </a:ext>
              </a:extLst>
            </xdr:cNvPr>
            <xdr:cNvSpPr txBox="1"/>
          </xdr:nvSpPr>
          <xdr:spPr>
            <a:xfrm>
              <a:off x="1073150" y="1092200"/>
              <a:ext cx="356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̂"</a:t>
              </a:r>
              <a:r>
                <a:rPr lang="fr-FR" sz="1100" i="0"/>
                <a:t> </a:t>
              </a:r>
              <a:r>
                <a:rPr lang="fr-FR" sz="1100" i="0">
                  <a:latin typeface="Cambria Math" panose="02040503050406030204" pitchFamily="18" charset="0"/>
                </a:rPr>
                <a:t>"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247650</xdr:colOff>
      <xdr:row>7</xdr:row>
      <xdr:rowOff>25400</xdr:rowOff>
    </xdr:from>
    <xdr:ext cx="30726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ZoneTexte 92">
              <a:extLst>
                <a:ext uri="{FF2B5EF4-FFF2-40B4-BE49-F238E27FC236}">
                  <a16:creationId xmlns:a16="http://schemas.microsoft.com/office/drawing/2014/main" id="{3AD5F26C-16FE-5A41-9481-99051DED7E0E}"/>
                </a:ext>
              </a:extLst>
            </xdr:cNvPr>
            <xdr:cNvSpPr txBox="1"/>
          </xdr:nvSpPr>
          <xdr:spPr>
            <a:xfrm>
              <a:off x="1073150" y="1295400"/>
              <a:ext cx="30726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3" name="ZoneTexte 92">
              <a:extLst>
                <a:ext uri="{FF2B5EF4-FFF2-40B4-BE49-F238E27FC236}">
                  <a16:creationId xmlns:a16="http://schemas.microsoft.com/office/drawing/2014/main" id="{3AD5F26C-16FE-5A41-9481-99051DED7E0E}"/>
                </a:ext>
              </a:extLst>
            </xdr:cNvPr>
            <xdr:cNvSpPr txBox="1"/>
          </xdr:nvSpPr>
          <xdr:spPr>
            <a:xfrm>
              <a:off x="1073150" y="1295400"/>
              <a:ext cx="30726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𝐿(𝑝)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177800</xdr:colOff>
      <xdr:row>8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ZoneTexte 93">
              <a:extLst>
                <a:ext uri="{FF2B5EF4-FFF2-40B4-BE49-F238E27FC236}">
                  <a16:creationId xmlns:a16="http://schemas.microsoft.com/office/drawing/2014/main" id="{5CEABEC3-D23D-794E-9B8D-52FBC99C2C09}"/>
                </a:ext>
              </a:extLst>
            </xdr:cNvPr>
            <xdr:cNvSpPr txBox="1"/>
          </xdr:nvSpPr>
          <xdr:spPr>
            <a:xfrm>
              <a:off x="1003300" y="14859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4" name="ZoneTexte 93">
              <a:extLst>
                <a:ext uri="{FF2B5EF4-FFF2-40B4-BE49-F238E27FC236}">
                  <a16:creationId xmlns:a16="http://schemas.microsoft.com/office/drawing/2014/main" id="{5CEABEC3-D23D-794E-9B8D-52FBC99C2C09}"/>
                </a:ext>
              </a:extLst>
            </xdr:cNvPr>
            <xdr:cNvSpPr txBox="1"/>
          </xdr:nvSpPr>
          <xdr:spPr>
            <a:xfrm>
              <a:off x="1003300" y="14859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5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ZoneTexte 94">
              <a:extLst>
                <a:ext uri="{FF2B5EF4-FFF2-40B4-BE49-F238E27FC236}">
                  <a16:creationId xmlns:a16="http://schemas.microsoft.com/office/drawing/2014/main" id="{666BD4CC-350B-B94B-9F0E-F1C3B0E8BA73}"/>
                </a:ext>
              </a:extLst>
            </xdr:cNvPr>
            <xdr:cNvSpPr txBox="1"/>
          </xdr:nvSpPr>
          <xdr:spPr>
            <a:xfrm>
              <a:off x="3568700" y="8763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5" name="ZoneTexte 94">
              <a:extLst>
                <a:ext uri="{FF2B5EF4-FFF2-40B4-BE49-F238E27FC236}">
                  <a16:creationId xmlns:a16="http://schemas.microsoft.com/office/drawing/2014/main" id="{666BD4CC-350B-B94B-9F0E-F1C3B0E8BA73}"/>
                </a:ext>
              </a:extLst>
            </xdr:cNvPr>
            <xdr:cNvSpPr txBox="1"/>
          </xdr:nvSpPr>
          <xdr:spPr>
            <a:xfrm>
              <a:off x="3568700" y="8763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252229</xdr:colOff>
      <xdr:row>6</xdr:row>
      <xdr:rowOff>25400</xdr:rowOff>
    </xdr:from>
    <xdr:ext cx="25577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65395363-DF50-174B-B1FB-0FD4CF9B4408}"/>
                </a:ext>
              </a:extLst>
            </xdr:cNvPr>
            <xdr:cNvSpPr txBox="1"/>
          </xdr:nvSpPr>
          <xdr:spPr>
            <a:xfrm flipH="1">
              <a:off x="3554229" y="1092200"/>
              <a:ext cx="255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65395363-DF50-174B-B1FB-0FD4CF9B4408}"/>
                </a:ext>
              </a:extLst>
            </xdr:cNvPr>
            <xdr:cNvSpPr txBox="1"/>
          </xdr:nvSpPr>
          <xdr:spPr>
            <a:xfrm flipH="1">
              <a:off x="3554229" y="1092200"/>
              <a:ext cx="255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222250</xdr:colOff>
      <xdr:row>30</xdr:row>
      <xdr:rowOff>25400</xdr:rowOff>
    </xdr:from>
    <xdr:ext cx="336550" cy="172098"/>
    <xdr:sp macro="" textlink="">
      <xdr:nvSpPr>
        <xdr:cNvPr id="97" name="ZoneTexte 96">
          <a:extLst>
            <a:ext uri="{FF2B5EF4-FFF2-40B4-BE49-F238E27FC236}">
              <a16:creationId xmlns:a16="http://schemas.microsoft.com/office/drawing/2014/main" id="{012BFC54-9EE7-9C48-B018-99718B6472B4}"/>
            </a:ext>
          </a:extLst>
        </xdr:cNvPr>
        <xdr:cNvSpPr txBox="1"/>
      </xdr:nvSpPr>
      <xdr:spPr>
        <a:xfrm>
          <a:off x="23945850" y="6273800"/>
          <a:ext cx="336550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31</xdr:col>
      <xdr:colOff>171450</xdr:colOff>
      <xdr:row>39</xdr:row>
      <xdr:rowOff>0</xdr:rowOff>
    </xdr:from>
    <xdr:ext cx="65" cy="172098"/>
    <xdr:sp macro="" textlink="">
      <xdr:nvSpPr>
        <xdr:cNvPr id="125" name="ZoneTexte 124">
          <a:extLst>
            <a:ext uri="{FF2B5EF4-FFF2-40B4-BE49-F238E27FC236}">
              <a16:creationId xmlns:a16="http://schemas.microsoft.com/office/drawing/2014/main" id="{12759F54-710D-BC42-981A-6E88ABA9DAA2}"/>
            </a:ext>
          </a:extLst>
        </xdr:cNvPr>
        <xdr:cNvSpPr txBox="1"/>
      </xdr:nvSpPr>
      <xdr:spPr>
        <a:xfrm>
          <a:off x="3473450" y="7772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28</xdr:col>
      <xdr:colOff>247650</xdr:colOff>
      <xdr:row>39</xdr:row>
      <xdr:rowOff>25400</xdr:rowOff>
    </xdr:from>
    <xdr:ext cx="65" cy="172098"/>
    <xdr:sp macro="" textlink="">
      <xdr:nvSpPr>
        <xdr:cNvPr id="129" name="ZoneTexte 128">
          <a:extLst>
            <a:ext uri="{FF2B5EF4-FFF2-40B4-BE49-F238E27FC236}">
              <a16:creationId xmlns:a16="http://schemas.microsoft.com/office/drawing/2014/main" id="{3F038164-900A-E94F-A2FF-995DD1E9CCB8}"/>
            </a:ext>
          </a:extLst>
        </xdr:cNvPr>
        <xdr:cNvSpPr txBox="1"/>
      </xdr:nvSpPr>
      <xdr:spPr>
        <a:xfrm>
          <a:off x="1073150" y="7797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28</xdr:col>
      <xdr:colOff>177800</xdr:colOff>
      <xdr:row>40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ZoneTexte 129">
              <a:extLst>
                <a:ext uri="{FF2B5EF4-FFF2-40B4-BE49-F238E27FC236}">
                  <a16:creationId xmlns:a16="http://schemas.microsoft.com/office/drawing/2014/main" id="{4066BED9-5F3C-CD4A-8750-343594AEB858}"/>
                </a:ext>
              </a:extLst>
            </xdr:cNvPr>
            <xdr:cNvSpPr txBox="1"/>
          </xdr:nvSpPr>
          <xdr:spPr>
            <a:xfrm>
              <a:off x="1003300" y="79883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0" name="ZoneTexte 129">
              <a:extLst>
                <a:ext uri="{FF2B5EF4-FFF2-40B4-BE49-F238E27FC236}">
                  <a16:creationId xmlns:a16="http://schemas.microsoft.com/office/drawing/2014/main" id="{4066BED9-5F3C-CD4A-8750-343594AEB858}"/>
                </a:ext>
              </a:extLst>
            </xdr:cNvPr>
            <xdr:cNvSpPr txBox="1"/>
          </xdr:nvSpPr>
          <xdr:spPr>
            <a:xfrm>
              <a:off x="1003300" y="79883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177800</xdr:colOff>
      <xdr:row>41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ZoneTexte 130">
              <a:extLst>
                <a:ext uri="{FF2B5EF4-FFF2-40B4-BE49-F238E27FC236}">
                  <a16:creationId xmlns:a16="http://schemas.microsoft.com/office/drawing/2014/main" id="{FF52B741-329A-8C40-809A-ABACE71F5343}"/>
                </a:ext>
              </a:extLst>
            </xdr:cNvPr>
            <xdr:cNvSpPr txBox="1"/>
          </xdr:nvSpPr>
          <xdr:spPr>
            <a:xfrm>
              <a:off x="1003300" y="81915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𝑖𝑛𝑑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1" name="ZoneTexte 130">
              <a:extLst>
                <a:ext uri="{FF2B5EF4-FFF2-40B4-BE49-F238E27FC236}">
                  <a16:creationId xmlns:a16="http://schemas.microsoft.com/office/drawing/2014/main" id="{FF52B741-329A-8C40-809A-ABACE71F5343}"/>
                </a:ext>
              </a:extLst>
            </xdr:cNvPr>
            <xdr:cNvSpPr txBox="1"/>
          </xdr:nvSpPr>
          <xdr:spPr>
            <a:xfrm>
              <a:off x="1003300" y="81915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247650</xdr:colOff>
      <xdr:row>41</xdr:row>
      <xdr:rowOff>25400</xdr:rowOff>
    </xdr:from>
    <xdr:ext cx="65" cy="172098"/>
    <xdr:sp macro="" textlink="">
      <xdr:nvSpPr>
        <xdr:cNvPr id="132" name="ZoneTexte 131">
          <a:extLst>
            <a:ext uri="{FF2B5EF4-FFF2-40B4-BE49-F238E27FC236}">
              <a16:creationId xmlns:a16="http://schemas.microsoft.com/office/drawing/2014/main" id="{99731535-0084-024C-82F5-789EBCA4A19A}"/>
            </a:ext>
          </a:extLst>
        </xdr:cNvPr>
        <xdr:cNvSpPr txBox="1"/>
      </xdr:nvSpPr>
      <xdr:spPr>
        <a:xfrm>
          <a:off x="1073150" y="8204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28</xdr:col>
      <xdr:colOff>177800</xdr:colOff>
      <xdr:row>42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ZoneTexte 132">
              <a:extLst>
                <a:ext uri="{FF2B5EF4-FFF2-40B4-BE49-F238E27FC236}">
                  <a16:creationId xmlns:a16="http://schemas.microsoft.com/office/drawing/2014/main" id="{048D11D3-BCC0-094D-A44B-736737CC2880}"/>
                </a:ext>
              </a:extLst>
            </xdr:cNvPr>
            <xdr:cNvSpPr txBox="1"/>
          </xdr:nvSpPr>
          <xdr:spPr>
            <a:xfrm>
              <a:off x="1003300" y="83947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3" name="ZoneTexte 132">
              <a:extLst>
                <a:ext uri="{FF2B5EF4-FFF2-40B4-BE49-F238E27FC236}">
                  <a16:creationId xmlns:a16="http://schemas.microsoft.com/office/drawing/2014/main" id="{048D11D3-BCC0-094D-A44B-736737CC2880}"/>
                </a:ext>
              </a:extLst>
            </xdr:cNvPr>
            <xdr:cNvSpPr txBox="1"/>
          </xdr:nvSpPr>
          <xdr:spPr>
            <a:xfrm>
              <a:off x="1003300" y="83947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𝐿𝑅〗_𝑐𝑐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38</xdr:col>
      <xdr:colOff>171450</xdr:colOff>
      <xdr:row>33</xdr:row>
      <xdr:rowOff>0</xdr:rowOff>
    </xdr:from>
    <xdr:ext cx="65" cy="172098"/>
    <xdr:sp macro="" textlink="">
      <xdr:nvSpPr>
        <xdr:cNvPr id="154" name="ZoneTexte 153">
          <a:extLst>
            <a:ext uri="{FF2B5EF4-FFF2-40B4-BE49-F238E27FC236}">
              <a16:creationId xmlns:a16="http://schemas.microsoft.com/office/drawing/2014/main" id="{08DB142F-DAD4-4249-BFFD-2A58F55649FB}"/>
            </a:ext>
          </a:extLst>
        </xdr:cNvPr>
        <xdr:cNvSpPr txBox="1"/>
      </xdr:nvSpPr>
      <xdr:spPr>
        <a:xfrm>
          <a:off x="9251950" y="65532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35</xdr:col>
      <xdr:colOff>247650</xdr:colOff>
      <xdr:row>35</xdr:row>
      <xdr:rowOff>25400</xdr:rowOff>
    </xdr:from>
    <xdr:ext cx="65" cy="172098"/>
    <xdr:sp macro="" textlink="">
      <xdr:nvSpPr>
        <xdr:cNvPr id="188" name="ZoneTexte 187">
          <a:extLst>
            <a:ext uri="{FF2B5EF4-FFF2-40B4-BE49-F238E27FC236}">
              <a16:creationId xmlns:a16="http://schemas.microsoft.com/office/drawing/2014/main" id="{AC8EFCE0-773D-404A-96C8-7E9C70B04962}"/>
            </a:ext>
          </a:extLst>
        </xdr:cNvPr>
        <xdr:cNvSpPr txBox="1"/>
      </xdr:nvSpPr>
      <xdr:spPr>
        <a:xfrm>
          <a:off x="6851650" y="6985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36</xdr:col>
      <xdr:colOff>239013</xdr:colOff>
      <xdr:row>49</xdr:row>
      <xdr:rowOff>44801</xdr:rowOff>
    </xdr:from>
    <xdr:to>
      <xdr:col>46</xdr:col>
      <xdr:colOff>214212</xdr:colOff>
      <xdr:row>70</xdr:row>
      <xdr:rowOff>1</xdr:rowOff>
    </xdr:to>
    <xdr:graphicFrame macro="">
      <xdr:nvGraphicFramePr>
        <xdr:cNvPr id="190" name="Graphique 189">
          <a:extLst>
            <a:ext uri="{FF2B5EF4-FFF2-40B4-BE49-F238E27FC236}">
              <a16:creationId xmlns:a16="http://schemas.microsoft.com/office/drawing/2014/main" id="{7019F594-8C5A-FA4A-99DD-D93A1F1B0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207434</xdr:colOff>
      <xdr:row>29</xdr:row>
      <xdr:rowOff>11939</xdr:rowOff>
    </xdr:from>
    <xdr:ext cx="1512624" cy="3669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ZoneTexte 190">
              <a:extLst>
                <a:ext uri="{FF2B5EF4-FFF2-40B4-BE49-F238E27FC236}">
                  <a16:creationId xmlns:a16="http://schemas.microsoft.com/office/drawing/2014/main" id="{79CA2086-2466-2C4E-B16E-D193DD1AC400}"/>
                </a:ext>
              </a:extLst>
            </xdr:cNvPr>
            <xdr:cNvSpPr txBox="1"/>
          </xdr:nvSpPr>
          <xdr:spPr>
            <a:xfrm>
              <a:off x="26843567" y="6463539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=6,63&gt;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𝑖𝑛𝑑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191" name="ZoneTexte 190">
              <a:extLst>
                <a:ext uri="{FF2B5EF4-FFF2-40B4-BE49-F238E27FC236}">
                  <a16:creationId xmlns:a16="http://schemas.microsoft.com/office/drawing/2014/main" id="{79CA2086-2466-2C4E-B16E-D193DD1AC400}"/>
                </a:ext>
              </a:extLst>
            </xdr:cNvPr>
            <xdr:cNvSpPr txBox="1"/>
          </xdr:nvSpPr>
          <xdr:spPr>
            <a:xfrm>
              <a:off x="26843567" y="6463539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1^(2, 1%)=6,63&gt;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250050</xdr:colOff>
      <xdr:row>42</xdr:row>
      <xdr:rowOff>0</xdr:rowOff>
    </xdr:from>
    <xdr:ext cx="1512624" cy="367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ZoneTexte 191">
              <a:extLst>
                <a:ext uri="{FF2B5EF4-FFF2-40B4-BE49-F238E27FC236}">
                  <a16:creationId xmlns:a16="http://schemas.microsoft.com/office/drawing/2014/main" id="{1A63A085-07EF-964A-860C-0968603549AA}"/>
                </a:ext>
              </a:extLst>
            </xdr:cNvPr>
            <xdr:cNvSpPr txBox="1"/>
          </xdr:nvSpPr>
          <xdr:spPr>
            <a:xfrm>
              <a:off x="26338712" y="8729014"/>
              <a:ext cx="1512624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=9,21&gt;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𝑐𝑐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192" name="ZoneTexte 191">
              <a:extLst>
                <a:ext uri="{FF2B5EF4-FFF2-40B4-BE49-F238E27FC236}">
                  <a16:creationId xmlns:a16="http://schemas.microsoft.com/office/drawing/2014/main" id="{1A63A085-07EF-964A-860C-0968603549AA}"/>
                </a:ext>
              </a:extLst>
            </xdr:cNvPr>
            <xdr:cNvSpPr txBox="1"/>
          </xdr:nvSpPr>
          <xdr:spPr>
            <a:xfrm>
              <a:off x="26338712" y="8729014"/>
              <a:ext cx="1512624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2^(2, 1%)=9,21&gt;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𝐿𝑅〗_𝑐𝑐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  <xdr:twoCellAnchor editAs="oneCell">
    <xdr:from>
      <xdr:col>34</xdr:col>
      <xdr:colOff>648615</xdr:colOff>
      <xdr:row>13</xdr:row>
      <xdr:rowOff>70046</xdr:rowOff>
    </xdr:from>
    <xdr:to>
      <xdr:col>39</xdr:col>
      <xdr:colOff>0</xdr:colOff>
      <xdr:row>15</xdr:row>
      <xdr:rowOff>107627</xdr:rowOff>
    </xdr:to>
    <xdr:pic>
      <xdr:nvPicPr>
        <xdr:cNvPr id="193" name="Image 192">
          <a:extLst>
            <a:ext uri="{FF2B5EF4-FFF2-40B4-BE49-F238E27FC236}">
              <a16:creationId xmlns:a16="http://schemas.microsoft.com/office/drawing/2014/main" id="{56EE9ABB-FDD1-4240-A900-98CEE9B9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49632" y="3040554"/>
          <a:ext cx="3441215" cy="425039"/>
        </a:xfrm>
        <a:prstGeom prst="rect">
          <a:avLst/>
        </a:prstGeom>
      </xdr:spPr>
    </xdr:pic>
    <xdr:clientData/>
  </xdr:twoCellAnchor>
  <xdr:twoCellAnchor editAs="oneCell">
    <xdr:from>
      <xdr:col>34</xdr:col>
      <xdr:colOff>648614</xdr:colOff>
      <xdr:row>9</xdr:row>
      <xdr:rowOff>181406</xdr:rowOff>
    </xdr:from>
    <xdr:to>
      <xdr:col>38</xdr:col>
      <xdr:colOff>817965</xdr:colOff>
      <xdr:row>12</xdr:row>
      <xdr:rowOff>85109</xdr:rowOff>
    </xdr:to>
    <xdr:pic>
      <xdr:nvPicPr>
        <xdr:cNvPr id="195" name="Image 194">
          <a:extLst>
            <a:ext uri="{FF2B5EF4-FFF2-40B4-BE49-F238E27FC236}">
              <a16:creationId xmlns:a16="http://schemas.microsoft.com/office/drawing/2014/main" id="{E6C9885D-B7C7-544D-A444-42B1527B3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49631" y="2376999"/>
          <a:ext cx="3441215" cy="484890"/>
        </a:xfrm>
        <a:prstGeom prst="rect">
          <a:avLst/>
        </a:prstGeom>
      </xdr:spPr>
    </xdr:pic>
    <xdr:clientData/>
  </xdr:twoCellAnchor>
  <xdr:twoCellAnchor editAs="oneCell">
    <xdr:from>
      <xdr:col>34</xdr:col>
      <xdr:colOff>247715</xdr:colOff>
      <xdr:row>30</xdr:row>
      <xdr:rowOff>54856</xdr:rowOff>
    </xdr:from>
    <xdr:to>
      <xdr:col>39</xdr:col>
      <xdr:colOff>289064</xdr:colOff>
      <xdr:row>32</xdr:row>
      <xdr:rowOff>39620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A01C0501-CD85-8541-26B0-BD39E79D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73048" y="6726589"/>
          <a:ext cx="4190016" cy="408098"/>
        </a:xfrm>
        <a:prstGeom prst="rect">
          <a:avLst/>
        </a:prstGeom>
      </xdr:spPr>
    </xdr:pic>
    <xdr:clientData/>
  </xdr:twoCellAnchor>
  <xdr:twoCellAnchor editAs="oneCell">
    <xdr:from>
      <xdr:col>34</xdr:col>
      <xdr:colOff>740277</xdr:colOff>
      <xdr:row>40</xdr:row>
      <xdr:rowOff>197498</xdr:rowOff>
    </xdr:from>
    <xdr:to>
      <xdr:col>38</xdr:col>
      <xdr:colOff>694364</xdr:colOff>
      <xdr:row>43</xdr:row>
      <xdr:rowOff>22608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447E686B-1CDE-87D9-A69E-E73DE8EC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865610" y="8952031"/>
          <a:ext cx="3273021" cy="485510"/>
        </a:xfrm>
        <a:prstGeom prst="rect">
          <a:avLst/>
        </a:prstGeom>
      </xdr:spPr>
    </xdr:pic>
    <xdr:clientData/>
  </xdr:twoCellAnchor>
  <xdr:twoCellAnchor editAs="oneCell">
    <xdr:from>
      <xdr:col>34</xdr:col>
      <xdr:colOff>315034</xdr:colOff>
      <xdr:row>33</xdr:row>
      <xdr:rowOff>39209</xdr:rowOff>
    </xdr:from>
    <xdr:to>
      <xdr:col>39</xdr:col>
      <xdr:colOff>165182</xdr:colOff>
      <xdr:row>35</xdr:row>
      <xdr:rowOff>110067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F97EFBE-EAE9-142F-4712-9D653DB8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40367" y="7337476"/>
          <a:ext cx="3998815" cy="477258"/>
        </a:xfrm>
        <a:prstGeom prst="rect">
          <a:avLst/>
        </a:prstGeom>
      </xdr:spPr>
    </xdr:pic>
    <xdr:clientData/>
  </xdr:twoCellAnchor>
  <xdr:oneCellAnchor>
    <xdr:from>
      <xdr:col>28</xdr:col>
      <xdr:colOff>179456</xdr:colOff>
      <xdr:row>9</xdr:row>
      <xdr:rowOff>193260</xdr:rowOff>
    </xdr:from>
    <xdr:ext cx="524565" cy="2484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6C843345-1C3F-38F1-CC60-2DF3FC779382}"/>
                </a:ext>
              </a:extLst>
            </xdr:cNvPr>
            <xdr:cNvSpPr txBox="1"/>
          </xdr:nvSpPr>
          <xdr:spPr>
            <a:xfrm>
              <a:off x="23853913" y="2125869"/>
              <a:ext cx="524565" cy="248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𝑃𝐹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6C843345-1C3F-38F1-CC60-2DF3FC779382}"/>
                </a:ext>
              </a:extLst>
            </xdr:cNvPr>
            <xdr:cNvSpPr txBox="1"/>
          </xdr:nvSpPr>
          <xdr:spPr>
            <a:xfrm>
              <a:off x="23853913" y="2125869"/>
              <a:ext cx="524565" cy="248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fr-FR" sz="1100" b="0" i="0">
                  <a:latin typeface="Cambria Math" panose="02040503050406030204" pitchFamily="18" charset="0"/>
                </a:rPr>
                <a:t>𝑃𝐹,𝑡+1)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21</xdr:col>
      <xdr:colOff>28559</xdr:colOff>
      <xdr:row>1</xdr:row>
      <xdr:rowOff>30480</xdr:rowOff>
    </xdr:from>
    <xdr:ext cx="784241" cy="370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ZoneTexte 156">
              <a:extLst>
                <a:ext uri="{FF2B5EF4-FFF2-40B4-BE49-F238E27FC236}">
                  <a16:creationId xmlns:a16="http://schemas.microsoft.com/office/drawing/2014/main" id="{CFC46F59-5DE4-9244-BC74-690B302B565D}"/>
                </a:ext>
              </a:extLst>
            </xdr:cNvPr>
            <xdr:cNvSpPr txBox="1"/>
          </xdr:nvSpPr>
          <xdr:spPr>
            <a:xfrm>
              <a:off x="17520692" y="318347"/>
              <a:ext cx="784241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fr-FR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𝑉𝑎𝑅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.05,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𝐻𝑆</m:t>
                                </m:r>
                              </m:sup>
                            </m:sSup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253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fr-FR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𝐸𝑆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.05,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𝐻𝑆</m:t>
                                </m:r>
                              </m:sup>
                            </m:sSup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253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57" name="ZoneTexte 156">
              <a:extLst>
                <a:ext uri="{FF2B5EF4-FFF2-40B4-BE49-F238E27FC236}">
                  <a16:creationId xmlns:a16="http://schemas.microsoft.com/office/drawing/2014/main" id="{CFC46F59-5DE4-9244-BC74-690B302B565D}"/>
                </a:ext>
              </a:extLst>
            </xdr:cNvPr>
            <xdr:cNvSpPr txBox="1"/>
          </xdr:nvSpPr>
          <xdr:spPr>
            <a:xfrm>
              <a:off x="17520692" y="318347"/>
              <a:ext cx="784241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〖〖</a:t>
              </a:r>
              <a:r>
                <a:rPr lang="fr-FR" sz="1100" b="0" i="0">
                  <a:latin typeface="Cambria Math" panose="02040503050406030204" pitchFamily="18" charset="0"/>
                </a:rPr>
                <a:t>𝑉𝑎𝑅〗^(.05,𝐻𝑆)〗_253/〖〖𝐸𝑆〗^(.05,𝐻𝑆)〗_253 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30</xdr:col>
      <xdr:colOff>786802</xdr:colOff>
      <xdr:row>71</xdr:row>
      <xdr:rowOff>0</xdr:rowOff>
    </xdr:from>
    <xdr:to>
      <xdr:col>41</xdr:col>
      <xdr:colOff>0</xdr:colOff>
      <xdr:row>91</xdr:row>
      <xdr:rowOff>140311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A7F06744-1AB6-BDA3-503B-D750CB414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43</xdr:col>
      <xdr:colOff>266700</xdr:colOff>
      <xdr:row>36</xdr:row>
      <xdr:rowOff>12700</xdr:rowOff>
    </xdr:from>
    <xdr:ext cx="279400" cy="172227"/>
    <xdr:sp macro="" textlink="">
      <xdr:nvSpPr>
        <xdr:cNvPr id="158" name="ZoneTexte 157">
          <a:extLst>
            <a:ext uri="{FF2B5EF4-FFF2-40B4-BE49-F238E27FC236}">
              <a16:creationId xmlns:a16="http://schemas.microsoft.com/office/drawing/2014/main" id="{DAF040D6-D4C6-D140-A312-A1370236918E}"/>
            </a:ext>
          </a:extLst>
        </xdr:cNvPr>
        <xdr:cNvSpPr txBox="1"/>
      </xdr:nvSpPr>
      <xdr:spPr>
        <a:xfrm>
          <a:off x="31525633" y="6261100"/>
          <a:ext cx="2794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44</xdr:col>
      <xdr:colOff>171450</xdr:colOff>
      <xdr:row>39</xdr:row>
      <xdr:rowOff>0</xdr:rowOff>
    </xdr:from>
    <xdr:ext cx="65" cy="172098"/>
    <xdr:sp macro="" textlink="">
      <xdr:nvSpPr>
        <xdr:cNvPr id="170" name="ZoneTexte 169">
          <a:extLst>
            <a:ext uri="{FF2B5EF4-FFF2-40B4-BE49-F238E27FC236}">
              <a16:creationId xmlns:a16="http://schemas.microsoft.com/office/drawing/2014/main" id="{3BF1DCE2-A689-8E43-9D47-34ACE78769BF}"/>
            </a:ext>
          </a:extLst>
        </xdr:cNvPr>
        <xdr:cNvSpPr txBox="1"/>
      </xdr:nvSpPr>
      <xdr:spPr>
        <a:xfrm>
          <a:off x="32260117" y="68749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247650</xdr:colOff>
      <xdr:row>39</xdr:row>
      <xdr:rowOff>25400</xdr:rowOff>
    </xdr:from>
    <xdr:ext cx="65" cy="172098"/>
    <xdr:sp macro="" textlink="">
      <xdr:nvSpPr>
        <xdr:cNvPr id="172" name="ZoneTexte 171">
          <a:extLst>
            <a:ext uri="{FF2B5EF4-FFF2-40B4-BE49-F238E27FC236}">
              <a16:creationId xmlns:a16="http://schemas.microsoft.com/office/drawing/2014/main" id="{649392FD-CA76-0343-8794-E665AB24E42A}"/>
            </a:ext>
          </a:extLst>
        </xdr:cNvPr>
        <xdr:cNvSpPr txBox="1"/>
      </xdr:nvSpPr>
      <xdr:spPr>
        <a:xfrm>
          <a:off x="29847117" y="69003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177800</xdr:colOff>
      <xdr:row>40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ZoneTexte 172">
              <a:extLst>
                <a:ext uri="{FF2B5EF4-FFF2-40B4-BE49-F238E27FC236}">
                  <a16:creationId xmlns:a16="http://schemas.microsoft.com/office/drawing/2014/main" id="{325E2844-07EB-A049-941F-81B740852CC4}"/>
                </a:ext>
              </a:extLst>
            </xdr:cNvPr>
            <xdr:cNvSpPr txBox="1"/>
          </xdr:nvSpPr>
          <xdr:spPr>
            <a:xfrm>
              <a:off x="29777267" y="71077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73" name="ZoneTexte 172">
              <a:extLst>
                <a:ext uri="{FF2B5EF4-FFF2-40B4-BE49-F238E27FC236}">
                  <a16:creationId xmlns:a16="http://schemas.microsoft.com/office/drawing/2014/main" id="{325E2844-07EB-A049-941F-81B740852CC4}"/>
                </a:ext>
              </a:extLst>
            </xdr:cNvPr>
            <xdr:cNvSpPr txBox="1"/>
          </xdr:nvSpPr>
          <xdr:spPr>
            <a:xfrm>
              <a:off x="29777267" y="71077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177800</xdr:colOff>
      <xdr:row>41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ZoneTexte 174">
              <a:extLst>
                <a:ext uri="{FF2B5EF4-FFF2-40B4-BE49-F238E27FC236}">
                  <a16:creationId xmlns:a16="http://schemas.microsoft.com/office/drawing/2014/main" id="{1F58BC99-80AE-A04D-8092-3F308B2BB76F}"/>
                </a:ext>
              </a:extLst>
            </xdr:cNvPr>
            <xdr:cNvSpPr txBox="1"/>
          </xdr:nvSpPr>
          <xdr:spPr>
            <a:xfrm>
              <a:off x="29777267" y="73109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𝑖𝑛𝑑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75" name="ZoneTexte 174">
              <a:extLst>
                <a:ext uri="{FF2B5EF4-FFF2-40B4-BE49-F238E27FC236}">
                  <a16:creationId xmlns:a16="http://schemas.microsoft.com/office/drawing/2014/main" id="{1F58BC99-80AE-A04D-8092-3F308B2BB76F}"/>
                </a:ext>
              </a:extLst>
            </xdr:cNvPr>
            <xdr:cNvSpPr txBox="1"/>
          </xdr:nvSpPr>
          <xdr:spPr>
            <a:xfrm>
              <a:off x="29777267" y="73109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41</xdr:row>
      <xdr:rowOff>25400</xdr:rowOff>
    </xdr:from>
    <xdr:ext cx="65" cy="172098"/>
    <xdr:sp macro="" textlink="">
      <xdr:nvSpPr>
        <xdr:cNvPr id="177" name="ZoneTexte 176">
          <a:extLst>
            <a:ext uri="{FF2B5EF4-FFF2-40B4-BE49-F238E27FC236}">
              <a16:creationId xmlns:a16="http://schemas.microsoft.com/office/drawing/2014/main" id="{D0FB9415-79BE-E349-A3F7-87BF47890B50}"/>
            </a:ext>
          </a:extLst>
        </xdr:cNvPr>
        <xdr:cNvSpPr txBox="1"/>
      </xdr:nvSpPr>
      <xdr:spPr>
        <a:xfrm>
          <a:off x="29847117" y="732366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177800</xdr:colOff>
      <xdr:row>42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ZoneTexte 177">
              <a:extLst>
                <a:ext uri="{FF2B5EF4-FFF2-40B4-BE49-F238E27FC236}">
                  <a16:creationId xmlns:a16="http://schemas.microsoft.com/office/drawing/2014/main" id="{6570D83F-6B87-7848-8FF8-C4F01BD55537}"/>
                </a:ext>
              </a:extLst>
            </xdr:cNvPr>
            <xdr:cNvSpPr txBox="1"/>
          </xdr:nvSpPr>
          <xdr:spPr>
            <a:xfrm>
              <a:off x="29777267" y="75141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78" name="ZoneTexte 177">
              <a:extLst>
                <a:ext uri="{FF2B5EF4-FFF2-40B4-BE49-F238E27FC236}">
                  <a16:creationId xmlns:a16="http://schemas.microsoft.com/office/drawing/2014/main" id="{6570D83F-6B87-7848-8FF8-C4F01BD55537}"/>
                </a:ext>
              </a:extLst>
            </xdr:cNvPr>
            <xdr:cNvSpPr txBox="1"/>
          </xdr:nvSpPr>
          <xdr:spPr>
            <a:xfrm>
              <a:off x="29777267" y="7514167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𝐿𝑅〗_𝑐𝑐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30</xdr:col>
      <xdr:colOff>171450</xdr:colOff>
      <xdr:row>24</xdr:row>
      <xdr:rowOff>0</xdr:rowOff>
    </xdr:from>
    <xdr:ext cx="65" cy="172098"/>
    <xdr:sp macro="" textlink="">
      <xdr:nvSpPr>
        <xdr:cNvPr id="180" name="ZoneTexte 179">
          <a:extLst>
            <a:ext uri="{FF2B5EF4-FFF2-40B4-BE49-F238E27FC236}">
              <a16:creationId xmlns:a16="http://schemas.microsoft.com/office/drawing/2014/main" id="{5FC79AA1-5E18-8646-A71A-139A78A7AA9D}"/>
            </a:ext>
          </a:extLst>
        </xdr:cNvPr>
        <xdr:cNvSpPr txBox="1"/>
      </xdr:nvSpPr>
      <xdr:spPr>
        <a:xfrm>
          <a:off x="25622250" y="64177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28</xdr:col>
      <xdr:colOff>222250</xdr:colOff>
      <xdr:row>23</xdr:row>
      <xdr:rowOff>25400</xdr:rowOff>
    </xdr:from>
    <xdr:ext cx="3365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ZoneTexte 195">
              <a:extLst>
                <a:ext uri="{FF2B5EF4-FFF2-40B4-BE49-F238E27FC236}">
                  <a16:creationId xmlns:a16="http://schemas.microsoft.com/office/drawing/2014/main" id="{DF2D3F6B-9336-EB40-842C-227AFFBD71E9}"/>
                </a:ext>
              </a:extLst>
            </xdr:cNvPr>
            <xdr:cNvSpPr txBox="1"/>
          </xdr:nvSpPr>
          <xdr:spPr>
            <a:xfrm>
              <a:off x="23945850" y="6239933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96" name="ZoneTexte 195">
              <a:extLst>
                <a:ext uri="{FF2B5EF4-FFF2-40B4-BE49-F238E27FC236}">
                  <a16:creationId xmlns:a16="http://schemas.microsoft.com/office/drawing/2014/main" id="{DF2D3F6B-9336-EB40-842C-227AFFBD71E9}"/>
                </a:ext>
              </a:extLst>
            </xdr:cNvPr>
            <xdr:cNvSpPr txBox="1"/>
          </xdr:nvSpPr>
          <xdr:spPr>
            <a:xfrm>
              <a:off x="23945850" y="6239933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00 )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23</xdr:row>
      <xdr:rowOff>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ZoneTexte 196">
              <a:extLst>
                <a:ext uri="{FF2B5EF4-FFF2-40B4-BE49-F238E27FC236}">
                  <a16:creationId xmlns:a16="http://schemas.microsoft.com/office/drawing/2014/main" id="{5254B331-ACFB-794A-A96E-461C0DF3276F}"/>
                </a:ext>
              </a:extLst>
            </xdr:cNvPr>
            <xdr:cNvSpPr txBox="1"/>
          </xdr:nvSpPr>
          <xdr:spPr>
            <a:xfrm>
              <a:off x="26547233" y="62145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97" name="ZoneTexte 196">
              <a:extLst>
                <a:ext uri="{FF2B5EF4-FFF2-40B4-BE49-F238E27FC236}">
                  <a16:creationId xmlns:a16="http://schemas.microsoft.com/office/drawing/2014/main" id="{5254B331-ACFB-794A-A96E-461C0DF3276F}"/>
                </a:ext>
              </a:extLst>
            </xdr:cNvPr>
            <xdr:cNvSpPr txBox="1"/>
          </xdr:nvSpPr>
          <xdr:spPr>
            <a:xfrm>
              <a:off x="26547233" y="62145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24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ZoneTexte 197">
              <a:extLst>
                <a:ext uri="{FF2B5EF4-FFF2-40B4-BE49-F238E27FC236}">
                  <a16:creationId xmlns:a16="http://schemas.microsoft.com/office/drawing/2014/main" id="{6DA137D6-0C5C-2E4A-9DFA-7DE3C79A0831}"/>
                </a:ext>
              </a:extLst>
            </xdr:cNvPr>
            <xdr:cNvSpPr txBox="1"/>
          </xdr:nvSpPr>
          <xdr:spPr>
            <a:xfrm>
              <a:off x="26547233" y="64304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98" name="ZoneTexte 197">
              <a:extLst>
                <a:ext uri="{FF2B5EF4-FFF2-40B4-BE49-F238E27FC236}">
                  <a16:creationId xmlns:a16="http://schemas.microsoft.com/office/drawing/2014/main" id="{6DA137D6-0C5C-2E4A-9DFA-7DE3C79A0831}"/>
                </a:ext>
              </a:extLst>
            </xdr:cNvPr>
            <xdr:cNvSpPr txBox="1"/>
          </xdr:nvSpPr>
          <xdr:spPr>
            <a:xfrm>
              <a:off x="26547233" y="64304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25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ZoneTexte 198">
              <a:extLst>
                <a:ext uri="{FF2B5EF4-FFF2-40B4-BE49-F238E27FC236}">
                  <a16:creationId xmlns:a16="http://schemas.microsoft.com/office/drawing/2014/main" id="{E57472A0-D699-FD4A-BB5B-95233694EB04}"/>
                </a:ext>
              </a:extLst>
            </xdr:cNvPr>
            <xdr:cNvSpPr txBox="1"/>
          </xdr:nvSpPr>
          <xdr:spPr>
            <a:xfrm>
              <a:off x="26547233" y="66336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99" name="ZoneTexte 198">
              <a:extLst>
                <a:ext uri="{FF2B5EF4-FFF2-40B4-BE49-F238E27FC236}">
                  <a16:creationId xmlns:a16="http://schemas.microsoft.com/office/drawing/2014/main" id="{E57472A0-D699-FD4A-BB5B-95233694EB04}"/>
                </a:ext>
              </a:extLst>
            </xdr:cNvPr>
            <xdr:cNvSpPr txBox="1"/>
          </xdr:nvSpPr>
          <xdr:spPr>
            <a:xfrm>
              <a:off x="26547233" y="66336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31</xdr:col>
      <xdr:colOff>266700</xdr:colOff>
      <xdr:row>26</xdr:row>
      <xdr:rowOff>25400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ZoneTexte 199">
              <a:extLst>
                <a:ext uri="{FF2B5EF4-FFF2-40B4-BE49-F238E27FC236}">
                  <a16:creationId xmlns:a16="http://schemas.microsoft.com/office/drawing/2014/main" id="{BC1E381A-F44F-3042-8F78-FFF4F1484C47}"/>
                </a:ext>
              </a:extLst>
            </xdr:cNvPr>
            <xdr:cNvSpPr txBox="1"/>
          </xdr:nvSpPr>
          <xdr:spPr>
            <a:xfrm>
              <a:off x="26547233" y="68495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0" name="ZoneTexte 199">
              <a:extLst>
                <a:ext uri="{FF2B5EF4-FFF2-40B4-BE49-F238E27FC236}">
                  <a16:creationId xmlns:a16="http://schemas.microsoft.com/office/drawing/2014/main" id="{BC1E381A-F44F-3042-8F78-FFF4F1484C47}"/>
                </a:ext>
              </a:extLst>
            </xdr:cNvPr>
            <xdr:cNvSpPr txBox="1"/>
          </xdr:nvSpPr>
          <xdr:spPr>
            <a:xfrm>
              <a:off x="26547233" y="68495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215900</xdr:colOff>
      <xdr:row>24</xdr:row>
      <xdr:rowOff>12700</xdr:rowOff>
    </xdr:from>
    <xdr:ext cx="3365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ZoneTexte 200">
              <a:extLst>
                <a:ext uri="{FF2B5EF4-FFF2-40B4-BE49-F238E27FC236}">
                  <a16:creationId xmlns:a16="http://schemas.microsoft.com/office/drawing/2014/main" id="{B99DB1FE-2E38-D845-A6C6-FAA3E46D5852}"/>
                </a:ext>
              </a:extLst>
            </xdr:cNvPr>
            <xdr:cNvSpPr txBox="1"/>
          </xdr:nvSpPr>
          <xdr:spPr>
            <a:xfrm>
              <a:off x="23939500" y="6430433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1" name="ZoneTexte 200">
              <a:extLst>
                <a:ext uri="{FF2B5EF4-FFF2-40B4-BE49-F238E27FC236}">
                  <a16:creationId xmlns:a16="http://schemas.microsoft.com/office/drawing/2014/main" id="{B99DB1FE-2E38-D845-A6C6-FAA3E46D5852}"/>
                </a:ext>
              </a:extLst>
            </xdr:cNvPr>
            <xdr:cNvSpPr txBox="1"/>
          </xdr:nvSpPr>
          <xdr:spPr>
            <a:xfrm>
              <a:off x="23939500" y="6430433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01 )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165100</xdr:colOff>
      <xdr:row>25</xdr:row>
      <xdr:rowOff>12700</xdr:rowOff>
    </xdr:from>
    <xdr:ext cx="419100" cy="197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ZoneTexte 201">
              <a:extLst>
                <a:ext uri="{FF2B5EF4-FFF2-40B4-BE49-F238E27FC236}">
                  <a16:creationId xmlns:a16="http://schemas.microsoft.com/office/drawing/2014/main" id="{D4F2EC8C-4A4A-854B-9795-1229C6FBF676}"/>
                </a:ext>
              </a:extLst>
            </xdr:cNvPr>
            <xdr:cNvSpPr txBox="1"/>
          </xdr:nvSpPr>
          <xdr:spPr>
            <a:xfrm>
              <a:off x="23888700" y="6633633"/>
              <a:ext cx="4191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2" name="ZoneTexte 201">
              <a:extLst>
                <a:ext uri="{FF2B5EF4-FFF2-40B4-BE49-F238E27FC236}">
                  <a16:creationId xmlns:a16="http://schemas.microsoft.com/office/drawing/2014/main" id="{D4F2EC8C-4A4A-854B-9795-1229C6FBF676}"/>
                </a:ext>
              </a:extLst>
            </xdr:cNvPr>
            <xdr:cNvSpPr txBox="1"/>
          </xdr:nvSpPr>
          <xdr:spPr>
            <a:xfrm>
              <a:off x="23888700" y="6633633"/>
              <a:ext cx="4191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10 )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152400</xdr:colOff>
      <xdr:row>26</xdr:row>
      <xdr:rowOff>12700</xdr:rowOff>
    </xdr:from>
    <xdr:ext cx="43180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ZoneTexte 202">
              <a:extLst>
                <a:ext uri="{FF2B5EF4-FFF2-40B4-BE49-F238E27FC236}">
                  <a16:creationId xmlns:a16="http://schemas.microsoft.com/office/drawing/2014/main" id="{6CBA276B-D23F-D946-8A57-2FB0F0148537}"/>
                </a:ext>
              </a:extLst>
            </xdr:cNvPr>
            <xdr:cNvSpPr txBox="1"/>
          </xdr:nvSpPr>
          <xdr:spPr>
            <a:xfrm>
              <a:off x="23876000" y="6836833"/>
              <a:ext cx="43180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3" name="ZoneTexte 202">
              <a:extLst>
                <a:ext uri="{FF2B5EF4-FFF2-40B4-BE49-F238E27FC236}">
                  <a16:creationId xmlns:a16="http://schemas.microsoft.com/office/drawing/2014/main" id="{6CBA276B-D23F-D946-8A57-2FB0F0148537}"/>
                </a:ext>
              </a:extLst>
            </xdr:cNvPr>
            <xdr:cNvSpPr txBox="1"/>
          </xdr:nvSpPr>
          <xdr:spPr>
            <a:xfrm>
              <a:off x="23876000" y="6836833"/>
              <a:ext cx="43180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11 )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247650</xdr:colOff>
      <xdr:row>27</xdr:row>
      <xdr:rowOff>25400</xdr:rowOff>
    </xdr:from>
    <xdr:ext cx="425565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ZoneTexte 203">
              <a:extLst>
                <a:ext uri="{FF2B5EF4-FFF2-40B4-BE49-F238E27FC236}">
                  <a16:creationId xmlns:a16="http://schemas.microsoft.com/office/drawing/2014/main" id="{81337066-19CF-A94A-9812-0CEC5DA4AFDE}"/>
                </a:ext>
              </a:extLst>
            </xdr:cNvPr>
            <xdr:cNvSpPr txBox="1"/>
          </xdr:nvSpPr>
          <xdr:spPr>
            <a:xfrm>
              <a:off x="23971250" y="7052733"/>
              <a:ext cx="4255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fr-FR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Π</m:t>
                                </m:r>
                              </m:e>
                            </m:acc>
                            <m:r>
                              <m:rPr>
                                <m:nor/>
                              </m:rPr>
                              <a:rPr lang="fr-FR" sz="1100"/>
                              <m:t> 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4" name="ZoneTexte 203">
              <a:extLst>
                <a:ext uri="{FF2B5EF4-FFF2-40B4-BE49-F238E27FC236}">
                  <a16:creationId xmlns:a16="http://schemas.microsoft.com/office/drawing/2014/main" id="{81337066-19CF-A94A-9812-0CEC5DA4AFDE}"/>
                </a:ext>
              </a:extLst>
            </xdr:cNvPr>
            <xdr:cNvSpPr txBox="1"/>
          </xdr:nvSpPr>
          <xdr:spPr>
            <a:xfrm>
              <a:off x="23971250" y="7052733"/>
              <a:ext cx="4255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𝐿(〖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̂"</a:t>
              </a:r>
              <a:r>
                <a:rPr lang="fr-FR" sz="1100" i="0"/>
                <a:t> </a:t>
              </a:r>
              <a:r>
                <a:rPr lang="fr-FR" sz="1100" i="0">
                  <a:latin typeface="Cambria Math" panose="02040503050406030204" pitchFamily="18" charset="0"/>
                </a:rPr>
                <a:t>" </a:t>
              </a:r>
              <a:r>
                <a:rPr lang="fr-FR" sz="1100" b="0" i="0">
                  <a:latin typeface="Cambria Math" panose="02040503050406030204" pitchFamily="18" charset="0"/>
                </a:rPr>
                <a:t>〗_1 )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247650</xdr:colOff>
      <xdr:row>28</xdr:row>
      <xdr:rowOff>25400</xdr:rowOff>
    </xdr:from>
    <xdr:ext cx="33156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ZoneTexte 204">
              <a:extLst>
                <a:ext uri="{FF2B5EF4-FFF2-40B4-BE49-F238E27FC236}">
                  <a16:creationId xmlns:a16="http://schemas.microsoft.com/office/drawing/2014/main" id="{8267C4CB-BAEF-B94A-A76B-A46B8B50EF4B}"/>
                </a:ext>
              </a:extLst>
            </xdr:cNvPr>
            <xdr:cNvSpPr txBox="1"/>
          </xdr:nvSpPr>
          <xdr:spPr>
            <a:xfrm>
              <a:off x="23971250" y="7255933"/>
              <a:ext cx="33156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5" name="ZoneTexte 204">
              <a:extLst>
                <a:ext uri="{FF2B5EF4-FFF2-40B4-BE49-F238E27FC236}">
                  <a16:creationId xmlns:a16="http://schemas.microsoft.com/office/drawing/2014/main" id="{8267C4CB-BAEF-B94A-A76B-A46B8B50EF4B}"/>
                </a:ext>
              </a:extLst>
            </xdr:cNvPr>
            <xdr:cNvSpPr txBox="1"/>
          </xdr:nvSpPr>
          <xdr:spPr>
            <a:xfrm>
              <a:off x="23971250" y="7255933"/>
              <a:ext cx="33156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28</xdr:col>
      <xdr:colOff>177800</xdr:colOff>
      <xdr:row>29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ZoneTexte 205">
              <a:extLst>
                <a:ext uri="{FF2B5EF4-FFF2-40B4-BE49-F238E27FC236}">
                  <a16:creationId xmlns:a16="http://schemas.microsoft.com/office/drawing/2014/main" id="{451AE888-D378-1D4F-B0E0-4935E49A5263}"/>
                </a:ext>
              </a:extLst>
            </xdr:cNvPr>
            <xdr:cNvSpPr txBox="1"/>
          </xdr:nvSpPr>
          <xdr:spPr>
            <a:xfrm>
              <a:off x="23901400" y="7446433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𝑖𝑛𝑑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6" name="ZoneTexte 205">
              <a:extLst>
                <a:ext uri="{FF2B5EF4-FFF2-40B4-BE49-F238E27FC236}">
                  <a16:creationId xmlns:a16="http://schemas.microsoft.com/office/drawing/2014/main" id="{451AE888-D378-1D4F-B0E0-4935E49A5263}"/>
                </a:ext>
              </a:extLst>
            </xdr:cNvPr>
            <xdr:cNvSpPr txBox="1"/>
          </xdr:nvSpPr>
          <xdr:spPr>
            <a:xfrm>
              <a:off x="23901400" y="7446433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34</xdr:col>
      <xdr:colOff>684489</xdr:colOff>
      <xdr:row>17</xdr:row>
      <xdr:rowOff>105643</xdr:rowOff>
    </xdr:from>
    <xdr:to>
      <xdr:col>39</xdr:col>
      <xdr:colOff>0</xdr:colOff>
      <xdr:row>20</xdr:row>
      <xdr:rowOff>67268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6C384A78-F43A-F210-5B83-AA8D2E4D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5506" y="3851067"/>
          <a:ext cx="3405341" cy="542811"/>
        </a:xfrm>
        <a:prstGeom prst="rect">
          <a:avLst/>
        </a:prstGeom>
      </xdr:spPr>
    </xdr:pic>
    <xdr:clientData/>
  </xdr:twoCellAnchor>
  <xdr:twoCellAnchor editAs="oneCell">
    <xdr:from>
      <xdr:col>34</xdr:col>
      <xdr:colOff>684489</xdr:colOff>
      <xdr:row>21</xdr:row>
      <xdr:rowOff>117912</xdr:rowOff>
    </xdr:from>
    <xdr:to>
      <xdr:col>39</xdr:col>
      <xdr:colOff>54907</xdr:colOff>
      <xdr:row>23</xdr:row>
      <xdr:rowOff>172227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8DA5C55E-6CEE-5A01-C764-4F336219E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85506" y="4638251"/>
          <a:ext cx="3460248" cy="484823"/>
        </a:xfrm>
        <a:prstGeom prst="rect">
          <a:avLst/>
        </a:prstGeom>
      </xdr:spPr>
    </xdr:pic>
    <xdr:clientData/>
  </xdr:twoCellAnchor>
  <xdr:oneCellAnchor>
    <xdr:from>
      <xdr:col>41</xdr:col>
      <xdr:colOff>209550</xdr:colOff>
      <xdr:row>5</xdr:row>
      <xdr:rowOff>25400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ZoneTexte 213">
              <a:extLst>
                <a:ext uri="{FF2B5EF4-FFF2-40B4-BE49-F238E27FC236}">
                  <a16:creationId xmlns:a16="http://schemas.microsoft.com/office/drawing/2014/main" id="{FA344292-80DF-BA45-82D9-433EFF87DB33}"/>
                </a:ext>
              </a:extLst>
            </xdr:cNvPr>
            <xdr:cNvSpPr txBox="1"/>
          </xdr:nvSpPr>
          <xdr:spPr>
            <a:xfrm>
              <a:off x="30105350" y="11684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4" name="ZoneTexte 213">
              <a:extLst>
                <a:ext uri="{FF2B5EF4-FFF2-40B4-BE49-F238E27FC236}">
                  <a16:creationId xmlns:a16="http://schemas.microsoft.com/office/drawing/2014/main" id="{FA344292-80DF-BA45-82D9-433EFF87DB33}"/>
                </a:ext>
              </a:extLst>
            </xdr:cNvPr>
            <xdr:cNvSpPr txBox="1"/>
          </xdr:nvSpPr>
          <xdr:spPr>
            <a:xfrm>
              <a:off x="30105350" y="11684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4</xdr:row>
      <xdr:rowOff>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ZoneTexte 214">
              <a:extLst>
                <a:ext uri="{FF2B5EF4-FFF2-40B4-BE49-F238E27FC236}">
                  <a16:creationId xmlns:a16="http://schemas.microsoft.com/office/drawing/2014/main" id="{D5543052-FF16-374D-90F4-A2F14CC0D0A2}"/>
                </a:ext>
              </a:extLst>
            </xdr:cNvPr>
            <xdr:cNvSpPr txBox="1"/>
          </xdr:nvSpPr>
          <xdr:spPr>
            <a:xfrm>
              <a:off x="32677100" y="9144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5" name="ZoneTexte 214">
              <a:extLst>
                <a:ext uri="{FF2B5EF4-FFF2-40B4-BE49-F238E27FC236}">
                  <a16:creationId xmlns:a16="http://schemas.microsoft.com/office/drawing/2014/main" id="{D5543052-FF16-374D-90F4-A2F14CC0D0A2}"/>
                </a:ext>
              </a:extLst>
            </xdr:cNvPr>
            <xdr:cNvSpPr txBox="1"/>
          </xdr:nvSpPr>
          <xdr:spPr>
            <a:xfrm>
              <a:off x="32677100" y="9144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6</xdr:row>
      <xdr:rowOff>25400</xdr:rowOff>
    </xdr:from>
    <xdr:ext cx="356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ZoneTexte 215">
              <a:extLst>
                <a:ext uri="{FF2B5EF4-FFF2-40B4-BE49-F238E27FC236}">
                  <a16:creationId xmlns:a16="http://schemas.microsoft.com/office/drawing/2014/main" id="{D398D09B-E77D-924D-B201-922F53DBB004}"/>
                </a:ext>
              </a:extLst>
            </xdr:cNvPr>
            <xdr:cNvSpPr txBox="1"/>
          </xdr:nvSpPr>
          <xdr:spPr>
            <a:xfrm>
              <a:off x="30143450" y="1371600"/>
              <a:ext cx="356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fr-FR" sz="1100"/>
                          <m:t> </m:t>
                        </m:r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6" name="ZoneTexte 215">
              <a:extLst>
                <a:ext uri="{FF2B5EF4-FFF2-40B4-BE49-F238E27FC236}">
                  <a16:creationId xmlns:a16="http://schemas.microsoft.com/office/drawing/2014/main" id="{D398D09B-E77D-924D-B201-922F53DBB004}"/>
                </a:ext>
              </a:extLst>
            </xdr:cNvPr>
            <xdr:cNvSpPr txBox="1"/>
          </xdr:nvSpPr>
          <xdr:spPr>
            <a:xfrm>
              <a:off x="30143450" y="1371600"/>
              <a:ext cx="356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̂"</a:t>
              </a:r>
              <a:r>
                <a:rPr lang="fr-FR" sz="1100" i="0"/>
                <a:t> </a:t>
              </a:r>
              <a:r>
                <a:rPr lang="fr-FR" sz="1100" i="0">
                  <a:latin typeface="Cambria Math" panose="02040503050406030204" pitchFamily="18" charset="0"/>
                </a:rPr>
                <a:t>"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7</xdr:row>
      <xdr:rowOff>25400</xdr:rowOff>
    </xdr:from>
    <xdr:ext cx="30726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ZoneTexte 216">
              <a:extLst>
                <a:ext uri="{FF2B5EF4-FFF2-40B4-BE49-F238E27FC236}">
                  <a16:creationId xmlns:a16="http://schemas.microsoft.com/office/drawing/2014/main" id="{42757699-0CCD-8542-8245-A51C236DDA6E}"/>
                </a:ext>
              </a:extLst>
            </xdr:cNvPr>
            <xdr:cNvSpPr txBox="1"/>
          </xdr:nvSpPr>
          <xdr:spPr>
            <a:xfrm>
              <a:off x="30143450" y="1574800"/>
              <a:ext cx="30726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7" name="ZoneTexte 216">
              <a:extLst>
                <a:ext uri="{FF2B5EF4-FFF2-40B4-BE49-F238E27FC236}">
                  <a16:creationId xmlns:a16="http://schemas.microsoft.com/office/drawing/2014/main" id="{42757699-0CCD-8542-8245-A51C236DDA6E}"/>
                </a:ext>
              </a:extLst>
            </xdr:cNvPr>
            <xdr:cNvSpPr txBox="1"/>
          </xdr:nvSpPr>
          <xdr:spPr>
            <a:xfrm>
              <a:off x="30143450" y="1574800"/>
              <a:ext cx="30726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𝐿(𝑝)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177800</xdr:colOff>
      <xdr:row>8</xdr:row>
      <xdr:rowOff>12700</xdr:rowOff>
    </xdr:from>
    <xdr:ext cx="46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ZoneTexte 217">
              <a:extLst>
                <a:ext uri="{FF2B5EF4-FFF2-40B4-BE49-F238E27FC236}">
                  <a16:creationId xmlns:a16="http://schemas.microsoft.com/office/drawing/2014/main" id="{344C69FA-FF76-EA45-A7FD-6258E0F8015E}"/>
                </a:ext>
              </a:extLst>
            </xdr:cNvPr>
            <xdr:cNvSpPr txBox="1"/>
          </xdr:nvSpPr>
          <xdr:spPr>
            <a:xfrm>
              <a:off x="30073600" y="17653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8" name="ZoneTexte 217">
              <a:extLst>
                <a:ext uri="{FF2B5EF4-FFF2-40B4-BE49-F238E27FC236}">
                  <a16:creationId xmlns:a16="http://schemas.microsoft.com/office/drawing/2014/main" id="{344C69FA-FF76-EA45-A7FD-6258E0F8015E}"/>
                </a:ext>
              </a:extLst>
            </xdr:cNvPr>
            <xdr:cNvSpPr txBox="1"/>
          </xdr:nvSpPr>
          <xdr:spPr>
            <a:xfrm>
              <a:off x="30073600" y="1765300"/>
              <a:ext cx="46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5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ZoneTexte 218">
              <a:extLst>
                <a:ext uri="{FF2B5EF4-FFF2-40B4-BE49-F238E27FC236}">
                  <a16:creationId xmlns:a16="http://schemas.microsoft.com/office/drawing/2014/main" id="{D8A9C804-FC39-234C-8CDA-6204120AE988}"/>
                </a:ext>
              </a:extLst>
            </xdr:cNvPr>
            <xdr:cNvSpPr txBox="1"/>
          </xdr:nvSpPr>
          <xdr:spPr>
            <a:xfrm>
              <a:off x="32677100" y="11557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9" name="ZoneTexte 218">
              <a:extLst>
                <a:ext uri="{FF2B5EF4-FFF2-40B4-BE49-F238E27FC236}">
                  <a16:creationId xmlns:a16="http://schemas.microsoft.com/office/drawing/2014/main" id="{D8A9C804-FC39-234C-8CDA-6204120AE988}"/>
                </a:ext>
              </a:extLst>
            </xdr:cNvPr>
            <xdr:cNvSpPr txBox="1"/>
          </xdr:nvSpPr>
          <xdr:spPr>
            <a:xfrm>
              <a:off x="32677100" y="11557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252229</xdr:colOff>
      <xdr:row>6</xdr:row>
      <xdr:rowOff>25400</xdr:rowOff>
    </xdr:from>
    <xdr:ext cx="25577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ZoneTexte 219">
              <a:extLst>
                <a:ext uri="{FF2B5EF4-FFF2-40B4-BE49-F238E27FC236}">
                  <a16:creationId xmlns:a16="http://schemas.microsoft.com/office/drawing/2014/main" id="{77C621ED-F8C4-1641-ACEF-FE9873E89D4E}"/>
                </a:ext>
              </a:extLst>
            </xdr:cNvPr>
            <xdr:cNvSpPr txBox="1"/>
          </xdr:nvSpPr>
          <xdr:spPr>
            <a:xfrm flipH="1">
              <a:off x="32662629" y="1371600"/>
              <a:ext cx="255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0" name="ZoneTexte 219">
              <a:extLst>
                <a:ext uri="{FF2B5EF4-FFF2-40B4-BE49-F238E27FC236}">
                  <a16:creationId xmlns:a16="http://schemas.microsoft.com/office/drawing/2014/main" id="{77C621ED-F8C4-1641-ACEF-FE9873E89D4E}"/>
                </a:ext>
              </a:extLst>
            </xdr:cNvPr>
            <xdr:cNvSpPr txBox="1"/>
          </xdr:nvSpPr>
          <xdr:spPr>
            <a:xfrm flipH="1">
              <a:off x="32662629" y="1371600"/>
              <a:ext cx="255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171450</xdr:colOff>
      <xdr:row>25</xdr:row>
      <xdr:rowOff>0</xdr:rowOff>
    </xdr:from>
    <xdr:ext cx="65" cy="172098"/>
    <xdr:sp macro="" textlink="">
      <xdr:nvSpPr>
        <xdr:cNvPr id="222" name="ZoneTexte 221">
          <a:extLst>
            <a:ext uri="{FF2B5EF4-FFF2-40B4-BE49-F238E27FC236}">
              <a16:creationId xmlns:a16="http://schemas.microsoft.com/office/drawing/2014/main" id="{0799E3E0-C224-E44D-926D-4111AD175E81}"/>
            </a:ext>
          </a:extLst>
        </xdr:cNvPr>
        <xdr:cNvSpPr txBox="1"/>
      </xdr:nvSpPr>
      <xdr:spPr>
        <a:xfrm>
          <a:off x="37232359" y="656166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247650</xdr:colOff>
      <xdr:row>25</xdr:row>
      <xdr:rowOff>25400</xdr:rowOff>
    </xdr:from>
    <xdr:ext cx="65" cy="172098"/>
    <xdr:sp macro="" textlink="">
      <xdr:nvSpPr>
        <xdr:cNvPr id="223" name="ZoneTexte 222">
          <a:extLst>
            <a:ext uri="{FF2B5EF4-FFF2-40B4-BE49-F238E27FC236}">
              <a16:creationId xmlns:a16="http://schemas.microsoft.com/office/drawing/2014/main" id="{3132563B-C7F9-3641-A4F1-48AC3CEC9151}"/>
            </a:ext>
          </a:extLst>
        </xdr:cNvPr>
        <xdr:cNvSpPr txBox="1"/>
      </xdr:nvSpPr>
      <xdr:spPr>
        <a:xfrm>
          <a:off x="34749317" y="658706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247650</xdr:colOff>
      <xdr:row>27</xdr:row>
      <xdr:rowOff>25400</xdr:rowOff>
    </xdr:from>
    <xdr:ext cx="65" cy="172098"/>
    <xdr:sp macro="" textlink="">
      <xdr:nvSpPr>
        <xdr:cNvPr id="224" name="ZoneTexte 223">
          <a:extLst>
            <a:ext uri="{FF2B5EF4-FFF2-40B4-BE49-F238E27FC236}">
              <a16:creationId xmlns:a16="http://schemas.microsoft.com/office/drawing/2014/main" id="{969D51F6-7610-434C-8E41-982D03C29C1D}"/>
            </a:ext>
          </a:extLst>
        </xdr:cNvPr>
        <xdr:cNvSpPr txBox="1"/>
      </xdr:nvSpPr>
      <xdr:spPr>
        <a:xfrm>
          <a:off x="34749317" y="7010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43</xdr:col>
      <xdr:colOff>266700</xdr:colOff>
      <xdr:row>30</xdr:row>
      <xdr:rowOff>12700</xdr:rowOff>
    </xdr:from>
    <xdr:ext cx="279400" cy="172227"/>
    <xdr:sp macro="" textlink="">
      <xdr:nvSpPr>
        <xdr:cNvPr id="225" name="ZoneTexte 224">
          <a:extLst>
            <a:ext uri="{FF2B5EF4-FFF2-40B4-BE49-F238E27FC236}">
              <a16:creationId xmlns:a16="http://schemas.microsoft.com/office/drawing/2014/main" id="{F1CF4AFA-5257-CD45-AEAA-9D87900D94C6}"/>
            </a:ext>
          </a:extLst>
        </xdr:cNvPr>
        <xdr:cNvSpPr txBox="1"/>
      </xdr:nvSpPr>
      <xdr:spPr>
        <a:xfrm>
          <a:off x="36500185" y="7632700"/>
          <a:ext cx="2794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41</xdr:col>
      <xdr:colOff>222250</xdr:colOff>
      <xdr:row>24</xdr:row>
      <xdr:rowOff>25400</xdr:rowOff>
    </xdr:from>
    <xdr:ext cx="3365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ZoneTexte 225">
              <a:extLst>
                <a:ext uri="{FF2B5EF4-FFF2-40B4-BE49-F238E27FC236}">
                  <a16:creationId xmlns:a16="http://schemas.microsoft.com/office/drawing/2014/main" id="{547CB78B-76E6-9B4A-AB7C-05BBD797EC11}"/>
                </a:ext>
              </a:extLst>
            </xdr:cNvPr>
            <xdr:cNvSpPr txBox="1"/>
          </xdr:nvSpPr>
          <xdr:spPr>
            <a:xfrm>
              <a:off x="34723917" y="6375400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6" name="ZoneTexte 225">
              <a:extLst>
                <a:ext uri="{FF2B5EF4-FFF2-40B4-BE49-F238E27FC236}">
                  <a16:creationId xmlns:a16="http://schemas.microsoft.com/office/drawing/2014/main" id="{547CB78B-76E6-9B4A-AB7C-05BBD797EC11}"/>
                </a:ext>
              </a:extLst>
            </xdr:cNvPr>
            <xdr:cNvSpPr txBox="1"/>
          </xdr:nvSpPr>
          <xdr:spPr>
            <a:xfrm>
              <a:off x="34723917" y="6375400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00 )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24</xdr:row>
      <xdr:rowOff>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ZoneTexte 226">
              <a:extLst>
                <a:ext uri="{FF2B5EF4-FFF2-40B4-BE49-F238E27FC236}">
                  <a16:creationId xmlns:a16="http://schemas.microsoft.com/office/drawing/2014/main" id="{EA61C3D5-E6CB-044A-A77A-24D11DC8802E}"/>
                </a:ext>
              </a:extLst>
            </xdr:cNvPr>
            <xdr:cNvSpPr txBox="1"/>
          </xdr:nvSpPr>
          <xdr:spPr>
            <a:xfrm>
              <a:off x="37327609" y="63500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7" name="ZoneTexte 226">
              <a:extLst>
                <a:ext uri="{FF2B5EF4-FFF2-40B4-BE49-F238E27FC236}">
                  <a16:creationId xmlns:a16="http://schemas.microsoft.com/office/drawing/2014/main" id="{EA61C3D5-E6CB-044A-A77A-24D11DC8802E}"/>
                </a:ext>
              </a:extLst>
            </xdr:cNvPr>
            <xdr:cNvSpPr txBox="1"/>
          </xdr:nvSpPr>
          <xdr:spPr>
            <a:xfrm>
              <a:off x="37327609" y="63500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25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ZoneTexte 227">
              <a:extLst>
                <a:ext uri="{FF2B5EF4-FFF2-40B4-BE49-F238E27FC236}">
                  <a16:creationId xmlns:a16="http://schemas.microsoft.com/office/drawing/2014/main" id="{17C57C43-A62B-3644-83B1-0CD671ECFA42}"/>
                </a:ext>
              </a:extLst>
            </xdr:cNvPr>
            <xdr:cNvSpPr txBox="1"/>
          </xdr:nvSpPr>
          <xdr:spPr>
            <a:xfrm>
              <a:off x="37327609" y="6574367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8" name="ZoneTexte 227">
              <a:extLst>
                <a:ext uri="{FF2B5EF4-FFF2-40B4-BE49-F238E27FC236}">
                  <a16:creationId xmlns:a16="http://schemas.microsoft.com/office/drawing/2014/main" id="{17C57C43-A62B-3644-83B1-0CD671ECFA42}"/>
                </a:ext>
              </a:extLst>
            </xdr:cNvPr>
            <xdr:cNvSpPr txBox="1"/>
          </xdr:nvSpPr>
          <xdr:spPr>
            <a:xfrm>
              <a:off x="37327609" y="6574367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𝑇_01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26</xdr:row>
      <xdr:rowOff>12700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ZoneTexte 228">
              <a:extLst>
                <a:ext uri="{FF2B5EF4-FFF2-40B4-BE49-F238E27FC236}">
                  <a16:creationId xmlns:a16="http://schemas.microsoft.com/office/drawing/2014/main" id="{03CB1F41-337A-B14E-891C-FA6413841ADE}"/>
                </a:ext>
              </a:extLst>
            </xdr:cNvPr>
            <xdr:cNvSpPr txBox="1"/>
          </xdr:nvSpPr>
          <xdr:spPr>
            <a:xfrm>
              <a:off x="37327609" y="67860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9" name="ZoneTexte 228">
              <a:extLst>
                <a:ext uri="{FF2B5EF4-FFF2-40B4-BE49-F238E27FC236}">
                  <a16:creationId xmlns:a16="http://schemas.microsoft.com/office/drawing/2014/main" id="{03CB1F41-337A-B14E-891C-FA6413841ADE}"/>
                </a:ext>
              </a:extLst>
            </xdr:cNvPr>
            <xdr:cNvSpPr txBox="1"/>
          </xdr:nvSpPr>
          <xdr:spPr>
            <a:xfrm>
              <a:off x="37327609" y="6786033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266700</xdr:colOff>
      <xdr:row>27</xdr:row>
      <xdr:rowOff>25400</xdr:rowOff>
    </xdr:from>
    <xdr:ext cx="27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ZoneTexte 229">
              <a:extLst>
                <a:ext uri="{FF2B5EF4-FFF2-40B4-BE49-F238E27FC236}">
                  <a16:creationId xmlns:a16="http://schemas.microsoft.com/office/drawing/2014/main" id="{92B55F5B-751F-8844-A6DF-7D2B62C237F7}"/>
                </a:ext>
              </a:extLst>
            </xdr:cNvPr>
            <xdr:cNvSpPr txBox="1"/>
          </xdr:nvSpPr>
          <xdr:spPr>
            <a:xfrm>
              <a:off x="37327609" y="70104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0" name="ZoneTexte 229">
              <a:extLst>
                <a:ext uri="{FF2B5EF4-FFF2-40B4-BE49-F238E27FC236}">
                  <a16:creationId xmlns:a16="http://schemas.microsoft.com/office/drawing/2014/main" id="{92B55F5B-751F-8844-A6DF-7D2B62C237F7}"/>
                </a:ext>
              </a:extLst>
            </xdr:cNvPr>
            <xdr:cNvSpPr txBox="1"/>
          </xdr:nvSpPr>
          <xdr:spPr>
            <a:xfrm>
              <a:off x="37327609" y="7010400"/>
              <a:ext cx="27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𝑇_11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215900</xdr:colOff>
      <xdr:row>25</xdr:row>
      <xdr:rowOff>12700</xdr:rowOff>
    </xdr:from>
    <xdr:ext cx="3365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ZoneTexte 230">
              <a:extLst>
                <a:ext uri="{FF2B5EF4-FFF2-40B4-BE49-F238E27FC236}">
                  <a16:creationId xmlns:a16="http://schemas.microsoft.com/office/drawing/2014/main" id="{CF48B737-9A86-EF4A-941B-106C6E7B777A}"/>
                </a:ext>
              </a:extLst>
            </xdr:cNvPr>
            <xdr:cNvSpPr txBox="1"/>
          </xdr:nvSpPr>
          <xdr:spPr>
            <a:xfrm>
              <a:off x="34717567" y="6574367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1" name="ZoneTexte 230">
              <a:extLst>
                <a:ext uri="{FF2B5EF4-FFF2-40B4-BE49-F238E27FC236}">
                  <a16:creationId xmlns:a16="http://schemas.microsoft.com/office/drawing/2014/main" id="{CF48B737-9A86-EF4A-941B-106C6E7B777A}"/>
                </a:ext>
              </a:extLst>
            </xdr:cNvPr>
            <xdr:cNvSpPr txBox="1"/>
          </xdr:nvSpPr>
          <xdr:spPr>
            <a:xfrm>
              <a:off x="34717567" y="6574367"/>
              <a:ext cx="3365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01 )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165100</xdr:colOff>
      <xdr:row>26</xdr:row>
      <xdr:rowOff>12700</xdr:rowOff>
    </xdr:from>
    <xdr:ext cx="419100" cy="197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ZoneTexte 231">
              <a:extLst>
                <a:ext uri="{FF2B5EF4-FFF2-40B4-BE49-F238E27FC236}">
                  <a16:creationId xmlns:a16="http://schemas.microsoft.com/office/drawing/2014/main" id="{6695ED32-BFF7-4E4E-96AB-4602B3A5CF88}"/>
                </a:ext>
              </a:extLst>
            </xdr:cNvPr>
            <xdr:cNvSpPr txBox="1"/>
          </xdr:nvSpPr>
          <xdr:spPr>
            <a:xfrm>
              <a:off x="34666767" y="6786033"/>
              <a:ext cx="4191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2" name="ZoneTexte 231">
              <a:extLst>
                <a:ext uri="{FF2B5EF4-FFF2-40B4-BE49-F238E27FC236}">
                  <a16:creationId xmlns:a16="http://schemas.microsoft.com/office/drawing/2014/main" id="{6695ED32-BFF7-4E4E-96AB-4602B3A5CF88}"/>
                </a:ext>
              </a:extLst>
            </xdr:cNvPr>
            <xdr:cNvSpPr txBox="1"/>
          </xdr:nvSpPr>
          <xdr:spPr>
            <a:xfrm>
              <a:off x="34666767" y="6786033"/>
              <a:ext cx="4191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10 )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152400</xdr:colOff>
      <xdr:row>27</xdr:row>
      <xdr:rowOff>12700</xdr:rowOff>
    </xdr:from>
    <xdr:ext cx="43180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ZoneTexte 232">
              <a:extLst>
                <a:ext uri="{FF2B5EF4-FFF2-40B4-BE49-F238E27FC236}">
                  <a16:creationId xmlns:a16="http://schemas.microsoft.com/office/drawing/2014/main" id="{DDF06B3A-464C-814B-A017-149C91E0A20B}"/>
                </a:ext>
              </a:extLst>
            </xdr:cNvPr>
            <xdr:cNvSpPr txBox="1"/>
          </xdr:nvSpPr>
          <xdr:spPr>
            <a:xfrm>
              <a:off x="34654067" y="6997700"/>
              <a:ext cx="43180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3" name="ZoneTexte 232">
              <a:extLst>
                <a:ext uri="{FF2B5EF4-FFF2-40B4-BE49-F238E27FC236}">
                  <a16:creationId xmlns:a16="http://schemas.microsoft.com/office/drawing/2014/main" id="{DDF06B3A-464C-814B-A017-149C91E0A20B}"/>
                </a:ext>
              </a:extLst>
            </xdr:cNvPr>
            <xdr:cNvSpPr txBox="1"/>
          </xdr:nvSpPr>
          <xdr:spPr>
            <a:xfrm>
              <a:off x="34654067" y="6997700"/>
              <a:ext cx="43180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fr-FR" sz="1100" b="0" i="0">
                  <a:latin typeface="Cambria Math" panose="02040503050406030204" pitchFamily="18" charset="0"/>
                </a:rPr>
                <a:t>11 ) ̂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28</xdr:row>
      <xdr:rowOff>25400</xdr:rowOff>
    </xdr:from>
    <xdr:ext cx="425565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ZoneTexte 233">
              <a:extLst>
                <a:ext uri="{FF2B5EF4-FFF2-40B4-BE49-F238E27FC236}">
                  <a16:creationId xmlns:a16="http://schemas.microsoft.com/office/drawing/2014/main" id="{825003A6-85F4-6348-A481-6B475303083A}"/>
                </a:ext>
              </a:extLst>
            </xdr:cNvPr>
            <xdr:cNvSpPr txBox="1"/>
          </xdr:nvSpPr>
          <xdr:spPr>
            <a:xfrm>
              <a:off x="34749317" y="7222067"/>
              <a:ext cx="4255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fr-FR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Π</m:t>
                                </m:r>
                              </m:e>
                            </m:acc>
                            <m:r>
                              <m:rPr>
                                <m:nor/>
                              </m:rPr>
                              <a:rPr lang="fr-FR" sz="1100"/>
                              <m:t> 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4" name="ZoneTexte 233">
              <a:extLst>
                <a:ext uri="{FF2B5EF4-FFF2-40B4-BE49-F238E27FC236}">
                  <a16:creationId xmlns:a16="http://schemas.microsoft.com/office/drawing/2014/main" id="{825003A6-85F4-6348-A481-6B475303083A}"/>
                </a:ext>
              </a:extLst>
            </xdr:cNvPr>
            <xdr:cNvSpPr txBox="1"/>
          </xdr:nvSpPr>
          <xdr:spPr>
            <a:xfrm>
              <a:off x="34749317" y="7222067"/>
              <a:ext cx="4255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𝐿(〖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̂"</a:t>
              </a:r>
              <a:r>
                <a:rPr lang="fr-FR" sz="1100" i="0"/>
                <a:t> </a:t>
              </a:r>
              <a:r>
                <a:rPr lang="fr-FR" sz="1100" i="0">
                  <a:latin typeface="Cambria Math" panose="02040503050406030204" pitchFamily="18" charset="0"/>
                </a:rPr>
                <a:t>" </a:t>
              </a:r>
              <a:r>
                <a:rPr lang="fr-FR" sz="1100" b="0" i="0">
                  <a:latin typeface="Cambria Math" panose="02040503050406030204" pitchFamily="18" charset="0"/>
                </a:rPr>
                <a:t>〗_1 )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29</xdr:row>
      <xdr:rowOff>25400</xdr:rowOff>
    </xdr:from>
    <xdr:ext cx="33156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ZoneTexte 234">
              <a:extLst>
                <a:ext uri="{FF2B5EF4-FFF2-40B4-BE49-F238E27FC236}">
                  <a16:creationId xmlns:a16="http://schemas.microsoft.com/office/drawing/2014/main" id="{4DAD0CAE-BD53-5746-B024-89A434EAE952}"/>
                </a:ext>
              </a:extLst>
            </xdr:cNvPr>
            <xdr:cNvSpPr txBox="1"/>
          </xdr:nvSpPr>
          <xdr:spPr>
            <a:xfrm>
              <a:off x="34749317" y="7433733"/>
              <a:ext cx="33156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5" name="ZoneTexte 234">
              <a:extLst>
                <a:ext uri="{FF2B5EF4-FFF2-40B4-BE49-F238E27FC236}">
                  <a16:creationId xmlns:a16="http://schemas.microsoft.com/office/drawing/2014/main" id="{4DAD0CAE-BD53-5746-B024-89A434EAE952}"/>
                </a:ext>
              </a:extLst>
            </xdr:cNvPr>
            <xdr:cNvSpPr txBox="1"/>
          </xdr:nvSpPr>
          <xdr:spPr>
            <a:xfrm>
              <a:off x="34749317" y="7433733"/>
              <a:ext cx="33156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𝐿(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109297</xdr:colOff>
      <xdr:row>30</xdr:row>
      <xdr:rowOff>31557</xdr:rowOff>
    </xdr:from>
    <xdr:ext cx="64962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ZoneTexte 235">
              <a:extLst>
                <a:ext uri="{FF2B5EF4-FFF2-40B4-BE49-F238E27FC236}">
                  <a16:creationId xmlns:a16="http://schemas.microsoft.com/office/drawing/2014/main" id="{C9B55406-6F4D-4945-9119-93489889EB13}"/>
                </a:ext>
              </a:extLst>
            </xdr:cNvPr>
            <xdr:cNvSpPr txBox="1"/>
          </xdr:nvSpPr>
          <xdr:spPr>
            <a:xfrm>
              <a:off x="34610964" y="6381557"/>
              <a:ext cx="6496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𝐿𝑅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𝑖𝑛𝑑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6" name="ZoneTexte 235">
              <a:extLst>
                <a:ext uri="{FF2B5EF4-FFF2-40B4-BE49-F238E27FC236}">
                  <a16:creationId xmlns:a16="http://schemas.microsoft.com/office/drawing/2014/main" id="{C9B55406-6F4D-4945-9119-93489889EB13}"/>
                </a:ext>
              </a:extLst>
            </xdr:cNvPr>
            <xdr:cNvSpPr txBox="1"/>
          </xdr:nvSpPr>
          <xdr:spPr>
            <a:xfrm>
              <a:off x="34610964" y="6381557"/>
              <a:ext cx="6496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34</xdr:col>
      <xdr:colOff>123768</xdr:colOff>
      <xdr:row>72</xdr:row>
      <xdr:rowOff>148749</xdr:rowOff>
    </xdr:from>
    <xdr:ext cx="65" cy="172098"/>
    <xdr:sp macro="" textlink="">
      <xdr:nvSpPr>
        <xdr:cNvPr id="239" name="ZoneTexte 238">
          <a:extLst>
            <a:ext uri="{FF2B5EF4-FFF2-40B4-BE49-F238E27FC236}">
              <a16:creationId xmlns:a16="http://schemas.microsoft.com/office/drawing/2014/main" id="{F039779D-49BC-0B4D-8A41-C0C569BF1217}"/>
            </a:ext>
          </a:extLst>
        </xdr:cNvPr>
        <xdr:cNvSpPr txBox="1"/>
      </xdr:nvSpPr>
      <xdr:spPr>
        <a:xfrm>
          <a:off x="28893501" y="14948482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11</xdr:col>
      <xdr:colOff>193040</xdr:colOff>
      <xdr:row>1</xdr:row>
      <xdr:rowOff>0</xdr:rowOff>
    </xdr:from>
    <xdr:ext cx="254000" cy="213360"/>
    <xdr:sp macro="" textlink="">
      <xdr:nvSpPr>
        <xdr:cNvPr id="144" name="ZoneTexte 143">
          <a:extLst>
            <a:ext uri="{FF2B5EF4-FFF2-40B4-BE49-F238E27FC236}">
              <a16:creationId xmlns:a16="http://schemas.microsoft.com/office/drawing/2014/main" id="{FF5607FA-B1B0-7148-BD79-53671EE84CE3}"/>
            </a:ext>
          </a:extLst>
        </xdr:cNvPr>
        <xdr:cNvSpPr txBox="1"/>
      </xdr:nvSpPr>
      <xdr:spPr>
        <a:xfrm>
          <a:off x="5971540" y="279400"/>
          <a:ext cx="254000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45096</xdr:colOff>
      <xdr:row>1</xdr:row>
      <xdr:rowOff>101723</xdr:rowOff>
    </xdr:from>
    <xdr:ext cx="784638" cy="321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ZoneTexte 145">
              <a:extLst>
                <a:ext uri="{FF2B5EF4-FFF2-40B4-BE49-F238E27FC236}">
                  <a16:creationId xmlns:a16="http://schemas.microsoft.com/office/drawing/2014/main" id="{D3793321-90F2-D341-A954-354535388230}"/>
                </a:ext>
              </a:extLst>
            </xdr:cNvPr>
            <xdr:cNvSpPr txBox="1"/>
          </xdr:nvSpPr>
          <xdr:spPr>
            <a:xfrm>
              <a:off x="3364029" y="389590"/>
              <a:ext cx="784638" cy="32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𝑉𝑎𝑅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.05,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𝐻𝑆</m:t>
                            </m:r>
                          </m:sup>
                        </m:sSup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6" name="ZoneTexte 145">
              <a:extLst>
                <a:ext uri="{FF2B5EF4-FFF2-40B4-BE49-F238E27FC236}">
                  <a16:creationId xmlns:a16="http://schemas.microsoft.com/office/drawing/2014/main" id="{D3793321-90F2-D341-A954-354535388230}"/>
                </a:ext>
              </a:extLst>
            </xdr:cNvPr>
            <xdr:cNvSpPr txBox="1"/>
          </xdr:nvSpPr>
          <xdr:spPr>
            <a:xfrm>
              <a:off x="3364029" y="389590"/>
              <a:ext cx="784638" cy="32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〖〖</a:t>
              </a:r>
              <a:r>
                <a:rPr lang="fr-FR" sz="1100" b="0" i="0">
                  <a:latin typeface="Cambria Math" panose="02040503050406030204" pitchFamily="18" charset="0"/>
                </a:rPr>
                <a:t>𝑉𝑎𝑅〗^(.05,𝐻𝑆)〗_(𝑡+1)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11</xdr:col>
      <xdr:colOff>748875</xdr:colOff>
      <xdr:row>1</xdr:row>
      <xdr:rowOff>99907</xdr:rowOff>
    </xdr:from>
    <xdr:ext cx="935530" cy="301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ZoneTexte 146">
              <a:extLst>
                <a:ext uri="{FF2B5EF4-FFF2-40B4-BE49-F238E27FC236}">
                  <a16:creationId xmlns:a16="http://schemas.microsoft.com/office/drawing/2014/main" id="{C3F33AC8-31E2-5541-B842-1CE979261D36}"/>
                </a:ext>
              </a:extLst>
            </xdr:cNvPr>
            <xdr:cNvSpPr txBox="1"/>
          </xdr:nvSpPr>
          <xdr:spPr>
            <a:xfrm>
              <a:off x="9875942" y="387774"/>
              <a:ext cx="935530" cy="301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𝐸𝑆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.05,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𝐻𝑆</m:t>
                            </m:r>
                          </m:sup>
                        </m:sSup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7" name="ZoneTexte 146">
              <a:extLst>
                <a:ext uri="{FF2B5EF4-FFF2-40B4-BE49-F238E27FC236}">
                  <a16:creationId xmlns:a16="http://schemas.microsoft.com/office/drawing/2014/main" id="{C3F33AC8-31E2-5541-B842-1CE979261D36}"/>
                </a:ext>
              </a:extLst>
            </xdr:cNvPr>
            <xdr:cNvSpPr txBox="1"/>
          </xdr:nvSpPr>
          <xdr:spPr>
            <a:xfrm>
              <a:off x="9875942" y="387774"/>
              <a:ext cx="935530" cy="301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〖〖</a:t>
              </a:r>
              <a:r>
                <a:rPr lang="fr-FR" sz="1100" b="0" i="0">
                  <a:latin typeface="Cambria Math" panose="02040503050406030204" pitchFamily="18" charset="0"/>
                </a:rPr>
                <a:t>𝐸𝑆〗^(.05,𝐻𝑆)〗_(𝑡+1)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41</xdr:col>
      <xdr:colOff>247650</xdr:colOff>
      <xdr:row>39</xdr:row>
      <xdr:rowOff>25400</xdr:rowOff>
    </xdr:from>
    <xdr:ext cx="65" cy="172098"/>
    <xdr:sp macro="" textlink="">
      <xdr:nvSpPr>
        <xdr:cNvPr id="148" name="ZoneTexte 147">
          <a:extLst>
            <a:ext uri="{FF2B5EF4-FFF2-40B4-BE49-F238E27FC236}">
              <a16:creationId xmlns:a16="http://schemas.microsoft.com/office/drawing/2014/main" id="{8444EFB7-D84A-0240-A164-3DD147021A05}"/>
            </a:ext>
          </a:extLst>
        </xdr:cNvPr>
        <xdr:cNvSpPr txBox="1"/>
      </xdr:nvSpPr>
      <xdr:spPr>
        <a:xfrm>
          <a:off x="24326850" y="8559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44</xdr:col>
      <xdr:colOff>184280</xdr:colOff>
      <xdr:row>7</xdr:row>
      <xdr:rowOff>197498</xdr:rowOff>
    </xdr:from>
    <xdr:ext cx="1512624" cy="366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5" name="ZoneTexte 144">
              <a:extLst>
                <a:ext uri="{FF2B5EF4-FFF2-40B4-BE49-F238E27FC236}">
                  <a16:creationId xmlns:a16="http://schemas.microsoft.com/office/drawing/2014/main" id="{D68517D0-06A4-8B4F-844E-1436316269A9}"/>
                </a:ext>
              </a:extLst>
            </xdr:cNvPr>
            <xdr:cNvSpPr txBox="1"/>
          </xdr:nvSpPr>
          <xdr:spPr>
            <a:xfrm>
              <a:off x="37389507" y="1972612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=6,63&lt;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𝑢𝑐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>
        <xdr:sp macro="" textlink="">
          <xdr:nvSpPr>
            <xdr:cNvPr id="145" name="ZoneTexte 144">
              <a:extLst>
                <a:ext uri="{FF2B5EF4-FFF2-40B4-BE49-F238E27FC236}">
                  <a16:creationId xmlns:a16="http://schemas.microsoft.com/office/drawing/2014/main" id="{D68517D0-06A4-8B4F-844E-1436316269A9}"/>
                </a:ext>
              </a:extLst>
            </xdr:cNvPr>
            <xdr:cNvSpPr txBox="1"/>
          </xdr:nvSpPr>
          <xdr:spPr>
            <a:xfrm>
              <a:off x="37389507" y="1972612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1^(2, 1%)=6,63&lt;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𝐿𝑅〗_𝑢𝑐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128074</xdr:colOff>
      <xdr:row>30</xdr:row>
      <xdr:rowOff>1</xdr:rowOff>
    </xdr:from>
    <xdr:ext cx="1512624" cy="366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9" name="ZoneTexte 148">
              <a:extLst>
                <a:ext uri="{FF2B5EF4-FFF2-40B4-BE49-F238E27FC236}">
                  <a16:creationId xmlns:a16="http://schemas.microsoft.com/office/drawing/2014/main" id="{B716CE6B-B2C7-B74A-BC52-19608CCA1987}"/>
                </a:ext>
              </a:extLst>
            </xdr:cNvPr>
            <xdr:cNvSpPr txBox="1"/>
          </xdr:nvSpPr>
          <xdr:spPr>
            <a:xfrm>
              <a:off x="37333301" y="6580910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=6,63&gt;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𝑖𝑛𝑑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>
        <xdr:sp macro="" textlink="">
          <xdr:nvSpPr>
            <xdr:cNvPr id="149" name="ZoneTexte 148">
              <a:extLst>
                <a:ext uri="{FF2B5EF4-FFF2-40B4-BE49-F238E27FC236}">
                  <a16:creationId xmlns:a16="http://schemas.microsoft.com/office/drawing/2014/main" id="{B716CE6B-B2C7-B74A-BC52-19608CCA1987}"/>
                </a:ext>
              </a:extLst>
            </xdr:cNvPr>
            <xdr:cNvSpPr txBox="1"/>
          </xdr:nvSpPr>
          <xdr:spPr>
            <a:xfrm>
              <a:off x="37333301" y="6580910"/>
              <a:ext cx="1512624" cy="366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1^(2, 1%)=6,63&gt;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𝐿𝑅〗_𝑖𝑛𝑑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  <xdr:oneCellAnchor>
    <xdr:from>
      <xdr:col>44</xdr:col>
      <xdr:colOff>128074</xdr:colOff>
      <xdr:row>42</xdr:row>
      <xdr:rowOff>0</xdr:rowOff>
    </xdr:from>
    <xdr:ext cx="1512624" cy="3671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1" name="ZoneTexte 150">
              <a:extLst>
                <a:ext uri="{FF2B5EF4-FFF2-40B4-BE49-F238E27FC236}">
                  <a16:creationId xmlns:a16="http://schemas.microsoft.com/office/drawing/2014/main" id="{75474EE1-55EE-CD47-BB05-5DDD95DE3307}"/>
                </a:ext>
              </a:extLst>
            </xdr:cNvPr>
            <xdr:cNvSpPr txBox="1"/>
          </xdr:nvSpPr>
          <xdr:spPr>
            <a:xfrm>
              <a:off x="37333301" y="9077614"/>
              <a:ext cx="1512624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F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2, 1%</m:t>
                      </m:r>
                    </m:sup>
                  </m:sSubSup>
                  <m:r>
                    <a:rPr lang="fr-FR" sz="1100" b="0" i="1">
                      <a:latin typeface="Cambria Math" panose="02040503050406030204" pitchFamily="18" charset="0"/>
                    </a:rPr>
                    <m:t>=9,21&lt; </m:t>
                  </m:r>
                  <m:sSub>
                    <m:sSub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𝐿𝑅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𝑐𝑐</m:t>
                      </m:r>
                    </m:sub>
                  </m:sSub>
                </m:oMath>
              </a14:m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Choice>
      <mc:Fallback>
        <xdr:sp macro="" textlink="">
          <xdr:nvSpPr>
            <xdr:cNvPr id="151" name="ZoneTexte 150">
              <a:extLst>
                <a:ext uri="{FF2B5EF4-FFF2-40B4-BE49-F238E27FC236}">
                  <a16:creationId xmlns:a16="http://schemas.microsoft.com/office/drawing/2014/main" id="{75474EE1-55EE-CD47-BB05-5DDD95DE3307}"/>
                </a:ext>
              </a:extLst>
            </xdr:cNvPr>
            <xdr:cNvSpPr txBox="1"/>
          </xdr:nvSpPr>
          <xdr:spPr>
            <a:xfrm>
              <a:off x="37333301" y="9077614"/>
              <a:ext cx="1512624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FR" sz="1100" b="0" i="0">
                  <a:latin typeface="Cambria Math" panose="02040503050406030204" pitchFamily="18" charset="0"/>
                </a:rPr>
                <a:t>2^(2, 1%)=9,21&lt; </a:t>
              </a:r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𝐿𝑅〗_𝑐𝑐</a:t>
              </a:r>
              <a:r>
                <a:rPr lang="fr-FR" sz="1100"/>
                <a:t> </a:t>
              </a:r>
            </a:p>
            <a:p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AE39-AA87-EA47-87F2-216E6236A660}">
  <dimension ref="B1:AT1013"/>
  <sheetViews>
    <sheetView tabSelected="1" topLeftCell="X3" zoomScale="86" zoomScaleNormal="40" workbookViewId="0">
      <selection activeCell="AQ14" sqref="AQ14"/>
    </sheetView>
  </sheetViews>
  <sheetFormatPr baseColWidth="10" defaultColWidth="10.83203125" defaultRowHeight="15" x14ac:dyDescent="0.2"/>
  <cols>
    <col min="1" max="13" width="10.83203125" style="1"/>
    <col min="14" max="14" width="11.83203125" style="1" bestFit="1" customWidth="1"/>
    <col min="15" max="22" width="10.83203125" style="1"/>
    <col min="23" max="23" width="10.83203125" style="1" customWidth="1"/>
    <col min="24" max="24" width="14.83203125" style="1" bestFit="1" customWidth="1"/>
    <col min="25" max="25" width="17.1640625" style="1" customWidth="1"/>
    <col min="26" max="29" width="10.83203125" style="1"/>
    <col min="30" max="30" width="11.83203125" style="1" bestFit="1" customWidth="1"/>
    <col min="31" max="42" width="10.83203125" style="1"/>
    <col min="43" max="43" width="11.83203125" style="1" bestFit="1" customWidth="1"/>
    <col min="44" max="16384" width="10.83203125" style="1"/>
  </cols>
  <sheetData>
    <row r="1" spans="2:46" ht="22.25" customHeight="1" thickBot="1" x14ac:dyDescent="0.25">
      <c r="K1" s="80"/>
      <c r="L1" s="80"/>
      <c r="U1"/>
      <c r="V1" s="13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2:46" ht="33" customHeight="1" thickBot="1" x14ac:dyDescent="0.25">
      <c r="B2" s="65"/>
      <c r="C2" s="65"/>
      <c r="D2" s="65"/>
      <c r="E2" s="66"/>
      <c r="F2" s="65"/>
      <c r="G2" s="65"/>
      <c r="H2" s="65"/>
      <c r="I2" s="65"/>
      <c r="J2" s="67"/>
      <c r="K2" s="81"/>
      <c r="L2" s="82"/>
      <c r="M2" s="65"/>
      <c r="N2" s="65"/>
      <c r="O2" s="67"/>
      <c r="P2" s="65"/>
      <c r="Q2" s="65"/>
      <c r="R2" s="68"/>
      <c r="S2" s="69"/>
      <c r="T2" s="65"/>
      <c r="U2" s="70"/>
      <c r="V2" s="70"/>
      <c r="W2" s="23"/>
      <c r="X2" s="70"/>
      <c r="Y2" s="70" t="s">
        <v>4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2:46" ht="17" thickBot="1" x14ac:dyDescent="0.25">
      <c r="B3" s="5">
        <f ca="1">RAND()</f>
        <v>1.4883420825367755E-2</v>
      </c>
      <c r="C3" s="5">
        <f ca="1">_xlfn.NORM.S.INV(B3)</f>
        <v>-2.173179080170657</v>
      </c>
      <c r="D3" s="56">
        <f ca="1">C3*(0.1/SQRT(252))</f>
        <v>-1.3689741429856324E-2</v>
      </c>
      <c r="E3" s="57"/>
      <c r="F3" s="9"/>
      <c r="G3" s="4"/>
      <c r="H3" s="9"/>
      <c r="I3" s="9"/>
      <c r="J3" s="9"/>
      <c r="K3" s="83"/>
      <c r="L3" s="83"/>
      <c r="M3" s="54"/>
      <c r="N3" s="9"/>
      <c r="O3" s="4"/>
      <c r="P3" s="9"/>
      <c r="Q3" s="9"/>
      <c r="R3" s="2"/>
      <c r="S3" s="15">
        <f xml:space="preserve"> 1/252</f>
        <v>3.968253968253968E-3</v>
      </c>
      <c r="T3" s="15">
        <f ca="1" xml:space="preserve"> -PERCENTILE($D$3:$D$254,S3)</f>
        <v>1.8607027311390637E-2</v>
      </c>
      <c r="U3" s="62">
        <f ca="1" xml:space="preserve"> - AVERAGEIF($D$3:$D$254,"&lt;"&amp;-T3)</f>
        <v>1.9024574075772467E-2</v>
      </c>
      <c r="V3" s="14">
        <f ca="1" xml:space="preserve"> T3/U3</f>
        <v>0.97805224113198042</v>
      </c>
      <c r="W3"/>
      <c r="X3" s="12" t="s">
        <v>5</v>
      </c>
      <c r="Y3" s="24">
        <f xml:space="preserve"> 100000</f>
        <v>100000</v>
      </c>
      <c r="Z3"/>
      <c r="AA3"/>
      <c r="AB3"/>
      <c r="AC3" s="87" t="s">
        <v>2</v>
      </c>
      <c r="AD3" s="88"/>
      <c r="AJ3"/>
      <c r="AK3"/>
      <c r="AL3"/>
      <c r="AM3"/>
      <c r="AN3"/>
      <c r="AO3"/>
      <c r="AP3" s="87" t="s">
        <v>3</v>
      </c>
      <c r="AQ3" s="88"/>
    </row>
    <row r="4" spans="2:46" ht="17" thickBot="1" x14ac:dyDescent="0.25">
      <c r="B4" s="5">
        <f t="shared" ref="B4:B66" ca="1" si="0">RAND()</f>
        <v>0.55960731159023436</v>
      </c>
      <c r="C4" s="5">
        <f t="shared" ref="C4:C66" ca="1" si="1">_xlfn.NORM.S.INV(B4)</f>
        <v>0.14997368490892127</v>
      </c>
      <c r="D4" s="56">
        <f t="shared" ref="D4:D66" ca="1" si="2">C4*(0.1/SQRT(252))</f>
        <v>9.4474541303087196E-4</v>
      </c>
      <c r="E4" s="57"/>
      <c r="F4" s="4"/>
      <c r="G4" s="4"/>
      <c r="H4" s="4"/>
      <c r="I4" s="4"/>
      <c r="J4" s="4"/>
      <c r="K4" s="77"/>
      <c r="L4" s="77"/>
      <c r="M4" s="13"/>
      <c r="N4" s="4"/>
      <c r="O4" s="4"/>
      <c r="P4" s="4"/>
      <c r="Q4" s="4"/>
      <c r="R4" s="2"/>
      <c r="S4" s="15">
        <f xml:space="preserve"> S3 + 0.0001</f>
        <v>4.0682539682539683E-3</v>
      </c>
      <c r="T4" s="15">
        <f t="shared" ref="T4:T67" ca="1" si="3" xml:space="preserve"> -PERCENTILE($D$3:$D$254,S4)</f>
        <v>1.8560911838435789E-2</v>
      </c>
      <c r="U4" s="62">
        <f ca="1" xml:space="preserve"> - AVERAGEIF($D$3:$D$254,"&lt;"&amp;-T4)</f>
        <v>1.881496892711864E-2</v>
      </c>
      <c r="V4" s="14">
        <f t="shared" ref="V4:V8" ca="1" si="4" xml:space="preserve"> T4/U4</f>
        <v>0.9864970763615416</v>
      </c>
      <c r="W4"/>
      <c r="X4"/>
      <c r="Y4"/>
      <c r="Z4"/>
      <c r="AA4"/>
      <c r="AB4"/>
      <c r="AJ4"/>
      <c r="AK4"/>
      <c r="AL4"/>
      <c r="AM4"/>
      <c r="AN4"/>
      <c r="AO4"/>
    </row>
    <row r="5" spans="2:46" ht="17" thickBot="1" x14ac:dyDescent="0.25">
      <c r="B5" s="5">
        <f t="shared" ca="1" si="0"/>
        <v>0.27335967151880269</v>
      </c>
      <c r="C5" s="5">
        <f t="shared" ca="1" si="1"/>
        <v>-0.60268337549108608</v>
      </c>
      <c r="D5" s="56">
        <f t="shared" ca="1" si="2"/>
        <v>-3.796548406815176E-3</v>
      </c>
      <c r="E5" s="57"/>
      <c r="F5" s="4"/>
      <c r="G5" s="4"/>
      <c r="H5" s="4"/>
      <c r="I5" s="4"/>
      <c r="J5" s="4"/>
      <c r="K5" s="77"/>
      <c r="L5" s="77"/>
      <c r="M5" s="13"/>
      <c r="N5" s="4"/>
      <c r="O5" s="4"/>
      <c r="P5" s="4"/>
      <c r="Q5" s="4"/>
      <c r="R5" s="2"/>
      <c r="S5" s="15">
        <f t="shared" ref="S5:S68" si="5" xml:space="preserve"> S4 + 0.0001</f>
        <v>4.1682539682539686E-3</v>
      </c>
      <c r="T5" s="15">
        <f t="shared" ca="1" si="3"/>
        <v>1.8508112429761643E-2</v>
      </c>
      <c r="U5" s="62">
        <f ca="1" xml:space="preserve"> - AVERAGEIF($D$3:$D$254,"&lt;"&amp;-T5)</f>
        <v>1.881496892711864E-2</v>
      </c>
      <c r="V5" s="14">
        <f t="shared" ca="1" si="4"/>
        <v>0.98369083156365389</v>
      </c>
      <c r="W5"/>
      <c r="X5"/>
      <c r="Y5"/>
      <c r="Z5"/>
      <c r="AA5"/>
      <c r="AB5"/>
      <c r="AC5" s="25" t="s">
        <v>0</v>
      </c>
      <c r="AD5" s="26"/>
      <c r="AF5" s="32"/>
      <c r="AG5" s="30">
        <f ca="1" xml:space="preserve"> SUM(F255:F1010)</f>
        <v>40</v>
      </c>
      <c r="AJ5"/>
      <c r="AK5"/>
      <c r="AL5"/>
      <c r="AM5"/>
      <c r="AN5"/>
      <c r="AO5"/>
      <c r="AP5" s="85" t="s">
        <v>0</v>
      </c>
      <c r="AQ5" s="86"/>
      <c r="AS5" s="32"/>
      <c r="AT5" s="30">
        <f ca="1">SUM(N255:N1010)</f>
        <v>17</v>
      </c>
    </row>
    <row r="6" spans="2:46" ht="17" thickBot="1" x14ac:dyDescent="0.25">
      <c r="B6" s="5">
        <f t="shared" ca="1" si="0"/>
        <v>0.6892818985970337</v>
      </c>
      <c r="C6" s="5">
        <f t="shared" ca="1" si="1"/>
        <v>0.49381590025387312</v>
      </c>
      <c r="D6" s="56">
        <f t="shared" ca="1" si="2"/>
        <v>3.1107477750505377E-3</v>
      </c>
      <c r="E6" s="57"/>
      <c r="F6" s="4"/>
      <c r="G6" s="4"/>
      <c r="H6" s="4"/>
      <c r="I6" s="4"/>
      <c r="J6" s="4"/>
      <c r="K6" s="77"/>
      <c r="L6" s="77"/>
      <c r="M6" s="13"/>
      <c r="N6" s="4"/>
      <c r="O6" s="4"/>
      <c r="P6" s="4"/>
      <c r="Q6" s="4"/>
      <c r="R6" s="2"/>
      <c r="S6" s="15">
        <f t="shared" si="5"/>
        <v>4.2682539682539688E-3</v>
      </c>
      <c r="T6" s="15">
        <f t="shared" ca="1" si="3"/>
        <v>1.8455313021087494E-2</v>
      </c>
      <c r="U6" s="62">
        <f t="shared" ref="U6:U67" ca="1" si="6" xml:space="preserve"> - AVERAGEIF($D$3:$D$254,"&lt;"&amp;-T6)</f>
        <v>1.881496892711864E-2</v>
      </c>
      <c r="V6" s="14">
        <f t="shared" ca="1" si="4"/>
        <v>0.98088458676576595</v>
      </c>
      <c r="W6"/>
      <c r="X6"/>
      <c r="Y6"/>
      <c r="Z6"/>
      <c r="AA6"/>
      <c r="AB6"/>
      <c r="AC6" s="32"/>
      <c r="AD6" s="39">
        <f ca="1">AG5/AG7</f>
        <v>5.2910052910052907E-2</v>
      </c>
      <c r="AF6" s="34"/>
      <c r="AG6" s="29">
        <f ca="1" xml:space="preserve"> AG7-AG5</f>
        <v>716</v>
      </c>
      <c r="AJ6"/>
      <c r="AK6"/>
      <c r="AL6"/>
      <c r="AM6"/>
      <c r="AN6"/>
      <c r="AO6"/>
      <c r="AP6" s="32"/>
      <c r="AQ6" s="44">
        <f ca="1">AT5/AT7</f>
        <v>2.2486772486772486E-2</v>
      </c>
      <c r="AS6" s="34"/>
      <c r="AT6" s="35">
        <f ca="1">AT7-AT5</f>
        <v>739</v>
      </c>
    </row>
    <row r="7" spans="2:46" ht="17" thickBot="1" x14ac:dyDescent="0.25">
      <c r="B7" s="5">
        <f t="shared" ca="1" si="0"/>
        <v>0.33026391938141431</v>
      </c>
      <c r="C7" s="5">
        <f t="shared" ca="1" si="1"/>
        <v>-0.43918452272626129</v>
      </c>
      <c r="D7" s="56">
        <f t="shared" ca="1" si="2"/>
        <v>-2.7666024447673388E-3</v>
      </c>
      <c r="E7" s="57"/>
      <c r="F7" s="4"/>
      <c r="G7" s="4"/>
      <c r="H7" s="4"/>
      <c r="I7" s="4"/>
      <c r="J7" s="4"/>
      <c r="K7" s="77"/>
      <c r="L7" s="77"/>
      <c r="M7" s="13"/>
      <c r="N7" s="4"/>
      <c r="O7" s="4"/>
      <c r="P7" s="4"/>
      <c r="Q7" s="4"/>
      <c r="R7" s="2"/>
      <c r="S7" s="15">
        <f t="shared" si="5"/>
        <v>4.3682539682539691E-3</v>
      </c>
      <c r="T7" s="15">
        <f ca="1" xml:space="preserve"> -PERCENTILE($D$3:$D$254,S7)</f>
        <v>1.8402513612413345E-2</v>
      </c>
      <c r="U7" s="62">
        <f t="shared" ca="1" si="6"/>
        <v>1.881496892711864E-2</v>
      </c>
      <c r="V7" s="14">
        <f t="shared" ca="1" si="4"/>
        <v>0.97807834196787802</v>
      </c>
      <c r="W7"/>
      <c r="X7"/>
      <c r="Y7"/>
      <c r="Z7"/>
      <c r="AA7"/>
      <c r="AB7"/>
      <c r="AC7" s="32"/>
      <c r="AD7" s="43">
        <f ca="1">((1-AD6)^AG6)*((AD6)^AG5)</f>
        <v>1.0905516184997158E-68</v>
      </c>
      <c r="AF7" s="33"/>
      <c r="AG7" s="31">
        <f ca="1">F1011</f>
        <v>756</v>
      </c>
      <c r="AJ7"/>
      <c r="AK7"/>
      <c r="AL7"/>
      <c r="AM7"/>
      <c r="AN7"/>
      <c r="AO7"/>
      <c r="AP7" s="32"/>
      <c r="AQ7" s="36">
        <f ca="1">((1-AQ6)^AT6)*(AQ6)^AT5</f>
        <v>4.8238549267039211E-36</v>
      </c>
      <c r="AS7" s="34"/>
      <c r="AT7" s="31">
        <f ca="1">N1011</f>
        <v>756</v>
      </c>
    </row>
    <row r="8" spans="2:46" ht="17" thickBot="1" x14ac:dyDescent="0.25">
      <c r="B8" s="5">
        <f t="shared" ca="1" si="0"/>
        <v>6.6566765744820344E-2</v>
      </c>
      <c r="C8" s="5">
        <f t="shared" ca="1" si="1"/>
        <v>-1.5018589832631253</v>
      </c>
      <c r="D8" s="56">
        <f t="shared" ca="1" si="2"/>
        <v>-9.4608223190536817E-3</v>
      </c>
      <c r="E8" s="57"/>
      <c r="F8" s="4"/>
      <c r="G8" s="4"/>
      <c r="H8" s="4"/>
      <c r="I8" s="4"/>
      <c r="J8" s="4"/>
      <c r="K8" s="77"/>
      <c r="L8" s="77"/>
      <c r="M8" s="13"/>
      <c r="N8" s="4"/>
      <c r="O8" s="4"/>
      <c r="P8" s="4"/>
      <c r="Q8" s="4"/>
      <c r="R8" s="2"/>
      <c r="S8" s="15">
        <f t="shared" si="5"/>
        <v>4.4682539682539693E-3</v>
      </c>
      <c r="T8" s="15">
        <f t="shared" ca="1" si="3"/>
        <v>1.8349714203739199E-2</v>
      </c>
      <c r="U8" s="62">
        <f t="shared" ca="1" si="6"/>
        <v>1.881496892711864E-2</v>
      </c>
      <c r="V8" s="14">
        <f t="shared" ca="1" si="4"/>
        <v>0.9752720971699903</v>
      </c>
      <c r="W8"/>
      <c r="X8"/>
      <c r="Y8"/>
      <c r="Z8"/>
      <c r="AA8"/>
      <c r="AB8"/>
      <c r="AC8" s="32"/>
      <c r="AD8" s="43">
        <f ca="1" xml:space="preserve"> (0.05^AG5)*(0.95^AG6)</f>
        <v>1.0207080977779942E-68</v>
      </c>
      <c r="AJ8"/>
      <c r="AK8"/>
      <c r="AL8"/>
      <c r="AM8"/>
      <c r="AN8"/>
      <c r="AO8"/>
      <c r="AP8" s="32"/>
      <c r="AQ8" s="36">
        <f ca="1" xml:space="preserve"> (0.95^AT6)*(0.05^AT5)</f>
        <v>2.631687890908623E-39</v>
      </c>
    </row>
    <row r="9" spans="2:46" ht="17" thickBot="1" x14ac:dyDescent="0.25">
      <c r="B9" s="5">
        <f t="shared" ca="1" si="0"/>
        <v>0.50256679094411416</v>
      </c>
      <c r="C9" s="5">
        <f t="shared" ca="1" si="1"/>
        <v>6.4340351467276034E-3</v>
      </c>
      <c r="D9" s="56">
        <f t="shared" ca="1" si="2"/>
        <v>4.0530611725929074E-5</v>
      </c>
      <c r="E9" s="57"/>
      <c r="F9" s="4"/>
      <c r="G9" s="4"/>
      <c r="H9" s="4"/>
      <c r="I9" s="4"/>
      <c r="J9" s="4"/>
      <c r="K9" s="77"/>
      <c r="L9" s="77"/>
      <c r="M9" s="55"/>
      <c r="N9" s="4"/>
      <c r="O9" s="4"/>
      <c r="P9" s="4"/>
      <c r="Q9" s="4"/>
      <c r="R9" s="2"/>
      <c r="S9" s="15">
        <f xml:space="preserve"> S8 + 0.0001</f>
        <v>4.5682539682539696E-3</v>
      </c>
      <c r="T9" s="15">
        <f t="shared" ca="1" si="3"/>
        <v>1.8296914795065049E-2</v>
      </c>
      <c r="U9" s="62">
        <f t="shared" ca="1" si="6"/>
        <v>1.881496892711864E-2</v>
      </c>
      <c r="V9" s="14">
        <f t="shared" ref="V4:V67" ca="1" si="7" xml:space="preserve"> T9/U9</f>
        <v>0.97246585237210237</v>
      </c>
      <c r="W9"/>
      <c r="X9"/>
      <c r="Y9"/>
      <c r="Z9"/>
      <c r="AA9"/>
      <c r="AB9"/>
      <c r="AC9" s="32"/>
      <c r="AD9" s="89">
        <f ca="1" xml:space="preserve"> -2*LN(AD8/AD7)</f>
        <v>0.1323740805972001</v>
      </c>
      <c r="AJ9"/>
      <c r="AK9"/>
      <c r="AL9"/>
      <c r="AM9"/>
      <c r="AN9"/>
      <c r="AO9"/>
      <c r="AP9" s="32"/>
      <c r="AQ9" s="36">
        <f ca="1" xml:space="preserve"> 2*(LN(AQ7)-LN(AQ8))</f>
        <v>15.027406481535138</v>
      </c>
    </row>
    <row r="10" spans="2:46" ht="16" x14ac:dyDescent="0.2">
      <c r="B10" s="5">
        <f t="shared" ca="1" si="0"/>
        <v>4.1291532758291005E-2</v>
      </c>
      <c r="C10" s="5">
        <f t="shared" ca="1" si="1"/>
        <v>-1.735891248429499</v>
      </c>
      <c r="D10" s="56">
        <f t="shared" ca="1" si="2"/>
        <v>-1.0935087015233085E-2</v>
      </c>
      <c r="E10" s="57"/>
      <c r="F10" s="4"/>
      <c r="G10" s="4"/>
      <c r="H10" s="4"/>
      <c r="I10" s="4"/>
      <c r="J10" s="4"/>
      <c r="K10" s="77"/>
      <c r="L10" s="77"/>
      <c r="M10" s="55"/>
      <c r="N10" s="4"/>
      <c r="O10" s="4"/>
      <c r="P10" s="4"/>
      <c r="Q10" s="4"/>
      <c r="R10" s="2"/>
      <c r="S10" s="15">
        <f t="shared" si="5"/>
        <v>4.6682539682539699E-3</v>
      </c>
      <c r="T10" s="15">
        <f t="shared" ca="1" si="3"/>
        <v>1.82441153863909E-2</v>
      </c>
      <c r="U10" s="62">
        <f t="shared" ca="1" si="6"/>
        <v>1.881496892711864E-2</v>
      </c>
      <c r="V10" s="14">
        <f t="shared" ca="1" si="7"/>
        <v>0.96965960757421454</v>
      </c>
      <c r="W10"/>
      <c r="X10"/>
      <c r="Y10"/>
      <c r="Z10"/>
      <c r="AA10"/>
      <c r="AB10"/>
      <c r="AO10"/>
      <c r="AP10"/>
      <c r="AQ10"/>
      <c r="AR10"/>
      <c r="AS10"/>
      <c r="AT10"/>
    </row>
    <row r="11" spans="2:46" s="21" customFormat="1" ht="16.75" customHeight="1" x14ac:dyDescent="0.2">
      <c r="B11" s="7">
        <f t="shared" ca="1" si="0"/>
        <v>0.48729934818278009</v>
      </c>
      <c r="C11" s="7">
        <f t="shared" ca="1" si="1"/>
        <v>-3.1841192559907951E-2</v>
      </c>
      <c r="D11" s="50">
        <f t="shared" ca="1" si="2"/>
        <v>-2.0058065943151559E-4</v>
      </c>
      <c r="E11" s="57"/>
      <c r="F11" s="49"/>
      <c r="G11" s="49"/>
      <c r="H11" s="49"/>
      <c r="I11" s="49"/>
      <c r="J11" s="49"/>
      <c r="K11" s="84"/>
      <c r="L11" s="84"/>
      <c r="M11" s="49"/>
      <c r="N11" s="49"/>
      <c r="O11" s="49"/>
      <c r="P11" s="49"/>
      <c r="Q11" s="49"/>
      <c r="R11" s="48"/>
      <c r="S11" s="50">
        <f t="shared" si="5"/>
        <v>4.7682539682539701E-3</v>
      </c>
      <c r="T11" s="15">
        <f t="shared" ca="1" si="3"/>
        <v>1.8191315977716751E-2</v>
      </c>
      <c r="U11" s="63">
        <f t="shared" ca="1" si="6"/>
        <v>1.881496892711864E-2</v>
      </c>
      <c r="V11" s="51">
        <f t="shared" ca="1" si="7"/>
        <v>0.96685336277632661</v>
      </c>
      <c r="W11" s="22"/>
      <c r="X11" s="22"/>
      <c r="Y11" s="22"/>
      <c r="Z11" s="22"/>
      <c r="AA11" s="22"/>
      <c r="AB11" s="72"/>
      <c r="AC11" s="71"/>
      <c r="AD11" s="21">
        <f xml:space="preserve"> 10%/SQRT(252)</f>
        <v>6.2994078834871202E-3</v>
      </c>
      <c r="AO11" s="22"/>
      <c r="AP11" s="22"/>
      <c r="AQ11" s="22"/>
      <c r="AR11" s="22"/>
      <c r="AS11" s="22"/>
      <c r="AT11" s="22"/>
    </row>
    <row r="12" spans="2:46" ht="16" x14ac:dyDescent="0.2">
      <c r="B12" s="5">
        <f t="shared" ca="1" si="0"/>
        <v>0.37584212939627448</v>
      </c>
      <c r="C12" s="5">
        <f t="shared" ca="1" si="1"/>
        <v>-0.31641931431724835</v>
      </c>
      <c r="D12" s="56">
        <f t="shared" ca="1" si="2"/>
        <v>-1.9932543230976631E-3</v>
      </c>
      <c r="E12" s="57"/>
      <c r="F12" s="4"/>
      <c r="G12" s="4"/>
      <c r="H12" s="4"/>
      <c r="I12" s="4"/>
      <c r="J12" s="4"/>
      <c r="K12" s="77"/>
      <c r="L12" s="77"/>
      <c r="M12" s="55"/>
      <c r="N12" s="4"/>
      <c r="O12" s="4"/>
      <c r="P12" s="4"/>
      <c r="Q12" s="4"/>
      <c r="R12" s="2"/>
      <c r="S12" s="15">
        <f t="shared" si="5"/>
        <v>4.8682539682539704E-3</v>
      </c>
      <c r="T12" s="15">
        <f t="shared" ca="1" si="3"/>
        <v>1.8138516569042605E-2</v>
      </c>
      <c r="U12" s="62">
        <f t="shared" ca="1" si="6"/>
        <v>1.881496892711864E-2</v>
      </c>
      <c r="V12" s="14">
        <f t="shared" ca="1" si="7"/>
        <v>0.96404711797843889</v>
      </c>
      <c r="W12"/>
      <c r="X12"/>
      <c r="Y12"/>
      <c r="Z12"/>
      <c r="AA12"/>
      <c r="AB12"/>
      <c r="AO12"/>
      <c r="AP12"/>
      <c r="AQ12"/>
      <c r="AR12"/>
      <c r="AS12"/>
      <c r="AT12"/>
    </row>
    <row r="13" spans="2:46" ht="16" x14ac:dyDescent="0.2">
      <c r="B13" s="5">
        <f t="shared" ca="1" si="0"/>
        <v>0.96075080309927285</v>
      </c>
      <c r="C13" s="5">
        <f t="shared" ca="1" si="1"/>
        <v>1.7594659792796965</v>
      </c>
      <c r="D13" s="56">
        <f t="shared" ca="1" si="2"/>
        <v>1.1083593860601907E-2</v>
      </c>
      <c r="E13" s="57"/>
      <c r="F13" s="4"/>
      <c r="G13" s="4"/>
      <c r="H13" s="4"/>
      <c r="I13" s="4"/>
      <c r="J13" s="4"/>
      <c r="K13" s="77"/>
      <c r="L13" s="77"/>
      <c r="M13" s="55"/>
      <c r="N13" s="4"/>
      <c r="O13" s="4"/>
      <c r="P13" s="4"/>
      <c r="Q13" s="4"/>
      <c r="R13" s="2"/>
      <c r="S13" s="15">
        <f t="shared" si="5"/>
        <v>4.9682539682539707E-3</v>
      </c>
      <c r="T13" s="15">
        <f t="shared" ca="1" si="3"/>
        <v>1.8085717160368456E-2</v>
      </c>
      <c r="U13" s="62">
        <f t="shared" ca="1" si="6"/>
        <v>1.881496892711864E-2</v>
      </c>
      <c r="V13" s="14">
        <f t="shared" ca="1" si="7"/>
        <v>0.96124087318055096</v>
      </c>
      <c r="W13"/>
      <c r="X13"/>
      <c r="Y13"/>
      <c r="Z13"/>
      <c r="AA13"/>
      <c r="AB13"/>
      <c r="AO13"/>
      <c r="AP13"/>
      <c r="AQ13"/>
      <c r="AR13"/>
      <c r="AS13"/>
      <c r="AT13"/>
    </row>
    <row r="14" spans="2:46" ht="16" x14ac:dyDescent="0.2">
      <c r="B14" s="5">
        <f t="shared" ca="1" si="0"/>
        <v>0.77163128358932398</v>
      </c>
      <c r="C14" s="5">
        <f t="shared" ca="1" si="1"/>
        <v>0.74422984908690826</v>
      </c>
      <c r="D14" s="56">
        <f t="shared" ca="1" si="2"/>
        <v>4.6882073784645E-3</v>
      </c>
      <c r="E14" s="57"/>
      <c r="F14" s="4"/>
      <c r="G14" s="4"/>
      <c r="H14" s="4"/>
      <c r="I14" s="4"/>
      <c r="J14" s="4"/>
      <c r="K14" s="77"/>
      <c r="L14" s="77"/>
      <c r="M14" s="55"/>
      <c r="N14" s="4"/>
      <c r="O14" s="4"/>
      <c r="P14" s="4"/>
      <c r="Q14" s="4"/>
      <c r="R14" s="2"/>
      <c r="S14" s="15">
        <f t="shared" si="5"/>
        <v>5.0682539682539709E-3</v>
      </c>
      <c r="T14" s="15">
        <f t="shared" ca="1" si="3"/>
        <v>1.8032917751694306E-2</v>
      </c>
      <c r="U14" s="62">
        <f t="shared" ca="1" si="6"/>
        <v>1.881496892711864E-2</v>
      </c>
      <c r="V14" s="14">
        <f t="shared" ca="1" si="7"/>
        <v>0.95843462838266302</v>
      </c>
      <c r="W14"/>
      <c r="X14"/>
      <c r="Y14"/>
      <c r="Z14"/>
      <c r="AA14"/>
      <c r="AB14"/>
      <c r="AO14"/>
      <c r="AP14"/>
      <c r="AQ14"/>
      <c r="AR14"/>
      <c r="AS14"/>
      <c r="AT14"/>
    </row>
    <row r="15" spans="2:46" ht="16" x14ac:dyDescent="0.2">
      <c r="B15" s="5">
        <f t="shared" ca="1" si="0"/>
        <v>0.98337988630233242</v>
      </c>
      <c r="C15" s="5">
        <f t="shared" ca="1" si="1"/>
        <v>2.1291696444238681</v>
      </c>
      <c r="D15" s="56">
        <f t="shared" ca="1" si="2"/>
        <v>1.3412508043365183E-2</v>
      </c>
      <c r="E15" s="57"/>
      <c r="F15" s="4"/>
      <c r="G15" s="4"/>
      <c r="H15" s="4"/>
      <c r="I15" s="4"/>
      <c r="J15" s="4"/>
      <c r="K15" s="77"/>
      <c r="L15" s="77"/>
      <c r="M15" s="55"/>
      <c r="N15" s="4"/>
      <c r="O15" s="4"/>
      <c r="P15" s="4"/>
      <c r="Q15" s="4"/>
      <c r="R15" s="2"/>
      <c r="S15" s="15">
        <f t="shared" si="5"/>
        <v>5.1682539682539712E-3</v>
      </c>
      <c r="T15" s="15">
        <f t="shared" ca="1" si="3"/>
        <v>1.7980118343020161E-2</v>
      </c>
      <c r="U15" s="62">
        <f t="shared" ca="1" si="6"/>
        <v>1.881496892711864E-2</v>
      </c>
      <c r="V15" s="14">
        <f t="shared" ca="1" si="7"/>
        <v>0.95562838358477531</v>
      </c>
      <c r="W15"/>
      <c r="X15"/>
      <c r="Y15"/>
      <c r="Z15"/>
      <c r="AA15"/>
      <c r="AB15"/>
      <c r="AO15"/>
      <c r="AP15"/>
      <c r="AQ15"/>
      <c r="AR15"/>
      <c r="AS15"/>
      <c r="AT15"/>
    </row>
    <row r="16" spans="2:46" ht="16" x14ac:dyDescent="0.2">
      <c r="B16" s="5">
        <f t="shared" ca="1" si="0"/>
        <v>0.92099480553199531</v>
      </c>
      <c r="C16" s="5">
        <f t="shared" ca="1" si="1"/>
        <v>1.4117948037201318</v>
      </c>
      <c r="D16" s="56">
        <f t="shared" ca="1" si="2"/>
        <v>8.893471316420749E-3</v>
      </c>
      <c r="E16" s="57"/>
      <c r="F16" s="4"/>
      <c r="G16" s="4"/>
      <c r="H16" s="4"/>
      <c r="I16" s="4"/>
      <c r="J16" s="4"/>
      <c r="K16" s="77"/>
      <c r="L16" s="77"/>
      <c r="M16" s="55"/>
      <c r="N16" s="4"/>
      <c r="O16" s="4"/>
      <c r="P16" s="4"/>
      <c r="Q16" s="4"/>
      <c r="R16" s="2"/>
      <c r="S16" s="15">
        <f t="shared" si="5"/>
        <v>5.2682539682539714E-3</v>
      </c>
      <c r="T16" s="15">
        <f t="shared" ca="1" si="3"/>
        <v>1.7927318934346011E-2</v>
      </c>
      <c r="U16" s="62">
        <f t="shared" ca="1" si="6"/>
        <v>1.881496892711864E-2</v>
      </c>
      <c r="V16" s="14">
        <f t="shared" ca="1" si="7"/>
        <v>0.95282213878688737</v>
      </c>
      <c r="W16"/>
      <c r="X16"/>
      <c r="Y16"/>
      <c r="Z16"/>
      <c r="AA16"/>
      <c r="AB16"/>
      <c r="AO16"/>
      <c r="AP16"/>
      <c r="AQ16"/>
      <c r="AR16"/>
      <c r="AS16"/>
      <c r="AT16"/>
    </row>
    <row r="17" spans="2:46" ht="16" x14ac:dyDescent="0.2">
      <c r="B17" s="5">
        <f t="shared" ca="1" si="0"/>
        <v>0.60267214768702937</v>
      </c>
      <c r="C17" s="5">
        <f t="shared" ca="1" si="1"/>
        <v>0.26026975011917713</v>
      </c>
      <c r="D17" s="56">
        <f t="shared" ca="1" si="2"/>
        <v>1.6395453157339672E-3</v>
      </c>
      <c r="E17" s="57"/>
      <c r="F17" s="4"/>
      <c r="G17" s="4"/>
      <c r="H17" s="4"/>
      <c r="I17" s="4"/>
      <c r="J17" s="4"/>
      <c r="K17" s="77"/>
      <c r="L17" s="77"/>
      <c r="M17" s="55"/>
      <c r="N17" s="4"/>
      <c r="O17" s="4"/>
      <c r="P17" s="4"/>
      <c r="Q17" s="4"/>
      <c r="R17" s="2"/>
      <c r="S17" s="15">
        <f t="shared" si="5"/>
        <v>5.3682539682539717E-3</v>
      </c>
      <c r="T17" s="15">
        <f t="shared" ca="1" si="3"/>
        <v>1.7874519525671862E-2</v>
      </c>
      <c r="U17" s="62">
        <f t="shared" ca="1" si="6"/>
        <v>1.881496892711864E-2</v>
      </c>
      <c r="V17" s="14">
        <f t="shared" ca="1" si="7"/>
        <v>0.95001589398899955</v>
      </c>
      <c r="W17"/>
      <c r="X17"/>
      <c r="Y17"/>
      <c r="Z17"/>
      <c r="AA17"/>
      <c r="AB17"/>
      <c r="AO17"/>
      <c r="AP17"/>
      <c r="AQ17"/>
      <c r="AR17"/>
      <c r="AS17"/>
      <c r="AT17"/>
    </row>
    <row r="18" spans="2:46" ht="16" x14ac:dyDescent="0.2">
      <c r="B18" s="5">
        <f t="shared" ca="1" si="0"/>
        <v>0.45113200499104888</v>
      </c>
      <c r="C18" s="5">
        <f t="shared" ca="1" si="1"/>
        <v>-0.12280184909102272</v>
      </c>
      <c r="D18" s="56">
        <f t="shared" ca="1" si="2"/>
        <v>-7.7357893627078413E-4</v>
      </c>
      <c r="E18" s="57"/>
      <c r="F18" s="4"/>
      <c r="G18" s="4"/>
      <c r="H18" s="4"/>
      <c r="I18" s="4"/>
      <c r="J18" s="4"/>
      <c r="K18" s="77"/>
      <c r="L18" s="77"/>
      <c r="M18" s="55"/>
      <c r="N18" s="4"/>
      <c r="O18" s="4"/>
      <c r="P18" s="4"/>
      <c r="Q18" s="4"/>
      <c r="R18" s="2"/>
      <c r="S18" s="15">
        <f t="shared" si="5"/>
        <v>5.468253968253972E-3</v>
      </c>
      <c r="T18" s="15">
        <f t="shared" ca="1" si="3"/>
        <v>1.7821720116997713E-2</v>
      </c>
      <c r="U18" s="62">
        <f t="shared" ca="1" si="6"/>
        <v>1.881496892711864E-2</v>
      </c>
      <c r="V18" s="14">
        <f t="shared" ca="1" si="7"/>
        <v>0.94720964919111161</v>
      </c>
      <c r="W18"/>
      <c r="X18"/>
      <c r="Y18"/>
      <c r="Z18"/>
      <c r="AA18"/>
      <c r="AB18"/>
      <c r="AO18"/>
      <c r="AP18"/>
      <c r="AQ18"/>
      <c r="AR18"/>
      <c r="AS18"/>
      <c r="AT18"/>
    </row>
    <row r="19" spans="2:46" ht="16" x14ac:dyDescent="0.2">
      <c r="B19" s="5">
        <f t="shared" ca="1" si="0"/>
        <v>5.0901032759310461E-2</v>
      </c>
      <c r="C19" s="5">
        <f t="shared" ca="1" si="1"/>
        <v>-1.636179308931285</v>
      </c>
      <c r="D19" s="56">
        <f t="shared" ca="1" si="2"/>
        <v>-1.0306960837480245E-2</v>
      </c>
      <c r="E19" s="57"/>
      <c r="F19" s="4"/>
      <c r="G19" s="4"/>
      <c r="H19" s="4"/>
      <c r="I19" s="4"/>
      <c r="J19" s="4"/>
      <c r="K19" s="77"/>
      <c r="L19" s="77"/>
      <c r="M19" s="55"/>
      <c r="N19" s="4"/>
      <c r="O19" s="4"/>
      <c r="P19" s="4"/>
      <c r="Q19" s="4"/>
      <c r="R19" s="2"/>
      <c r="S19" s="15">
        <f t="shared" si="5"/>
        <v>5.5682539682539722E-3</v>
      </c>
      <c r="T19" s="15">
        <f t="shared" ca="1" si="3"/>
        <v>1.7768920708323567E-2</v>
      </c>
      <c r="U19" s="62">
        <f t="shared" ca="1" si="6"/>
        <v>1.881496892711864E-2</v>
      </c>
      <c r="V19" s="14">
        <f t="shared" ca="1" si="7"/>
        <v>0.9444034043932239</v>
      </c>
      <c r="W19"/>
      <c r="X19"/>
      <c r="Y19"/>
      <c r="Z19"/>
      <c r="AA19"/>
      <c r="AB19"/>
      <c r="AO19"/>
      <c r="AP19"/>
      <c r="AQ19"/>
      <c r="AR19"/>
      <c r="AS19"/>
      <c r="AT19"/>
    </row>
    <row r="20" spans="2:46" ht="16" x14ac:dyDescent="0.2">
      <c r="B20" s="5">
        <f t="shared" ca="1" si="0"/>
        <v>0.29834513959243103</v>
      </c>
      <c r="C20" s="5">
        <f t="shared" ca="1" si="1"/>
        <v>-0.52916603043799904</v>
      </c>
      <c r="D20" s="56">
        <f t="shared" ca="1" si="2"/>
        <v>-3.3334326638147166E-3</v>
      </c>
      <c r="E20" s="57"/>
      <c r="F20" s="4"/>
      <c r="G20" s="4"/>
      <c r="H20" s="4"/>
      <c r="I20" s="4"/>
      <c r="J20" s="4"/>
      <c r="K20" s="77"/>
      <c r="L20" s="77"/>
      <c r="M20" s="55"/>
      <c r="N20" s="4"/>
      <c r="O20" s="4"/>
      <c r="P20" s="4"/>
      <c r="Q20" s="4"/>
      <c r="R20" s="2"/>
      <c r="S20" s="15">
        <f t="shared" si="5"/>
        <v>5.6682539682539725E-3</v>
      </c>
      <c r="T20" s="15">
        <f t="shared" ca="1" si="3"/>
        <v>1.7716121299649418E-2</v>
      </c>
      <c r="U20" s="62">
        <f t="shared" ca="1" si="6"/>
        <v>1.881496892711864E-2</v>
      </c>
      <c r="V20" s="14">
        <f t="shared" ca="1" si="7"/>
        <v>0.94159715959533596</v>
      </c>
      <c r="W20"/>
      <c r="X20"/>
      <c r="Y20"/>
      <c r="Z20"/>
      <c r="AA20"/>
      <c r="AB20"/>
      <c r="AO20"/>
      <c r="AP20"/>
      <c r="AQ20"/>
      <c r="AR20"/>
      <c r="AS20"/>
      <c r="AT20"/>
    </row>
    <row r="21" spans="2:46" ht="16" x14ac:dyDescent="0.2">
      <c r="B21" s="5">
        <f t="shared" ca="1" si="0"/>
        <v>0.3735290311040087</v>
      </c>
      <c r="C21" s="5">
        <f t="shared" ca="1" si="1"/>
        <v>-0.32252095920278884</v>
      </c>
      <c r="D21" s="56">
        <f t="shared" ca="1" si="2"/>
        <v>-2.031691072991876E-3</v>
      </c>
      <c r="E21" s="57"/>
      <c r="F21" s="4"/>
      <c r="G21" s="4"/>
      <c r="H21" s="4"/>
      <c r="I21" s="4"/>
      <c r="J21" s="4"/>
      <c r="K21" s="77"/>
      <c r="L21" s="77"/>
      <c r="M21" s="55"/>
      <c r="N21" s="4"/>
      <c r="O21" s="4"/>
      <c r="P21" s="4"/>
      <c r="Q21" s="4"/>
      <c r="R21" s="2"/>
      <c r="S21" s="15">
        <f t="shared" si="5"/>
        <v>5.7682539682539728E-3</v>
      </c>
      <c r="T21" s="15">
        <f t="shared" ca="1" si="3"/>
        <v>1.7663321890975268E-2</v>
      </c>
      <c r="U21" s="62">
        <f t="shared" ca="1" si="6"/>
        <v>1.881496892711864E-2</v>
      </c>
      <c r="V21" s="14">
        <f t="shared" ca="1" si="7"/>
        <v>0.93879091479744803</v>
      </c>
      <c r="W21"/>
      <c r="X21"/>
      <c r="Y21"/>
      <c r="Z21"/>
      <c r="AA21"/>
      <c r="AB21"/>
      <c r="AO21"/>
      <c r="AP21"/>
      <c r="AQ21"/>
      <c r="AR21"/>
      <c r="AS21"/>
      <c r="AT21"/>
    </row>
    <row r="22" spans="2:46" ht="17" thickBot="1" x14ac:dyDescent="0.25">
      <c r="B22" s="5">
        <f t="shared" ca="1" si="0"/>
        <v>0.30112154653749379</v>
      </c>
      <c r="C22" s="5">
        <f t="shared" ca="1" si="1"/>
        <v>-0.52117754816103867</v>
      </c>
      <c r="D22" s="56">
        <f t="shared" ca="1" si="2"/>
        <v>-3.2831099555821353E-3</v>
      </c>
      <c r="E22" s="57"/>
      <c r="F22" s="4"/>
      <c r="G22" s="4"/>
      <c r="H22" s="4"/>
      <c r="I22" s="4"/>
      <c r="J22" s="4"/>
      <c r="K22" s="77"/>
      <c r="L22" s="77"/>
      <c r="M22" s="55"/>
      <c r="N22" s="4"/>
      <c r="O22" s="4"/>
      <c r="P22" s="4"/>
      <c r="Q22" s="4"/>
      <c r="R22" s="2"/>
      <c r="S22" s="15">
        <f t="shared" si="5"/>
        <v>5.868253968253973E-3</v>
      </c>
      <c r="T22" s="15">
        <f t="shared" ca="1" si="3"/>
        <v>1.7610522482301119E-2</v>
      </c>
      <c r="U22" s="62">
        <f t="shared" ca="1" si="6"/>
        <v>1.881496892711864E-2</v>
      </c>
      <c r="V22" s="14">
        <f t="shared" ca="1" si="7"/>
        <v>0.9359846699995602</v>
      </c>
      <c r="W22"/>
      <c r="X22"/>
      <c r="Y22"/>
      <c r="Z22"/>
      <c r="AA22"/>
      <c r="AB22"/>
      <c r="AO22"/>
      <c r="AP22"/>
      <c r="AQ22"/>
      <c r="AR22"/>
      <c r="AS22"/>
      <c r="AT22"/>
    </row>
    <row r="23" spans="2:46" ht="17" thickBot="1" x14ac:dyDescent="0.25">
      <c r="B23" s="5">
        <f t="shared" ca="1" si="0"/>
        <v>0.50975993480948456</v>
      </c>
      <c r="C23" s="5">
        <f t="shared" ca="1" si="1"/>
        <v>2.4466969453724351E-2</v>
      </c>
      <c r="D23" s="56">
        <f t="shared" ca="1" si="2"/>
        <v>1.5412742026182973E-4</v>
      </c>
      <c r="E23" s="57"/>
      <c r="F23" s="4"/>
      <c r="G23" s="4"/>
      <c r="H23" s="4"/>
      <c r="I23" s="4"/>
      <c r="J23" s="4"/>
      <c r="K23" s="77"/>
      <c r="L23" s="77"/>
      <c r="M23" s="55"/>
      <c r="N23" s="4"/>
      <c r="O23" s="4"/>
      <c r="P23" s="4"/>
      <c r="Q23" s="4"/>
      <c r="R23" s="2"/>
      <c r="S23" s="15">
        <f t="shared" si="5"/>
        <v>5.9682539682539733E-3</v>
      </c>
      <c r="T23" s="15">
        <f t="shared" ca="1" si="3"/>
        <v>1.7557723073626973E-2</v>
      </c>
      <c r="U23" s="62">
        <f t="shared" ca="1" si="6"/>
        <v>1.881496892711864E-2</v>
      </c>
      <c r="V23" s="14">
        <f t="shared" ca="1" si="7"/>
        <v>0.93317842520167249</v>
      </c>
      <c r="W23"/>
      <c r="X23"/>
      <c r="Y23"/>
      <c r="Z23"/>
      <c r="AA23"/>
      <c r="AB23"/>
      <c r="AC23" s="28" t="s">
        <v>6</v>
      </c>
      <c r="AD23" s="27"/>
      <c r="AO23"/>
      <c r="AP23"/>
      <c r="AQ23"/>
      <c r="AR23"/>
      <c r="AS23"/>
      <c r="AT23"/>
    </row>
    <row r="24" spans="2:46" ht="17" thickBot="1" x14ac:dyDescent="0.25">
      <c r="B24" s="5">
        <f t="shared" ca="1" si="0"/>
        <v>0.40560577059828284</v>
      </c>
      <c r="C24" s="5">
        <f t="shared" ca="1" si="1"/>
        <v>-0.23886335550629567</v>
      </c>
      <c r="D24" s="56">
        <f t="shared" ca="1" si="2"/>
        <v>-1.5046977047525455E-3</v>
      </c>
      <c r="E24" s="57"/>
      <c r="F24" s="4"/>
      <c r="G24" s="4"/>
      <c r="H24" s="4"/>
      <c r="I24" s="4"/>
      <c r="J24" s="4"/>
      <c r="K24" s="77"/>
      <c r="L24" s="77"/>
      <c r="M24" s="55"/>
      <c r="N24" s="4"/>
      <c r="O24" s="4"/>
      <c r="P24" s="4"/>
      <c r="Q24" s="4"/>
      <c r="R24" s="2"/>
      <c r="S24" s="15">
        <f t="shared" si="5"/>
        <v>6.0682539682539735E-3</v>
      </c>
      <c r="T24" s="15">
        <f t="shared" ca="1" si="3"/>
        <v>1.7504923664952824E-2</v>
      </c>
      <c r="U24" s="62">
        <f t="shared" ca="1" si="6"/>
        <v>1.881496892711864E-2</v>
      </c>
      <c r="V24" s="14">
        <f t="shared" ca="1" si="7"/>
        <v>0.93037218040378455</v>
      </c>
      <c r="W24"/>
      <c r="X24"/>
      <c r="Y24"/>
      <c r="Z24"/>
      <c r="AA24"/>
      <c r="AB24"/>
      <c r="AC24" s="32"/>
      <c r="AD24" s="39">
        <f ca="1">AG24/(AG24+AG25)</f>
        <v>0.94685314685314681</v>
      </c>
      <c r="AF24" s="32"/>
      <c r="AG24" s="30">
        <f ca="1">SUM(G255:G1010)</f>
        <v>677</v>
      </c>
      <c r="AJ24"/>
      <c r="AK24"/>
      <c r="AL24"/>
      <c r="AM24"/>
      <c r="AN24"/>
      <c r="AO24"/>
      <c r="AP24" s="28" t="s">
        <v>6</v>
      </c>
      <c r="AQ24" s="27"/>
    </row>
    <row r="25" spans="2:46" ht="17" thickBot="1" x14ac:dyDescent="0.25">
      <c r="B25" s="5">
        <f t="shared" ca="1" si="0"/>
        <v>0.52808567516138727</v>
      </c>
      <c r="C25" s="5">
        <f t="shared" ca="1" si="1"/>
        <v>7.0458601703205656E-2</v>
      </c>
      <c r="D25" s="56">
        <f t="shared" ca="1" si="2"/>
        <v>4.4384747102865275E-4</v>
      </c>
      <c r="E25" s="57"/>
      <c r="F25" s="4"/>
      <c r="G25" s="4"/>
      <c r="H25" s="4"/>
      <c r="I25" s="4"/>
      <c r="J25" s="4"/>
      <c r="K25" s="77"/>
      <c r="L25" s="77"/>
      <c r="M25" s="55"/>
      <c r="N25" s="4"/>
      <c r="O25" s="4"/>
      <c r="P25" s="4"/>
      <c r="Q25" s="4"/>
      <c r="R25" s="2"/>
      <c r="S25" s="15">
        <f t="shared" si="5"/>
        <v>6.1682539682539738E-3</v>
      </c>
      <c r="T25" s="15">
        <f t="shared" ca="1" si="3"/>
        <v>1.7452124256278675E-2</v>
      </c>
      <c r="U25" s="62">
        <f t="shared" ca="1" si="6"/>
        <v>1.881496892711864E-2</v>
      </c>
      <c r="V25" s="14">
        <f t="shared" ca="1" si="7"/>
        <v>0.92756593560589662</v>
      </c>
      <c r="W25"/>
      <c r="X25"/>
      <c r="Y25"/>
      <c r="Z25"/>
      <c r="AA25"/>
      <c r="AB25"/>
      <c r="AC25" s="32"/>
      <c r="AD25" s="40">
        <f ca="1" xml:space="preserve"> AG25/(AG25+AG24)</f>
        <v>5.3146853146853149E-2</v>
      </c>
      <c r="AF25" s="34"/>
      <c r="AG25" s="35">
        <f ca="1">SUM(H255:H1010)</f>
        <v>38</v>
      </c>
      <c r="AJ25"/>
      <c r="AK25"/>
      <c r="AL25"/>
      <c r="AM25"/>
      <c r="AN25"/>
      <c r="AO25"/>
      <c r="AP25" s="32"/>
      <c r="AQ25" s="41">
        <f ca="1">AT25/(AT25+AT26)</f>
        <v>0.97831978319783197</v>
      </c>
      <c r="AS25" s="32"/>
      <c r="AT25" s="30">
        <f ca="1">SUM(O255:O1010)</f>
        <v>722</v>
      </c>
    </row>
    <row r="26" spans="2:46" ht="17" thickBot="1" x14ac:dyDescent="0.25">
      <c r="B26" s="5">
        <f t="shared" ca="1" si="0"/>
        <v>0.27946542958474951</v>
      </c>
      <c r="C26" s="5">
        <f t="shared" ca="1" si="1"/>
        <v>-0.58443028057928681</v>
      </c>
      <c r="D26" s="56">
        <f t="shared" ca="1" si="2"/>
        <v>-3.6815647168297488E-3</v>
      </c>
      <c r="E26" s="57"/>
      <c r="F26" s="4"/>
      <c r="G26" s="4"/>
      <c r="H26" s="4"/>
      <c r="I26" s="4"/>
      <c r="J26" s="4"/>
      <c r="K26" s="77"/>
      <c r="L26" s="77"/>
      <c r="M26" s="55"/>
      <c r="N26" s="4"/>
      <c r="O26" s="4"/>
      <c r="P26" s="4"/>
      <c r="Q26" s="4"/>
      <c r="R26" s="2"/>
      <c r="S26" s="15">
        <f t="shared" si="5"/>
        <v>6.2682539682539741E-3</v>
      </c>
      <c r="T26" s="15">
        <f t="shared" ca="1" si="3"/>
        <v>1.7399324847604529E-2</v>
      </c>
      <c r="U26" s="62">
        <f t="shared" ca="1" si="6"/>
        <v>1.881496892711864E-2</v>
      </c>
      <c r="V26" s="14">
        <f ca="1" xml:space="preserve"> T26/U26</f>
        <v>0.92475969080800891</v>
      </c>
      <c r="W26"/>
      <c r="X26"/>
      <c r="Y26"/>
      <c r="Z26"/>
      <c r="AA26"/>
      <c r="AB26"/>
      <c r="AC26" s="32"/>
      <c r="AD26" s="40">
        <f ca="1" xml:space="preserve"> AG26/(AG26+AG27)</f>
        <v>0.95</v>
      </c>
      <c r="AF26" s="34"/>
      <c r="AG26" s="35">
        <f ca="1" xml:space="preserve"> SUM(I255:I1010)</f>
        <v>38</v>
      </c>
      <c r="AJ26"/>
      <c r="AK26"/>
      <c r="AL26"/>
      <c r="AM26"/>
      <c r="AN26"/>
      <c r="AO26"/>
      <c r="AP26" s="32"/>
      <c r="AQ26" s="40">
        <f ca="1" xml:space="preserve"> AT26/(AT26+AT25)</f>
        <v>2.1680216802168022E-2</v>
      </c>
      <c r="AS26" s="34"/>
      <c r="AT26" s="35">
        <f ca="1">SUM(P255:P1010)</f>
        <v>16</v>
      </c>
    </row>
    <row r="27" spans="2:46" ht="17" thickBot="1" x14ac:dyDescent="0.25">
      <c r="B27" s="5">
        <f t="shared" ca="1" si="0"/>
        <v>0.68766776810434993</v>
      </c>
      <c r="C27" s="5">
        <f t="shared" ca="1" si="1"/>
        <v>0.48925035469191996</v>
      </c>
      <c r="D27" s="56">
        <f t="shared" ca="1" si="2"/>
        <v>3.0819875413451506E-3</v>
      </c>
      <c r="E27" s="57"/>
      <c r="F27" s="4"/>
      <c r="G27" s="4"/>
      <c r="H27" s="4"/>
      <c r="I27" s="4"/>
      <c r="J27" s="4"/>
      <c r="K27" s="77"/>
      <c r="L27" s="77"/>
      <c r="M27" s="55"/>
      <c r="N27" s="4"/>
      <c r="O27" s="4"/>
      <c r="P27" s="4"/>
      <c r="Q27" s="4"/>
      <c r="R27" s="2"/>
      <c r="S27" s="15">
        <f t="shared" si="5"/>
        <v>6.3682539682539743E-3</v>
      </c>
      <c r="T27" s="15">
        <f t="shared" ca="1" si="3"/>
        <v>1.734652543893038E-2</v>
      </c>
      <c r="U27" s="62">
        <f t="shared" ca="1" si="6"/>
        <v>1.881496892711864E-2</v>
      </c>
      <c r="V27" s="14">
        <f t="shared" ca="1" si="7"/>
        <v>0.92195344601012097</v>
      </c>
      <c r="W27"/>
      <c r="X27"/>
      <c r="Y27"/>
      <c r="Z27"/>
      <c r="AA27"/>
      <c r="AB27"/>
      <c r="AC27" s="32"/>
      <c r="AD27" s="40">
        <f ca="1" xml:space="preserve"> AG27/(AG27+AG26)</f>
        <v>0.05</v>
      </c>
      <c r="AF27" s="32"/>
      <c r="AG27" s="31">
        <f ca="1" xml:space="preserve"> SUM(J255:J1010)</f>
        <v>2</v>
      </c>
      <c r="AJ27"/>
      <c r="AK27"/>
      <c r="AL27"/>
      <c r="AM27"/>
      <c r="AN27"/>
      <c r="AO27"/>
      <c r="AP27" s="32"/>
      <c r="AQ27" s="40">
        <f ca="1" xml:space="preserve"> AT27/(AT27+AT28)</f>
        <v>0.94117647058823528</v>
      </c>
      <c r="AS27" s="34"/>
      <c r="AT27" s="35">
        <f ca="1">SUM(Q255:Q1010)</f>
        <v>16</v>
      </c>
    </row>
    <row r="28" spans="2:46" ht="17" thickBot="1" x14ac:dyDescent="0.25">
      <c r="B28" s="5">
        <f t="shared" ca="1" si="0"/>
        <v>0.19089472432041865</v>
      </c>
      <c r="C28" s="5">
        <f t="shared" ca="1" si="1"/>
        <v>-0.87460393009596038</v>
      </c>
      <c r="D28" s="56">
        <f t="shared" ca="1" si="2"/>
        <v>-5.5094868921753111E-3</v>
      </c>
      <c r="E28" s="57"/>
      <c r="F28" s="4"/>
      <c r="G28" s="4"/>
      <c r="H28" s="4"/>
      <c r="I28" s="4"/>
      <c r="J28" s="4"/>
      <c r="K28" s="77"/>
      <c r="L28" s="77"/>
      <c r="M28" s="55"/>
      <c r="N28" s="4"/>
      <c r="O28" s="4"/>
      <c r="P28" s="4"/>
      <c r="Q28" s="4"/>
      <c r="R28" s="2"/>
      <c r="S28" s="15">
        <f t="shared" si="5"/>
        <v>6.4682539682539746E-3</v>
      </c>
      <c r="T28" s="15">
        <f t="shared" ca="1" si="3"/>
        <v>1.729372603025623E-2</v>
      </c>
      <c r="U28" s="62">
        <f t="shared" ca="1" si="6"/>
        <v>1.881496892711864E-2</v>
      </c>
      <c r="V28" s="14">
        <f t="shared" ca="1" si="7"/>
        <v>0.91914720121223314</v>
      </c>
      <c r="W28"/>
      <c r="X28"/>
      <c r="Y28"/>
      <c r="Z28"/>
      <c r="AA28"/>
      <c r="AB28"/>
      <c r="AC28" s="32"/>
      <c r="AD28" s="35">
        <f ca="1">(AD24^AG24)*(AD25^AG25)*(AD26^AG26)*IF(AD27= 0,1,AD27^AG27)</f>
        <v>1.1559059337579077E-68</v>
      </c>
      <c r="AJ28"/>
      <c r="AK28"/>
      <c r="AL28"/>
      <c r="AM28"/>
      <c r="AN28"/>
      <c r="AO28"/>
      <c r="AP28" s="32"/>
      <c r="AQ28" s="40">
        <f ca="1" xml:space="preserve"> AT28/(AT28+AT27)</f>
        <v>5.8823529411764705E-2</v>
      </c>
      <c r="AS28" s="32"/>
      <c r="AT28" s="31">
        <f ca="1" xml:space="preserve"> SUM(R255:R1010)</f>
        <v>1</v>
      </c>
    </row>
    <row r="29" spans="2:46" ht="17" thickBot="1" x14ac:dyDescent="0.25">
      <c r="B29" s="5">
        <f t="shared" ca="1" si="0"/>
        <v>0.44939606993663295</v>
      </c>
      <c r="C29" s="5">
        <f t="shared" ca="1" si="1"/>
        <v>-0.12718732148564632</v>
      </c>
      <c r="D29" s="56">
        <f t="shared" ca="1" si="2"/>
        <v>-8.012048156462912E-4</v>
      </c>
      <c r="E29" s="57"/>
      <c r="F29" s="4"/>
      <c r="G29" s="4"/>
      <c r="H29" s="4"/>
      <c r="I29" s="4"/>
      <c r="J29" s="4"/>
      <c r="K29" s="77"/>
      <c r="L29" s="77"/>
      <c r="M29" s="13"/>
      <c r="N29" s="4"/>
      <c r="O29" s="4"/>
      <c r="P29" s="4"/>
      <c r="Q29" s="4"/>
      <c r="R29" s="2"/>
      <c r="S29" s="15">
        <f t="shared" si="5"/>
        <v>6.5682539682539749E-3</v>
      </c>
      <c r="T29" s="15">
        <f t="shared" ca="1" si="3"/>
        <v>1.7240926621582085E-2</v>
      </c>
      <c r="U29" s="62">
        <f t="shared" ca="1" si="6"/>
        <v>1.881496892711864E-2</v>
      </c>
      <c r="V29" s="14">
        <f t="shared" ca="1" si="7"/>
        <v>0.91634095641434543</v>
      </c>
      <c r="W29"/>
      <c r="X29"/>
      <c r="Y29"/>
      <c r="Z29"/>
      <c r="AA29"/>
      <c r="AB29"/>
      <c r="AC29" s="32"/>
      <c r="AD29" s="35">
        <f ca="1">((1-AD6)^AG24)*(AD6^AG25)*((1-AD6)^AG26)*(AD6^AG27)</f>
        <v>1.1514762899242811E-68</v>
      </c>
      <c r="AJ29"/>
      <c r="AK29"/>
      <c r="AL29"/>
      <c r="AM29"/>
      <c r="AN29"/>
      <c r="AO29"/>
      <c r="AP29" s="32"/>
      <c r="AQ29" s="35">
        <f ca="1">(AQ25^AT25)*(AQ26^AT26)*(AQ27^AT27)*IF(AQ28 = 0,1,AQ28^AT28)</f>
        <v>7.1198263492402217E-36</v>
      </c>
    </row>
    <row r="30" spans="2:46" ht="17" thickBot="1" x14ac:dyDescent="0.25">
      <c r="B30" s="5">
        <f t="shared" ca="1" si="0"/>
        <v>0.57246817497583458</v>
      </c>
      <c r="C30" s="5">
        <f t="shared" ca="1" si="1"/>
        <v>0.18266146934618385</v>
      </c>
      <c r="D30" s="56">
        <f t="shared" ca="1" si="2"/>
        <v>1.1506591000086915E-3</v>
      </c>
      <c r="E30" s="57"/>
      <c r="F30" s="4"/>
      <c r="G30" s="4"/>
      <c r="H30" s="4"/>
      <c r="I30" s="4"/>
      <c r="J30" s="4"/>
      <c r="K30" s="77"/>
      <c r="L30" s="77"/>
      <c r="M30" s="13"/>
      <c r="N30" s="4"/>
      <c r="O30" s="4"/>
      <c r="P30" s="4"/>
      <c r="Q30" s="4"/>
      <c r="R30" s="2"/>
      <c r="S30" s="15">
        <f t="shared" si="5"/>
        <v>6.6682539682539751E-3</v>
      </c>
      <c r="T30" s="15">
        <f t="shared" ca="1" si="3"/>
        <v>1.7188127212907935E-2</v>
      </c>
      <c r="U30" s="62">
        <f t="shared" ca="1" si="6"/>
        <v>1.881496892711864E-2</v>
      </c>
      <c r="V30" s="14">
        <f t="shared" ca="1" si="7"/>
        <v>0.9135347116164575</v>
      </c>
      <c r="W30"/>
      <c r="X30"/>
      <c r="Y30"/>
      <c r="Z30"/>
      <c r="AA30"/>
      <c r="AB30"/>
      <c r="AC30" s="32"/>
      <c r="AD30" s="31">
        <f ca="1" xml:space="preserve"> 2*(LN(AD28)-LN(AD29))</f>
        <v>7.679090581575565E-3</v>
      </c>
      <c r="AJ30"/>
      <c r="AK30"/>
      <c r="AL30"/>
      <c r="AM30"/>
      <c r="AN30"/>
      <c r="AO30"/>
      <c r="AP30" s="32"/>
      <c r="AQ30" s="35">
        <f ca="1">((1-AQ6)^AT25)*(AQ6^AT26)*((1-AQ6)^AT27)*(AQ6^AT28)</f>
        <v>4.9348231726497501E-36</v>
      </c>
    </row>
    <row r="31" spans="2:46" ht="17" thickBot="1" x14ac:dyDescent="0.25">
      <c r="B31" s="5">
        <f t="shared" ca="1" si="0"/>
        <v>0.41874560425199781</v>
      </c>
      <c r="C31" s="5">
        <f t="shared" ca="1" si="1"/>
        <v>-0.20510356842338745</v>
      </c>
      <c r="D31" s="56">
        <f t="shared" ca="1" si="2"/>
        <v>-1.2920310358576269E-3</v>
      </c>
      <c r="E31" s="57"/>
      <c r="F31" s="4"/>
      <c r="G31" s="4"/>
      <c r="H31" s="4"/>
      <c r="I31" s="4"/>
      <c r="J31" s="4"/>
      <c r="K31" s="77"/>
      <c r="L31" s="77"/>
      <c r="M31" s="13"/>
      <c r="N31" s="4"/>
      <c r="O31" s="4"/>
      <c r="P31" s="4"/>
      <c r="Q31" s="4"/>
      <c r="R31" s="2"/>
      <c r="S31" s="15">
        <f t="shared" si="5"/>
        <v>6.7682539682539754E-3</v>
      </c>
      <c r="T31" s="15">
        <f t="shared" ca="1" si="3"/>
        <v>1.7135327804233786E-2</v>
      </c>
      <c r="U31" s="62">
        <f t="shared" ca="1" si="6"/>
        <v>1.881496892711864E-2</v>
      </c>
      <c r="V31" s="14">
        <f t="shared" ca="1" si="7"/>
        <v>0.91072846681856956</v>
      </c>
      <c r="W31"/>
      <c r="X31"/>
      <c r="Y31"/>
      <c r="Z31"/>
      <c r="AA31"/>
      <c r="AB31"/>
      <c r="AC31"/>
      <c r="AD31"/>
      <c r="AE31"/>
      <c r="AF31"/>
      <c r="AG31"/>
      <c r="AJ31"/>
      <c r="AK31"/>
      <c r="AL31"/>
      <c r="AM31"/>
      <c r="AN31"/>
      <c r="AO31"/>
      <c r="AP31" s="32"/>
      <c r="AQ31" s="31">
        <f ca="1" xml:space="preserve"> 2*(LN(AQ29)-LN(AQ30))</f>
        <v>0.73313299001594601</v>
      </c>
    </row>
    <row r="32" spans="2:46" ht="16" x14ac:dyDescent="0.2">
      <c r="B32" s="5">
        <f t="shared" ca="1" si="0"/>
        <v>0.36800588146351221</v>
      </c>
      <c r="C32" s="5">
        <f t="shared" ca="1" si="1"/>
        <v>-0.33713947219927315</v>
      </c>
      <c r="D32" s="56">
        <f t="shared" ca="1" si="2"/>
        <v>-2.1237790490067879E-3</v>
      </c>
      <c r="E32" s="57"/>
      <c r="F32" s="4"/>
      <c r="G32" s="4"/>
      <c r="H32" s="4"/>
      <c r="I32" s="4"/>
      <c r="J32" s="4"/>
      <c r="K32" s="77"/>
      <c r="L32" s="77"/>
      <c r="M32" s="13"/>
      <c r="N32" s="4"/>
      <c r="O32" s="4"/>
      <c r="P32" s="4"/>
      <c r="Q32" s="4"/>
      <c r="R32" s="2"/>
      <c r="S32" s="15">
        <f t="shared" si="5"/>
        <v>6.8682539682539756E-3</v>
      </c>
      <c r="T32" s="15">
        <f t="shared" ca="1" si="3"/>
        <v>1.7082528395559637E-2</v>
      </c>
      <c r="U32" s="62">
        <f t="shared" ca="1" si="6"/>
        <v>1.881496892711864E-2</v>
      </c>
      <c r="V32" s="14">
        <f t="shared" ca="1" si="7"/>
        <v>0.90792222202068162</v>
      </c>
      <c r="W32"/>
      <c r="X32"/>
      <c r="Y32"/>
      <c r="Z32"/>
      <c r="AA32"/>
      <c r="AB32"/>
      <c r="AC32"/>
      <c r="AD32"/>
      <c r="AE32"/>
      <c r="AF32"/>
      <c r="AG32"/>
      <c r="AJ32"/>
      <c r="AK32"/>
      <c r="AL32"/>
      <c r="AM32"/>
      <c r="AN32"/>
      <c r="AO32"/>
      <c r="AP32"/>
      <c r="AQ32"/>
      <c r="AR32"/>
      <c r="AS32"/>
      <c r="AT32"/>
    </row>
    <row r="33" spans="2:46" ht="16" x14ac:dyDescent="0.2">
      <c r="B33" s="5">
        <f t="shared" ca="1" si="0"/>
        <v>0.49810312847464644</v>
      </c>
      <c r="C33" s="5">
        <f t="shared" ca="1" si="1"/>
        <v>-4.7547697145744732E-3</v>
      </c>
      <c r="D33" s="56">
        <f t="shared" ca="1" si="2"/>
        <v>-2.9952233824156242E-5</v>
      </c>
      <c r="E33" s="57"/>
      <c r="F33" s="4"/>
      <c r="G33" s="4"/>
      <c r="H33" s="4"/>
      <c r="I33" s="4"/>
      <c r="J33" s="4"/>
      <c r="K33" s="77"/>
      <c r="L33" s="77"/>
      <c r="M33" s="13"/>
      <c r="N33" s="4"/>
      <c r="O33" s="4"/>
      <c r="P33" s="4"/>
      <c r="Q33" s="4"/>
      <c r="R33" s="2"/>
      <c r="S33" s="15">
        <f t="shared" si="5"/>
        <v>6.9682539682539759E-3</v>
      </c>
      <c r="T33" s="15">
        <f t="shared" ca="1" si="3"/>
        <v>1.7029728986885491E-2</v>
      </c>
      <c r="U33" s="62">
        <f t="shared" ca="1" si="6"/>
        <v>1.881496892711864E-2</v>
      </c>
      <c r="V33" s="14">
        <f t="shared" ca="1" si="7"/>
        <v>0.90511597722279391</v>
      </c>
      <c r="W33"/>
      <c r="X33"/>
      <c r="Y33"/>
      <c r="Z33"/>
      <c r="AA33"/>
      <c r="AB33"/>
      <c r="AC33"/>
      <c r="AD33"/>
      <c r="AE33"/>
      <c r="AF33"/>
      <c r="AG33"/>
      <c r="AJ33"/>
      <c r="AK33"/>
      <c r="AL33"/>
      <c r="AM33"/>
      <c r="AN33"/>
      <c r="AO33"/>
      <c r="AP33"/>
      <c r="AQ33"/>
      <c r="AR33"/>
      <c r="AS33"/>
      <c r="AT33"/>
    </row>
    <row r="34" spans="2:46" ht="16" x14ac:dyDescent="0.2">
      <c r="B34" s="5">
        <f t="shared" ca="1" si="0"/>
        <v>3.7653925322074677E-2</v>
      </c>
      <c r="C34" s="5">
        <f t="shared" ca="1" si="1"/>
        <v>-1.7785848443175911</v>
      </c>
      <c r="D34" s="56">
        <f t="shared" ca="1" si="2"/>
        <v>-1.1204031389744946E-2</v>
      </c>
      <c r="E34" s="57"/>
      <c r="F34" s="4"/>
      <c r="G34" s="4"/>
      <c r="H34" s="4"/>
      <c r="I34" s="4"/>
      <c r="J34" s="4"/>
      <c r="K34" s="77"/>
      <c r="L34" s="77"/>
      <c r="M34" s="13"/>
      <c r="N34" s="4"/>
      <c r="O34" s="4"/>
      <c r="P34" s="4"/>
      <c r="Q34" s="4"/>
      <c r="R34" s="2"/>
      <c r="S34" s="15">
        <f t="shared" si="5"/>
        <v>7.0682539682539762E-3</v>
      </c>
      <c r="T34" s="15">
        <f t="shared" ca="1" si="3"/>
        <v>1.6976929578211342E-2</v>
      </c>
      <c r="U34" s="62">
        <f t="shared" ca="1" si="6"/>
        <v>1.881496892711864E-2</v>
      </c>
      <c r="V34" s="14">
        <f t="shared" ca="1" si="7"/>
        <v>0.90230973242490609</v>
      </c>
      <c r="W34"/>
      <c r="X34"/>
      <c r="Y34"/>
      <c r="Z34"/>
      <c r="AA34"/>
      <c r="AB34"/>
      <c r="AC34"/>
      <c r="AD34"/>
      <c r="AE34"/>
      <c r="AF34"/>
      <c r="AG34"/>
      <c r="AJ34"/>
      <c r="AK34"/>
      <c r="AL34"/>
      <c r="AM34"/>
      <c r="AN34"/>
      <c r="AO34"/>
      <c r="AP34"/>
      <c r="AQ34"/>
      <c r="AR34"/>
      <c r="AS34"/>
      <c r="AT34"/>
    </row>
    <row r="35" spans="2:46" ht="16" x14ac:dyDescent="0.2">
      <c r="B35" s="5">
        <f t="shared" ca="1" si="0"/>
        <v>0.98681266258017653</v>
      </c>
      <c r="C35" s="5">
        <f t="shared" ca="1" si="1"/>
        <v>2.2206500236821771</v>
      </c>
      <c r="D35" s="56">
        <f t="shared" ca="1" si="2"/>
        <v>1.3988780265649366E-2</v>
      </c>
      <c r="E35" s="57"/>
      <c r="F35" s="4"/>
      <c r="G35" s="4"/>
      <c r="H35" s="4"/>
      <c r="I35" s="4"/>
      <c r="J35" s="4"/>
      <c r="K35" s="77"/>
      <c r="L35" s="77"/>
      <c r="M35" s="13"/>
      <c r="N35" s="4"/>
      <c r="O35" s="4"/>
      <c r="P35" s="4"/>
      <c r="Q35" s="4"/>
      <c r="R35" s="2"/>
      <c r="S35" s="15">
        <f t="shared" si="5"/>
        <v>7.1682539682539764E-3</v>
      </c>
      <c r="T35" s="15">
        <f t="shared" ca="1" si="3"/>
        <v>1.6924130169537192E-2</v>
      </c>
      <c r="U35" s="62">
        <f t="shared" ca="1" si="6"/>
        <v>1.881496892711864E-2</v>
      </c>
      <c r="V35" s="14">
        <f t="shared" ca="1" si="7"/>
        <v>0.89950348762701815</v>
      </c>
      <c r="W35"/>
      <c r="X35"/>
      <c r="Y35"/>
      <c r="Z35"/>
      <c r="AA35"/>
      <c r="AB35"/>
      <c r="AC35"/>
      <c r="AD35"/>
      <c r="AE35"/>
      <c r="AF35"/>
      <c r="AG35"/>
      <c r="AJ35"/>
      <c r="AK35"/>
      <c r="AL35"/>
      <c r="AM35"/>
      <c r="AN35"/>
      <c r="AO35"/>
      <c r="AP35"/>
      <c r="AQ35"/>
      <c r="AR35"/>
      <c r="AS35"/>
      <c r="AT35"/>
    </row>
    <row r="36" spans="2:46" ht="16" x14ac:dyDescent="0.2">
      <c r="B36" s="5">
        <f t="shared" ca="1" si="0"/>
        <v>0.89060777616487219</v>
      </c>
      <c r="C36" s="5">
        <f t="shared" ca="1" si="1"/>
        <v>1.2297667901349731</v>
      </c>
      <c r="D36" s="56">
        <f t="shared" ca="1" si="2"/>
        <v>7.7468026126269003E-3</v>
      </c>
      <c r="E36" s="57"/>
      <c r="F36" s="4"/>
      <c r="G36" s="4"/>
      <c r="H36" s="4"/>
      <c r="I36" s="4"/>
      <c r="J36" s="4"/>
      <c r="K36" s="77"/>
      <c r="L36" s="77"/>
      <c r="M36" s="13"/>
      <c r="N36" s="4"/>
      <c r="O36" s="4"/>
      <c r="P36" s="4"/>
      <c r="Q36" s="4"/>
      <c r="R36" s="2"/>
      <c r="S36" s="15">
        <f t="shared" si="5"/>
        <v>7.2682539682539767E-3</v>
      </c>
      <c r="T36" s="15">
        <f t="shared" ca="1" si="3"/>
        <v>1.6871330760863043E-2</v>
      </c>
      <c r="U36" s="62">
        <f t="shared" ca="1" si="6"/>
        <v>1.881496892711864E-2</v>
      </c>
      <c r="V36" s="14">
        <f t="shared" ca="1" si="7"/>
        <v>0.89669724282913021</v>
      </c>
      <c r="W36"/>
      <c r="X36"/>
      <c r="Y36"/>
      <c r="Z36"/>
      <c r="AA36"/>
      <c r="AB36"/>
      <c r="AC36"/>
      <c r="AD36"/>
      <c r="AE36"/>
      <c r="AF36"/>
      <c r="AG36"/>
      <c r="AJ36"/>
      <c r="AK36"/>
      <c r="AL36"/>
      <c r="AM36"/>
      <c r="AN36"/>
      <c r="AO36"/>
      <c r="AP36"/>
      <c r="AQ36"/>
      <c r="AR36"/>
      <c r="AS36"/>
      <c r="AT36"/>
    </row>
    <row r="37" spans="2:46" ht="16" x14ac:dyDescent="0.2">
      <c r="B37" s="5">
        <f t="shared" ca="1" si="0"/>
        <v>0.37661460560220017</v>
      </c>
      <c r="C37" s="5">
        <f t="shared" ca="1" si="1"/>
        <v>-0.31438425745672294</v>
      </c>
      <c r="D37" s="56">
        <f t="shared" ca="1" si="2"/>
        <v>-1.980434669867125E-3</v>
      </c>
      <c r="E37" s="57"/>
      <c r="F37" s="4"/>
      <c r="G37" s="4"/>
      <c r="H37" s="4"/>
      <c r="I37" s="4"/>
      <c r="J37" s="4"/>
      <c r="K37" s="77"/>
      <c r="L37" s="77"/>
      <c r="M37" s="13"/>
      <c r="N37" s="4"/>
      <c r="O37" s="4"/>
      <c r="P37" s="4"/>
      <c r="Q37" s="4"/>
      <c r="R37" s="2"/>
      <c r="S37" s="15">
        <f t="shared" si="5"/>
        <v>7.368253968253977E-3</v>
      </c>
      <c r="T37" s="15">
        <f t="shared" ca="1" si="3"/>
        <v>1.6818531352188897E-2</v>
      </c>
      <c r="U37" s="62">
        <f t="shared" ca="1" si="6"/>
        <v>1.881496892711864E-2</v>
      </c>
      <c r="V37" s="14">
        <f t="shared" ca="1" si="7"/>
        <v>0.8938909980312425</v>
      </c>
      <c r="W37"/>
      <c r="X37"/>
      <c r="Y37"/>
      <c r="Z37"/>
      <c r="AA37"/>
      <c r="AB37"/>
      <c r="AC37"/>
      <c r="AD37"/>
      <c r="AE37"/>
      <c r="AF37"/>
      <c r="AG37"/>
      <c r="AJ37"/>
      <c r="AK37"/>
      <c r="AL37"/>
      <c r="AM37"/>
      <c r="AN37"/>
      <c r="AO37"/>
      <c r="AP37"/>
      <c r="AQ37"/>
      <c r="AR37"/>
      <c r="AS37"/>
      <c r="AT37"/>
    </row>
    <row r="38" spans="2:46" ht="16" x14ac:dyDescent="0.2">
      <c r="B38" s="5">
        <f t="shared" ca="1" si="0"/>
        <v>0.60054411150011078</v>
      </c>
      <c r="C38" s="5">
        <f t="shared" ca="1" si="1"/>
        <v>0.25475572042990741</v>
      </c>
      <c r="D38" s="56">
        <f t="shared" ca="1" si="2"/>
        <v>1.6048101936395995E-3</v>
      </c>
      <c r="E38" s="57"/>
      <c r="F38" s="4"/>
      <c r="G38" s="4"/>
      <c r="H38" s="4"/>
      <c r="I38" s="4"/>
      <c r="J38" s="4"/>
      <c r="K38" s="77"/>
      <c r="L38" s="77"/>
      <c r="M38" s="13"/>
      <c r="N38" s="4"/>
      <c r="O38" s="4"/>
      <c r="P38" s="4"/>
      <c r="Q38" s="4"/>
      <c r="R38" s="2"/>
      <c r="S38" s="15">
        <f t="shared" si="5"/>
        <v>7.4682539682539772E-3</v>
      </c>
      <c r="T38" s="15">
        <f t="shared" ca="1" si="3"/>
        <v>1.6765731943514748E-2</v>
      </c>
      <c r="U38" s="62">
        <f t="shared" ca="1" si="6"/>
        <v>1.881496892711864E-2</v>
      </c>
      <c r="V38" s="14">
        <f t="shared" ca="1" si="7"/>
        <v>0.89108475323335457</v>
      </c>
      <c r="W38"/>
      <c r="X38"/>
      <c r="Y38"/>
      <c r="Z38"/>
      <c r="AA38"/>
      <c r="AB38"/>
      <c r="AO38"/>
    </row>
    <row r="39" spans="2:46" ht="17" thickBot="1" x14ac:dyDescent="0.25">
      <c r="B39" s="5">
        <f t="shared" ca="1" si="0"/>
        <v>0.50545923112688995</v>
      </c>
      <c r="C39" s="5">
        <f t="shared" ca="1" si="1"/>
        <v>1.3684690212101372E-2</v>
      </c>
      <c r="D39" s="56">
        <f t="shared" ca="1" si="2"/>
        <v>8.620544540519041E-5</v>
      </c>
      <c r="E39" s="57"/>
      <c r="F39" s="4"/>
      <c r="G39" s="4"/>
      <c r="H39" s="4"/>
      <c r="I39" s="4"/>
      <c r="J39" s="4"/>
      <c r="K39" s="77"/>
      <c r="L39" s="77"/>
      <c r="M39" s="13"/>
      <c r="N39" s="4"/>
      <c r="O39" s="4"/>
      <c r="P39" s="4"/>
      <c r="Q39" s="4"/>
      <c r="R39" s="2"/>
      <c r="S39" s="15">
        <f t="shared" si="5"/>
        <v>7.5682539682539775E-3</v>
      </c>
      <c r="T39" s="15">
        <f t="shared" ca="1" si="3"/>
        <v>1.6712932534840599E-2</v>
      </c>
      <c r="U39" s="62">
        <f t="shared" ca="1" si="6"/>
        <v>1.881496892711864E-2</v>
      </c>
      <c r="V39" s="14">
        <f t="shared" ca="1" si="7"/>
        <v>0.88827850843546674</v>
      </c>
      <c r="W39"/>
      <c r="X39"/>
      <c r="Y39"/>
      <c r="Z39"/>
      <c r="AA39"/>
      <c r="AB39"/>
      <c r="AO39"/>
    </row>
    <row r="40" spans="2:46" ht="17" thickBot="1" x14ac:dyDescent="0.25">
      <c r="B40" s="5">
        <f t="shared" ca="1" si="0"/>
        <v>0.24941709841685156</v>
      </c>
      <c r="C40" s="5">
        <f t="shared" ca="1" si="1"/>
        <v>-0.67632519952998582</v>
      </c>
      <c r="D40" s="56">
        <f t="shared" ca="1" si="2"/>
        <v>-4.2604482937201923E-3</v>
      </c>
      <c r="E40" s="57"/>
      <c r="F40" s="4"/>
      <c r="G40" s="4"/>
      <c r="H40" s="4"/>
      <c r="I40" s="4"/>
      <c r="J40" s="4"/>
      <c r="K40" s="77"/>
      <c r="L40" s="77"/>
      <c r="M40" s="13"/>
      <c r="N40" s="4"/>
      <c r="O40" s="4"/>
      <c r="P40" s="4"/>
      <c r="Q40" s="4"/>
      <c r="R40" s="2"/>
      <c r="S40" s="15">
        <f t="shared" si="5"/>
        <v>7.6682539682539777E-3</v>
      </c>
      <c r="T40" s="15">
        <f t="shared" ca="1" si="3"/>
        <v>1.6660133126166453E-2</v>
      </c>
      <c r="U40" s="62">
        <f t="shared" ca="1" si="6"/>
        <v>1.881496892711864E-2</v>
      </c>
      <c r="V40" s="14">
        <f t="shared" ca="1" si="7"/>
        <v>0.88547226363757892</v>
      </c>
      <c r="W40"/>
      <c r="X40"/>
      <c r="Y40"/>
      <c r="Z40"/>
      <c r="AA40"/>
      <c r="AB40"/>
      <c r="AC40" s="28" t="s">
        <v>1</v>
      </c>
      <c r="AD40" s="27"/>
      <c r="AO40"/>
      <c r="AP40" s="28" t="s">
        <v>1</v>
      </c>
      <c r="AQ40" s="27"/>
    </row>
    <row r="41" spans="2:46" ht="17" thickBot="1" x14ac:dyDescent="0.25">
      <c r="B41" s="5">
        <f t="shared" ca="1" si="0"/>
        <v>9.1120525222106896E-2</v>
      </c>
      <c r="C41" s="5">
        <f t="shared" ca="1" si="1"/>
        <v>-1.3338865186173574</v>
      </c>
      <c r="D41" s="56">
        <f t="shared" ca="1" si="2"/>
        <v>-8.4026952510553709E-3</v>
      </c>
      <c r="E41" s="57"/>
      <c r="F41" s="4"/>
      <c r="G41" s="4"/>
      <c r="H41" s="4"/>
      <c r="I41" s="4"/>
      <c r="J41" s="4"/>
      <c r="K41" s="77"/>
      <c r="L41" s="77"/>
      <c r="M41" s="13"/>
      <c r="N41" s="4"/>
      <c r="O41" s="4"/>
      <c r="P41" s="4"/>
      <c r="Q41" s="4"/>
      <c r="R41" s="2"/>
      <c r="S41" s="15">
        <f t="shared" si="5"/>
        <v>7.768253968253978E-3</v>
      </c>
      <c r="T41" s="15">
        <f t="shared" ca="1" si="3"/>
        <v>1.6607333717492304E-2</v>
      </c>
      <c r="U41" s="62">
        <f t="shared" ca="1" si="6"/>
        <v>1.881496892711864E-2</v>
      </c>
      <c r="V41" s="14">
        <f t="shared" ca="1" si="7"/>
        <v>0.88266601883969109</v>
      </c>
      <c r="W41"/>
      <c r="X41"/>
      <c r="Y41"/>
      <c r="Z41"/>
      <c r="AA41"/>
      <c r="AB41"/>
      <c r="AC41" s="32"/>
      <c r="AD41" s="37">
        <f ca="1" xml:space="preserve"> AD9</f>
        <v>0.1323740805972001</v>
      </c>
      <c r="AO41"/>
      <c r="AP41" s="32"/>
      <c r="AQ41" s="42">
        <f ca="1" xml:space="preserve"> AQ9</f>
        <v>15.027406481535138</v>
      </c>
    </row>
    <row r="42" spans="2:46" ht="17" thickBot="1" x14ac:dyDescent="0.25">
      <c r="B42" s="5">
        <f t="shared" ca="1" si="0"/>
        <v>0.91748989444380336</v>
      </c>
      <c r="C42" s="5">
        <f t="shared" ca="1" si="1"/>
        <v>1.3883837855162524</v>
      </c>
      <c r="D42" s="56">
        <f t="shared" ca="1" si="2"/>
        <v>8.7459957637867711E-3</v>
      </c>
      <c r="E42" s="57"/>
      <c r="F42" s="4"/>
      <c r="G42" s="4"/>
      <c r="H42" s="4"/>
      <c r="I42" s="4"/>
      <c r="J42" s="4"/>
      <c r="K42" s="77"/>
      <c r="L42" s="77"/>
      <c r="M42" s="13"/>
      <c r="N42" s="4"/>
      <c r="O42" s="4"/>
      <c r="P42" s="4"/>
      <c r="Q42" s="4"/>
      <c r="R42" s="2"/>
      <c r="S42" s="15">
        <f t="shared" si="5"/>
        <v>7.8682539682539774E-3</v>
      </c>
      <c r="T42" s="15">
        <f t="shared" ca="1" si="3"/>
        <v>1.6554534308818154E-2</v>
      </c>
      <c r="U42" s="62">
        <f t="shared" ca="1" si="6"/>
        <v>1.881496892711864E-2</v>
      </c>
      <c r="V42" s="14">
        <f t="shared" ca="1" si="7"/>
        <v>0.87985977404180316</v>
      </c>
      <c r="AA42"/>
      <c r="AB42"/>
      <c r="AC42" s="32"/>
      <c r="AD42" s="35">
        <f ca="1" xml:space="preserve"> AD30</f>
        <v>7.679090581575565E-3</v>
      </c>
      <c r="AO42"/>
      <c r="AP42" s="32"/>
      <c r="AQ42" s="36">
        <f ca="1" xml:space="preserve"> AQ31</f>
        <v>0.73313299001594601</v>
      </c>
    </row>
    <row r="43" spans="2:46" ht="17" thickBot="1" x14ac:dyDescent="0.25">
      <c r="B43" s="5">
        <f t="shared" ca="1" si="0"/>
        <v>7.737302877634189E-2</v>
      </c>
      <c r="C43" s="5">
        <f t="shared" ca="1" si="1"/>
        <v>-1.4229658419281617</v>
      </c>
      <c r="D43" s="56">
        <f t="shared" ca="1" si="2"/>
        <v>-8.9638422425751488E-3</v>
      </c>
      <c r="E43" s="57"/>
      <c r="F43" s="4"/>
      <c r="G43" s="4"/>
      <c r="H43" s="4"/>
      <c r="I43" s="4"/>
      <c r="J43" s="4"/>
      <c r="K43" s="77"/>
      <c r="L43" s="77"/>
      <c r="M43" s="55"/>
      <c r="N43" s="4"/>
      <c r="O43" s="4"/>
      <c r="P43" s="4"/>
      <c r="Q43" s="4"/>
      <c r="R43" s="2"/>
      <c r="S43" s="15">
        <f t="shared" si="5"/>
        <v>7.9682539682539768E-3</v>
      </c>
      <c r="T43" s="15">
        <f t="shared" ca="1" si="3"/>
        <v>1.6501758573299767E-2</v>
      </c>
      <c r="U43" s="62">
        <f t="shared" ca="1" si="6"/>
        <v>1.8043913178043484E-2</v>
      </c>
      <c r="V43" s="14">
        <f t="shared" ca="1" si="7"/>
        <v>0.91453325065760849</v>
      </c>
      <c r="AA43"/>
      <c r="AB43"/>
      <c r="AC43" s="32"/>
      <c r="AD43" s="38">
        <f ca="1" xml:space="preserve"> AD41+AD42</f>
        <v>0.14005317117877567</v>
      </c>
      <c r="AO43"/>
      <c r="AP43" s="32"/>
      <c r="AQ43" s="36">
        <f ca="1" xml:space="preserve"> AQ41+AQ42</f>
        <v>15.760539471551084</v>
      </c>
    </row>
    <row r="44" spans="2:46" ht="16" x14ac:dyDescent="0.2">
      <c r="B44" s="5">
        <f t="shared" ca="1" si="0"/>
        <v>0.80405689036467409</v>
      </c>
      <c r="C44" s="5">
        <f t="shared" ca="1" si="1"/>
        <v>0.856201705722759</v>
      </c>
      <c r="D44" s="56">
        <f t="shared" ca="1" si="2"/>
        <v>5.3935637748850672E-3</v>
      </c>
      <c r="E44" s="57"/>
      <c r="F44" s="4"/>
      <c r="G44" s="4"/>
      <c r="H44" s="4"/>
      <c r="I44" s="4"/>
      <c r="J44" s="4"/>
      <c r="K44" s="77"/>
      <c r="L44" s="77"/>
      <c r="M44" s="55"/>
      <c r="N44" s="4"/>
      <c r="O44" s="4"/>
      <c r="P44" s="4"/>
      <c r="Q44" s="4"/>
      <c r="R44" s="2"/>
      <c r="S44" s="15">
        <f t="shared" si="5"/>
        <v>8.0682539682539762E-3</v>
      </c>
      <c r="T44" s="15">
        <f t="shared" ca="1" si="3"/>
        <v>1.6467676345226022E-2</v>
      </c>
      <c r="U44" s="62">
        <f t="shared" ca="1" si="6"/>
        <v>1.8043913178043484E-2</v>
      </c>
      <c r="V44" s="14">
        <f t="shared" ca="1" si="7"/>
        <v>0.91264440161818738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2:46" ht="16" x14ac:dyDescent="0.2">
      <c r="B45" s="5">
        <f t="shared" ca="1" si="0"/>
        <v>0.15602925460211658</v>
      </c>
      <c r="C45" s="5">
        <f t="shared" ca="1" si="1"/>
        <v>-1.0109120853890874</v>
      </c>
      <c r="D45" s="56">
        <f t="shared" ca="1" si="2"/>
        <v>-6.3681475602124218E-3</v>
      </c>
      <c r="E45" s="57"/>
      <c r="F45" s="4"/>
      <c r="G45" s="4"/>
      <c r="H45" s="4"/>
      <c r="I45" s="4"/>
      <c r="J45" s="4"/>
      <c r="K45" s="77"/>
      <c r="L45" s="77"/>
      <c r="M45" s="55"/>
      <c r="N45" s="4"/>
      <c r="O45" s="4"/>
      <c r="P45" s="4"/>
      <c r="Q45" s="4"/>
      <c r="R45" s="2"/>
      <c r="S45" s="15">
        <f t="shared" si="5"/>
        <v>8.1682539682539756E-3</v>
      </c>
      <c r="T45" s="15">
        <f t="shared" ca="1" si="3"/>
        <v>1.6433594117152273E-2</v>
      </c>
      <c r="U45" s="62">
        <f t="shared" ca="1" si="6"/>
        <v>1.8043913178043484E-2</v>
      </c>
      <c r="V45" s="14">
        <f t="shared" ca="1" si="7"/>
        <v>0.91075555257876606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2:46" ht="16" x14ac:dyDescent="0.2">
      <c r="B46" s="5">
        <f t="shared" ca="1" si="0"/>
        <v>0.75838110634780265</v>
      </c>
      <c r="C46" s="5">
        <f t="shared" ca="1" si="1"/>
        <v>0.70110452391223466</v>
      </c>
      <c r="D46" s="56">
        <f t="shared" ca="1" si="2"/>
        <v>4.4165433650812155E-3</v>
      </c>
      <c r="E46" s="57"/>
      <c r="F46" s="4"/>
      <c r="G46" s="4"/>
      <c r="H46" s="4"/>
      <c r="I46" s="4"/>
      <c r="J46" s="4"/>
      <c r="K46" s="77"/>
      <c r="L46" s="77"/>
      <c r="M46" s="55"/>
      <c r="N46" s="4"/>
      <c r="O46" s="4"/>
      <c r="P46" s="4"/>
      <c r="Q46" s="4"/>
      <c r="R46" s="2"/>
      <c r="S46" s="15">
        <f t="shared" si="5"/>
        <v>8.268253968253975E-3</v>
      </c>
      <c r="T46" s="15">
        <f t="shared" ca="1" si="3"/>
        <v>1.6399511889078528E-2</v>
      </c>
      <c r="U46" s="62">
        <f t="shared" ca="1" si="6"/>
        <v>1.8043913178043484E-2</v>
      </c>
      <c r="V46" s="14">
        <f t="shared" ca="1" si="7"/>
        <v>0.90886670353934496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2:46" ht="16" x14ac:dyDescent="0.2">
      <c r="B47" s="5">
        <f t="shared" ca="1" si="0"/>
        <v>3.8425069264848899E-2</v>
      </c>
      <c r="C47" s="5">
        <f t="shared" ca="1" si="1"/>
        <v>-1.7692621394375805</v>
      </c>
      <c r="D47" s="56">
        <f t="shared" ca="1" si="2"/>
        <v>-1.1145303869128383E-2</v>
      </c>
      <c r="E47" s="57"/>
      <c r="F47" s="4"/>
      <c r="G47" s="4"/>
      <c r="H47" s="4"/>
      <c r="I47" s="4"/>
      <c r="J47" s="4"/>
      <c r="K47" s="77"/>
      <c r="L47" s="77"/>
      <c r="M47" s="55"/>
      <c r="N47" s="4"/>
      <c r="O47" s="4"/>
      <c r="P47" s="4"/>
      <c r="Q47" s="4"/>
      <c r="R47" s="2"/>
      <c r="S47" s="15">
        <f t="shared" si="5"/>
        <v>8.3682539682539744E-3</v>
      </c>
      <c r="T47" s="15">
        <f t="shared" ca="1" si="3"/>
        <v>1.6365429661004779E-2</v>
      </c>
      <c r="U47" s="62">
        <f t="shared" ca="1" si="6"/>
        <v>1.8043913178043484E-2</v>
      </c>
      <c r="V47" s="14">
        <f t="shared" ca="1" si="7"/>
        <v>0.90697785449992374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2:46" ht="16" x14ac:dyDescent="0.2">
      <c r="B48" s="5">
        <f t="shared" ca="1" si="0"/>
        <v>0.63400443483152824</v>
      </c>
      <c r="C48" s="5">
        <f t="shared" ca="1" si="1"/>
        <v>0.34247808934396085</v>
      </c>
      <c r="D48" s="56">
        <f t="shared" ca="1" si="2"/>
        <v>2.1574091759349531E-3</v>
      </c>
      <c r="E48" s="57"/>
      <c r="F48" s="4"/>
      <c r="G48" s="4"/>
      <c r="H48" s="4"/>
      <c r="I48" s="4"/>
      <c r="J48" s="4"/>
      <c r="K48" s="77"/>
      <c r="L48" s="77"/>
      <c r="M48" s="55"/>
      <c r="N48" s="4"/>
      <c r="O48" s="4"/>
      <c r="P48" s="4"/>
      <c r="Q48" s="4"/>
      <c r="R48" s="2"/>
      <c r="S48" s="15">
        <f t="shared" si="5"/>
        <v>8.4682539682539738E-3</v>
      </c>
      <c r="T48" s="15">
        <f t="shared" ca="1" si="3"/>
        <v>1.6331347432931034E-2</v>
      </c>
      <c r="U48" s="62">
        <f t="shared" ca="1" si="6"/>
        <v>1.8043913178043484E-2</v>
      </c>
      <c r="V48" s="14">
        <f t="shared" ca="1" si="7"/>
        <v>0.90508900546050264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2:46" ht="16" x14ac:dyDescent="0.2">
      <c r="B49" s="5">
        <f t="shared" ca="1" si="0"/>
        <v>0.51552966112993903</v>
      </c>
      <c r="C49" s="5">
        <f t="shared" ca="1" si="1"/>
        <v>3.8936924055007607E-2</v>
      </c>
      <c r="D49" s="56">
        <f t="shared" ca="1" si="2"/>
        <v>2.4527956635085423E-4</v>
      </c>
      <c r="E49" s="57"/>
      <c r="F49" s="4"/>
      <c r="G49" s="4"/>
      <c r="H49" s="4"/>
      <c r="I49" s="4"/>
      <c r="J49" s="4"/>
      <c r="K49" s="77"/>
      <c r="L49" s="77"/>
      <c r="M49" s="55"/>
      <c r="N49" s="4"/>
      <c r="O49" s="4"/>
      <c r="P49" s="4"/>
      <c r="Q49" s="4"/>
      <c r="R49" s="2"/>
      <c r="S49" s="15">
        <f t="shared" si="5"/>
        <v>8.5682539682539732E-3</v>
      </c>
      <c r="T49" s="15">
        <f t="shared" ca="1" si="3"/>
        <v>1.6297265204857286E-2</v>
      </c>
      <c r="U49" s="62">
        <f t="shared" ca="1" si="6"/>
        <v>1.8043913178043484E-2</v>
      </c>
      <c r="V49" s="14">
        <f t="shared" ca="1" si="7"/>
        <v>0.90320015642108131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2:46" ht="16" x14ac:dyDescent="0.2">
      <c r="B50" s="5">
        <f t="shared" ca="1" si="0"/>
        <v>0.36773809868757767</v>
      </c>
      <c r="C50" s="5">
        <f t="shared" ca="1" si="1"/>
        <v>-0.33785004117369399</v>
      </c>
      <c r="D50" s="56">
        <f t="shared" ca="1" si="2"/>
        <v>-2.1282552128060162E-3</v>
      </c>
      <c r="E50" s="57"/>
      <c r="F50" s="4"/>
      <c r="G50" s="4"/>
      <c r="H50" s="4"/>
      <c r="I50" s="4"/>
      <c r="J50" s="4"/>
      <c r="K50" s="77"/>
      <c r="L50" s="77"/>
      <c r="M50" s="55"/>
      <c r="N50" s="4"/>
      <c r="O50" s="4"/>
      <c r="P50" s="4"/>
      <c r="Q50" s="4"/>
      <c r="R50" s="2"/>
      <c r="S50" s="15">
        <f t="shared" si="5"/>
        <v>8.6682539682539726E-3</v>
      </c>
      <c r="T50" s="15">
        <f t="shared" ca="1" si="3"/>
        <v>1.626318297678354E-2</v>
      </c>
      <c r="U50" s="62">
        <f t="shared" ca="1" si="6"/>
        <v>1.8043913178043484E-2</v>
      </c>
      <c r="V50" s="14">
        <f t="shared" ca="1" si="7"/>
        <v>0.90131130738166021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2:46" ht="16" x14ac:dyDescent="0.2">
      <c r="B51" s="5">
        <f t="shared" ca="1" si="0"/>
        <v>0.34035384610842223</v>
      </c>
      <c r="C51" s="5">
        <f t="shared" ca="1" si="1"/>
        <v>-0.4114976116054832</v>
      </c>
      <c r="D51" s="56">
        <f t="shared" ca="1" si="2"/>
        <v>-2.5921912985837018E-3</v>
      </c>
      <c r="E51" s="57"/>
      <c r="F51" s="4"/>
      <c r="G51" s="4"/>
      <c r="H51" s="4"/>
      <c r="I51" s="4"/>
      <c r="J51" s="4"/>
      <c r="K51" s="77"/>
      <c r="L51" s="77"/>
      <c r="M51" s="55"/>
      <c r="N51" s="4"/>
      <c r="O51" s="4"/>
      <c r="P51" s="4"/>
      <c r="Q51" s="4"/>
      <c r="R51" s="2"/>
      <c r="S51" s="15">
        <f t="shared" si="5"/>
        <v>8.7682539682539719E-3</v>
      </c>
      <c r="T51" s="15">
        <f t="shared" ca="1" si="3"/>
        <v>1.6229100748709792E-2</v>
      </c>
      <c r="U51" s="62">
        <f t="shared" ca="1" si="6"/>
        <v>1.8043913178043484E-2</v>
      </c>
      <c r="V51" s="14">
        <f t="shared" ca="1" si="7"/>
        <v>0.89942245834223888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2:46" ht="16" x14ac:dyDescent="0.2">
      <c r="B52" s="5">
        <f t="shared" ca="1" si="0"/>
        <v>8.0702330203338501E-2</v>
      </c>
      <c r="C52" s="5">
        <f t="shared" ca="1" si="1"/>
        <v>-1.4003629450046371</v>
      </c>
      <c r="D52" s="56">
        <f t="shared" ca="1" si="2"/>
        <v>-8.8214573755054509E-3</v>
      </c>
      <c r="E52" s="57"/>
      <c r="F52" s="4"/>
      <c r="G52" s="4"/>
      <c r="H52" s="4"/>
      <c r="I52" s="4"/>
      <c r="J52" s="4"/>
      <c r="K52" s="77"/>
      <c r="L52" s="77"/>
      <c r="M52" s="55"/>
      <c r="N52" s="4"/>
      <c r="O52" s="4"/>
      <c r="P52" s="4"/>
      <c r="Q52" s="4"/>
      <c r="R52" s="2"/>
      <c r="S52" s="15">
        <f t="shared" si="5"/>
        <v>8.8682539682539713E-3</v>
      </c>
      <c r="T52" s="15">
        <f t="shared" ca="1" si="3"/>
        <v>1.6195018520636047E-2</v>
      </c>
      <c r="U52" s="62">
        <f t="shared" ca="1" si="6"/>
        <v>1.8043913178043484E-2</v>
      </c>
      <c r="V52" s="14">
        <f t="shared" ca="1" si="7"/>
        <v>0.89753360930281778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2:46" ht="16" x14ac:dyDescent="0.2">
      <c r="B53" s="5">
        <f t="shared" ca="1" si="0"/>
        <v>0.52088578132216123</v>
      </c>
      <c r="C53" s="5">
        <f t="shared" ca="1" si="1"/>
        <v>5.2376827987582288E-2</v>
      </c>
      <c r="D53" s="56">
        <f t="shared" ca="1" si="2"/>
        <v>3.2994300313702468E-4</v>
      </c>
      <c r="E53" s="57"/>
      <c r="F53" s="4"/>
      <c r="G53" s="4"/>
      <c r="H53" s="4"/>
      <c r="I53" s="4"/>
      <c r="J53" s="4"/>
      <c r="K53" s="77"/>
      <c r="L53" s="77"/>
      <c r="M53" s="55"/>
      <c r="N53" s="4"/>
      <c r="O53" s="4"/>
      <c r="P53" s="4"/>
      <c r="Q53" s="4"/>
      <c r="R53" s="2"/>
      <c r="S53" s="15">
        <f t="shared" si="5"/>
        <v>8.9682539682539707E-3</v>
      </c>
      <c r="T53" s="15">
        <f t="shared" ca="1" si="3"/>
        <v>1.6160936292562298E-2</v>
      </c>
      <c r="U53" s="62">
        <f t="shared" ca="1" si="6"/>
        <v>1.8043913178043484E-2</v>
      </c>
      <c r="V53" s="14">
        <f t="shared" ca="1" si="7"/>
        <v>0.89564476026339657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2:46" ht="16" x14ac:dyDescent="0.2">
      <c r="B54" s="5">
        <f t="shared" ca="1" si="0"/>
        <v>0.44141427884339202</v>
      </c>
      <c r="C54" s="5">
        <f t="shared" ca="1" si="1"/>
        <v>-0.14738447648164241</v>
      </c>
      <c r="D54" s="56">
        <f t="shared" ca="1" si="2"/>
        <v>-9.2843493305208027E-4</v>
      </c>
      <c r="E54" s="57"/>
      <c r="F54" s="4"/>
      <c r="G54" s="4"/>
      <c r="H54" s="4"/>
      <c r="I54" s="4"/>
      <c r="J54" s="4"/>
      <c r="K54" s="77"/>
      <c r="L54" s="77"/>
      <c r="M54" s="55"/>
      <c r="N54" s="4"/>
      <c r="O54" s="4"/>
      <c r="P54" s="4"/>
      <c r="Q54" s="4"/>
      <c r="R54" s="2"/>
      <c r="S54" s="15">
        <f t="shared" si="5"/>
        <v>9.0682539682539701E-3</v>
      </c>
      <c r="T54" s="15">
        <f t="shared" ca="1" si="3"/>
        <v>1.6126854064488553E-2</v>
      </c>
      <c r="U54" s="62">
        <f t="shared" ca="1" si="6"/>
        <v>1.8043913178043484E-2</v>
      </c>
      <c r="V54" s="14">
        <f t="shared" ca="1" si="7"/>
        <v>0.89375591122397546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2:46" ht="16" x14ac:dyDescent="0.2">
      <c r="B55" s="5">
        <f t="shared" ca="1" si="0"/>
        <v>0.57808031546045591</v>
      </c>
      <c r="C55" s="5">
        <f t="shared" ca="1" si="1"/>
        <v>0.19698488114482962</v>
      </c>
      <c r="D55" s="56">
        <f t="shared" ca="1" si="2"/>
        <v>1.2408881132115132E-3</v>
      </c>
      <c r="E55" s="57"/>
      <c r="F55" s="4"/>
      <c r="G55" s="4"/>
      <c r="H55" s="4"/>
      <c r="I55" s="4"/>
      <c r="J55" s="4"/>
      <c r="K55" s="77"/>
      <c r="L55" s="77"/>
      <c r="M55" s="55"/>
      <c r="N55" s="4"/>
      <c r="O55" s="4"/>
      <c r="P55" s="4"/>
      <c r="Q55" s="4"/>
      <c r="R55" s="2"/>
      <c r="S55" s="15">
        <f t="shared" si="5"/>
        <v>9.1682539682539695E-3</v>
      </c>
      <c r="T55" s="15">
        <f t="shared" ca="1" si="3"/>
        <v>1.6092771836414808E-2</v>
      </c>
      <c r="U55" s="62">
        <f t="shared" ca="1" si="6"/>
        <v>1.8043913178043484E-2</v>
      </c>
      <c r="V55" s="14">
        <f t="shared" ca="1" si="7"/>
        <v>0.89186706218455436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2:46" ht="16" x14ac:dyDescent="0.2">
      <c r="B56" s="5">
        <f t="shared" ca="1" si="0"/>
        <v>0.46148737306742516</v>
      </c>
      <c r="C56" s="5">
        <f t="shared" ca="1" si="1"/>
        <v>-9.668727427588758E-2</v>
      </c>
      <c r="D56" s="56">
        <f t="shared" ca="1" si="2"/>
        <v>-6.0907257780640765E-4</v>
      </c>
      <c r="E56" s="57"/>
      <c r="F56" s="4"/>
      <c r="G56" s="4"/>
      <c r="H56" s="4"/>
      <c r="I56" s="4"/>
      <c r="J56" s="4"/>
      <c r="K56" s="77"/>
      <c r="L56" s="77"/>
      <c r="M56" s="55"/>
      <c r="N56" s="4"/>
      <c r="O56" s="4"/>
      <c r="P56" s="4"/>
      <c r="Q56" s="4"/>
      <c r="R56" s="2"/>
      <c r="S56" s="15">
        <f t="shared" si="5"/>
        <v>9.2682539682539689E-3</v>
      </c>
      <c r="T56" s="15">
        <f t="shared" ca="1" si="3"/>
        <v>1.6058689608341059E-2</v>
      </c>
      <c r="U56" s="62">
        <f t="shared" ca="1" si="6"/>
        <v>1.8043913178043484E-2</v>
      </c>
      <c r="V56" s="14">
        <f t="shared" ca="1" si="7"/>
        <v>0.88997821314513303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2:46" ht="16" x14ac:dyDescent="0.2">
      <c r="B57" s="5">
        <f t="shared" ca="1" si="0"/>
        <v>0.85287967657887154</v>
      </c>
      <c r="C57" s="5">
        <f t="shared" ca="1" si="1"/>
        <v>1.0488641512878214</v>
      </c>
      <c r="D57" s="56">
        <f t="shared" ca="1" si="2"/>
        <v>6.6072231033295296E-3</v>
      </c>
      <c r="E57" s="57"/>
      <c r="F57" s="4"/>
      <c r="G57" s="4"/>
      <c r="H57" s="4"/>
      <c r="I57" s="4"/>
      <c r="J57" s="4"/>
      <c r="K57" s="77"/>
      <c r="L57" s="77"/>
      <c r="M57" s="55"/>
      <c r="N57" s="4"/>
      <c r="O57" s="4"/>
      <c r="P57" s="4"/>
      <c r="Q57" s="4"/>
      <c r="R57" s="2"/>
      <c r="S57" s="15">
        <f t="shared" si="5"/>
        <v>9.3682539682539683E-3</v>
      </c>
      <c r="T57" s="15">
        <f t="shared" ca="1" si="3"/>
        <v>1.6024607380267314E-2</v>
      </c>
      <c r="U57" s="62">
        <f t="shared" ca="1" si="6"/>
        <v>1.8043913178043484E-2</v>
      </c>
      <c r="V57" s="14">
        <f t="shared" ca="1" si="7"/>
        <v>0.88808936410571193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2:46" ht="16" x14ac:dyDescent="0.2">
      <c r="B58" s="5">
        <f t="shared" ca="1" si="0"/>
        <v>0.40779067860504348</v>
      </c>
      <c r="C58" s="5">
        <f t="shared" ca="1" si="1"/>
        <v>-0.23323187291857519</v>
      </c>
      <c r="D58" s="56">
        <f t="shared" ca="1" si="2"/>
        <v>-1.4692226989437387E-3</v>
      </c>
      <c r="E58" s="57"/>
      <c r="F58" s="4"/>
      <c r="G58" s="4"/>
      <c r="H58" s="4"/>
      <c r="I58" s="4"/>
      <c r="J58" s="4"/>
      <c r="K58" s="77"/>
      <c r="L58" s="77"/>
      <c r="M58" s="55"/>
      <c r="N58" s="4"/>
      <c r="O58" s="4"/>
      <c r="P58" s="4"/>
      <c r="Q58" s="4"/>
      <c r="R58" s="2"/>
      <c r="S58" s="15">
        <f t="shared" si="5"/>
        <v>9.4682539682539677E-3</v>
      </c>
      <c r="T58" s="15">
        <f t="shared" ca="1" si="3"/>
        <v>1.5990525152193565E-2</v>
      </c>
      <c r="U58" s="62">
        <f t="shared" ca="1" si="6"/>
        <v>1.8043913178043484E-2</v>
      </c>
      <c r="V58" s="14">
        <f t="shared" ca="1" si="7"/>
        <v>0.88620051506629061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2:46" ht="16" x14ac:dyDescent="0.2">
      <c r="B59" s="5">
        <f t="shared" ca="1" si="0"/>
        <v>0.9013105858014846</v>
      </c>
      <c r="C59" s="5">
        <f t="shared" ca="1" si="1"/>
        <v>1.2890553968955494</v>
      </c>
      <c r="D59" s="56">
        <f t="shared" ca="1" si="2"/>
        <v>8.1202857294554419E-3</v>
      </c>
      <c r="E59" s="57"/>
      <c r="F59" s="4"/>
      <c r="G59" s="4"/>
      <c r="H59" s="4"/>
      <c r="I59" s="4"/>
      <c r="J59" s="4"/>
      <c r="K59" s="77"/>
      <c r="L59" s="77"/>
      <c r="M59" s="55"/>
      <c r="N59" s="4"/>
      <c r="O59" s="4"/>
      <c r="P59" s="4"/>
      <c r="Q59" s="4"/>
      <c r="R59" s="2"/>
      <c r="S59" s="15">
        <f t="shared" si="5"/>
        <v>9.5682539682539671E-3</v>
      </c>
      <c r="T59" s="15">
        <f t="shared" ca="1" si="3"/>
        <v>1.595644292411982E-2</v>
      </c>
      <c r="U59" s="62">
        <f t="shared" ca="1" si="6"/>
        <v>1.8043913178043484E-2</v>
      </c>
      <c r="V59" s="14">
        <f t="shared" ca="1" si="7"/>
        <v>0.8843116660268695</v>
      </c>
    </row>
    <row r="60" spans="2:46" ht="16" x14ac:dyDescent="0.2">
      <c r="B60" s="5">
        <f t="shared" ca="1" si="0"/>
        <v>0.7799721572271453</v>
      </c>
      <c r="C60" s="5">
        <f t="shared" ca="1" si="1"/>
        <v>0.77209918391039389</v>
      </c>
      <c r="D60" s="56">
        <f t="shared" ca="1" si="2"/>
        <v>4.863767685959107E-3</v>
      </c>
      <c r="E60" s="57"/>
      <c r="F60" s="4"/>
      <c r="G60" s="4"/>
      <c r="H60" s="4"/>
      <c r="I60" s="4"/>
      <c r="J60" s="4"/>
      <c r="K60" s="77"/>
      <c r="L60" s="77"/>
      <c r="M60" s="55"/>
      <c r="N60" s="4"/>
      <c r="O60" s="4"/>
      <c r="P60" s="4"/>
      <c r="Q60" s="4"/>
      <c r="R60" s="2"/>
      <c r="S60" s="15">
        <f t="shared" si="5"/>
        <v>9.6682539682539665E-3</v>
      </c>
      <c r="T60" s="15">
        <f t="shared" ca="1" si="3"/>
        <v>1.5922360696046071E-2</v>
      </c>
      <c r="U60" s="62">
        <f t="shared" ca="1" si="6"/>
        <v>1.8043913178043484E-2</v>
      </c>
      <c r="V60" s="14">
        <f t="shared" ca="1" si="7"/>
        <v>0.88242281698744829</v>
      </c>
    </row>
    <row r="61" spans="2:46" ht="16" x14ac:dyDescent="0.2">
      <c r="B61" s="5">
        <f t="shared" ca="1" si="0"/>
        <v>0.68808014406168139</v>
      </c>
      <c r="C61" s="5">
        <f t="shared" ca="1" si="1"/>
        <v>0.49041578101830591</v>
      </c>
      <c r="D61" s="56">
        <f t="shared" ca="1" si="2"/>
        <v>3.0893290371332093E-3</v>
      </c>
      <c r="E61" s="57"/>
      <c r="F61" s="4"/>
      <c r="G61" s="4"/>
      <c r="H61" s="4"/>
      <c r="I61" s="4"/>
      <c r="J61" s="4"/>
      <c r="K61" s="77"/>
      <c r="L61" s="77"/>
      <c r="M61" s="55"/>
      <c r="N61" s="4"/>
      <c r="O61" s="4"/>
      <c r="P61" s="4"/>
      <c r="Q61" s="4"/>
      <c r="R61" s="2"/>
      <c r="S61" s="15">
        <f t="shared" si="5"/>
        <v>9.7682539682539659E-3</v>
      </c>
      <c r="T61" s="15">
        <f t="shared" ca="1" si="3"/>
        <v>1.5888278467972326E-2</v>
      </c>
      <c r="U61" s="62">
        <f t="shared" ca="1" si="6"/>
        <v>1.8043913178043484E-2</v>
      </c>
      <c r="V61" s="14">
        <f t="shared" ca="1" si="7"/>
        <v>0.88053396794802719</v>
      </c>
    </row>
    <row r="62" spans="2:46" ht="16" x14ac:dyDescent="0.2">
      <c r="B62" s="5">
        <f t="shared" ca="1" si="0"/>
        <v>1.5709124683851439E-3</v>
      </c>
      <c r="C62" s="5">
        <f t="shared" ca="1" si="1"/>
        <v>-2.9535099365824156</v>
      </c>
      <c r="D62" s="56">
        <f t="shared" ca="1" si="2"/>
        <v>-1.8605363778464813E-2</v>
      </c>
      <c r="E62" s="57"/>
      <c r="F62" s="4"/>
      <c r="G62" s="4"/>
      <c r="H62" s="4"/>
      <c r="I62" s="4"/>
      <c r="J62" s="4"/>
      <c r="K62" s="77"/>
      <c r="L62" s="77"/>
      <c r="M62" s="55"/>
      <c r="N62" s="4"/>
      <c r="O62" s="4"/>
      <c r="P62" s="4"/>
      <c r="Q62" s="4"/>
      <c r="R62" s="2"/>
      <c r="S62" s="15">
        <f t="shared" si="5"/>
        <v>9.8682539682539653E-3</v>
      </c>
      <c r="T62" s="15">
        <f t="shared" ca="1" si="3"/>
        <v>1.5854196239898578E-2</v>
      </c>
      <c r="U62" s="62">
        <f t="shared" ca="1" si="6"/>
        <v>1.8043913178043484E-2</v>
      </c>
      <c r="V62" s="14">
        <f t="shared" ca="1" si="7"/>
        <v>0.87864511890860586</v>
      </c>
    </row>
    <row r="63" spans="2:46" ht="16" x14ac:dyDescent="0.2">
      <c r="B63" s="5">
        <f t="shared" ca="1" si="0"/>
        <v>0.61832803336233555</v>
      </c>
      <c r="C63" s="5">
        <f t="shared" ca="1" si="1"/>
        <v>0.30109253499312538</v>
      </c>
      <c r="D63" s="56">
        <f t="shared" ca="1" si="2"/>
        <v>1.8967046885948156E-3</v>
      </c>
      <c r="E63" s="57"/>
      <c r="F63" s="4"/>
      <c r="G63" s="4"/>
      <c r="H63" s="4"/>
      <c r="I63" s="4"/>
      <c r="J63" s="4"/>
      <c r="K63" s="77"/>
      <c r="L63" s="77"/>
      <c r="M63" s="55"/>
      <c r="N63" s="4"/>
      <c r="O63" s="4"/>
      <c r="P63" s="4"/>
      <c r="Q63" s="4"/>
      <c r="R63" s="2"/>
      <c r="S63" s="15">
        <f t="shared" si="5"/>
        <v>9.9682539682539647E-3</v>
      </c>
      <c r="T63" s="15">
        <f t="shared" ca="1" si="3"/>
        <v>1.5820114011824832E-2</v>
      </c>
      <c r="U63" s="62">
        <f t="shared" ca="1" si="6"/>
        <v>1.8043913178043484E-2</v>
      </c>
      <c r="V63" s="14">
        <f t="shared" ca="1" si="7"/>
        <v>0.87675626986918476</v>
      </c>
    </row>
    <row r="64" spans="2:46" ht="16" x14ac:dyDescent="0.2">
      <c r="B64" s="5">
        <f t="shared" ca="1" si="0"/>
        <v>0.74498768000409166</v>
      </c>
      <c r="C64" s="5">
        <f t="shared" ca="1" si="1"/>
        <v>0.6587993262979398</v>
      </c>
      <c r="D64" s="56">
        <f t="shared" ca="1" si="2"/>
        <v>4.1500456697172458E-3</v>
      </c>
      <c r="E64" s="57"/>
      <c r="F64" s="4"/>
      <c r="G64" s="4"/>
      <c r="H64" s="4"/>
      <c r="I64" s="4"/>
      <c r="J64" s="4"/>
      <c r="K64" s="77"/>
      <c r="L64" s="77"/>
      <c r="M64" s="55"/>
      <c r="N64" s="4"/>
      <c r="O64" s="4"/>
      <c r="P64" s="4"/>
      <c r="Q64" s="4"/>
      <c r="R64" s="2"/>
      <c r="S64" s="15">
        <f t="shared" si="5"/>
        <v>1.0068253968253964E-2</v>
      </c>
      <c r="T64" s="15">
        <f t="shared" ca="1" si="3"/>
        <v>1.5786031783751084E-2</v>
      </c>
      <c r="U64" s="62">
        <f t="shared" ca="1" si="6"/>
        <v>1.8043913178043484E-2</v>
      </c>
      <c r="V64" s="14">
        <f t="shared" ca="1" si="7"/>
        <v>0.87486742082976343</v>
      </c>
    </row>
    <row r="65" spans="2:22" ht="16" x14ac:dyDescent="0.2">
      <c r="B65" s="5">
        <f t="shared" ca="1" si="0"/>
        <v>0.90155362910138015</v>
      </c>
      <c r="C65" s="5">
        <f t="shared" ca="1" si="1"/>
        <v>1.2904549556671201</v>
      </c>
      <c r="D65" s="56">
        <f t="shared" ca="1" si="2"/>
        <v>8.1291021210144788E-3</v>
      </c>
      <c r="E65" s="57"/>
      <c r="F65" s="4"/>
      <c r="G65" s="4"/>
      <c r="H65" s="4"/>
      <c r="I65" s="4"/>
      <c r="J65" s="4"/>
      <c r="K65" s="77"/>
      <c r="L65" s="77"/>
      <c r="M65" s="55"/>
      <c r="N65" s="4"/>
      <c r="O65" s="4"/>
      <c r="P65" s="4"/>
      <c r="Q65" s="4"/>
      <c r="R65" s="2"/>
      <c r="S65" s="15">
        <f t="shared" si="5"/>
        <v>1.0168253968253963E-2</v>
      </c>
      <c r="T65" s="15">
        <f t="shared" ca="1" si="3"/>
        <v>1.5751949555677339E-2</v>
      </c>
      <c r="U65" s="62">
        <f t="shared" ca="1" si="6"/>
        <v>1.8043913178043484E-2</v>
      </c>
      <c r="V65" s="14">
        <f t="shared" ca="1" si="7"/>
        <v>0.87297857179034233</v>
      </c>
    </row>
    <row r="66" spans="2:22" ht="16" x14ac:dyDescent="0.2">
      <c r="B66" s="5">
        <f t="shared" ca="1" si="0"/>
        <v>0.51222796656731884</v>
      </c>
      <c r="C66" s="5">
        <f t="shared" ca="1" si="1"/>
        <v>3.0655767655009474E-2</v>
      </c>
      <c r="D66" s="56">
        <f t="shared" ca="1" si="2"/>
        <v>1.9311318444031615E-4</v>
      </c>
      <c r="E66" s="57"/>
      <c r="F66" s="4"/>
      <c r="G66" s="4"/>
      <c r="H66" s="4"/>
      <c r="I66" s="4"/>
      <c r="J66" s="4"/>
      <c r="K66" s="77"/>
      <c r="L66" s="77"/>
      <c r="M66" s="55"/>
      <c r="N66" s="4"/>
      <c r="O66" s="4"/>
      <c r="P66" s="4"/>
      <c r="Q66" s="4"/>
      <c r="R66" s="2"/>
      <c r="S66" s="15">
        <f xml:space="preserve"> S65 + 0.0001</f>
        <v>1.0268253968253963E-2</v>
      </c>
      <c r="T66" s="15">
        <f t="shared" ca="1" si="3"/>
        <v>1.571786732760359E-2</v>
      </c>
      <c r="U66" s="62">
        <f t="shared" ca="1" si="6"/>
        <v>1.8043913178043484E-2</v>
      </c>
      <c r="V66" s="14">
        <f t="shared" ca="1" si="7"/>
        <v>0.87108972275092111</v>
      </c>
    </row>
    <row r="67" spans="2:22" ht="16" x14ac:dyDescent="0.2">
      <c r="B67" s="5">
        <f t="shared" ref="B67:B130" ca="1" si="8">RAND()</f>
        <v>0.25540872419229177</v>
      </c>
      <c r="C67" s="5">
        <f t="shared" ref="C67:C130" ca="1" si="9">_xlfn.NORM.S.INV(B67)</f>
        <v>-0.65756537719025043</v>
      </c>
      <c r="D67" s="56">
        <f t="shared" ref="D67:D130" ca="1" si="10">C67*(0.1/SQRT(252))</f>
        <v>-4.1422725209804452E-3</v>
      </c>
      <c r="E67" s="57"/>
      <c r="F67" s="4"/>
      <c r="G67" s="4"/>
      <c r="H67" s="4"/>
      <c r="I67" s="4"/>
      <c r="J67" s="4"/>
      <c r="K67" s="77"/>
      <c r="L67" s="77"/>
      <c r="M67" s="55"/>
      <c r="N67" s="4"/>
      <c r="O67" s="4"/>
      <c r="P67" s="4"/>
      <c r="Q67" s="4"/>
      <c r="R67" s="2"/>
      <c r="S67" s="15">
        <f t="shared" si="5"/>
        <v>1.0368253968253962E-2</v>
      </c>
      <c r="T67" s="15">
        <f t="shared" ca="1" si="3"/>
        <v>1.5683785099529845E-2</v>
      </c>
      <c r="U67" s="62">
        <f t="shared" ca="1" si="6"/>
        <v>1.8043913178043484E-2</v>
      </c>
      <c r="V67" s="14">
        <f t="shared" ca="1" si="7"/>
        <v>0.86920087371150001</v>
      </c>
    </row>
    <row r="68" spans="2:22" ht="16" x14ac:dyDescent="0.2">
      <c r="B68" s="5">
        <f t="shared" ca="1" si="8"/>
        <v>2.9493769504547185E-2</v>
      </c>
      <c r="C68" s="5">
        <f t="shared" ca="1" si="9"/>
        <v>-1.8882861994137967</v>
      </c>
      <c r="D68" s="56">
        <f t="shared" ca="1" si="10"/>
        <v>-1.1895084970867203E-2</v>
      </c>
      <c r="E68" s="57"/>
      <c r="F68" s="4"/>
      <c r="G68" s="4"/>
      <c r="H68" s="4"/>
      <c r="I68" s="4"/>
      <c r="J68" s="4"/>
      <c r="K68" s="77"/>
      <c r="L68" s="77"/>
      <c r="M68" s="55"/>
      <c r="N68" s="4"/>
      <c r="O68" s="4"/>
      <c r="P68" s="4"/>
      <c r="Q68" s="4"/>
      <c r="R68" s="2"/>
      <c r="S68" s="15">
        <f t="shared" si="5"/>
        <v>1.0468253968253962E-2</v>
      </c>
      <c r="T68" s="15">
        <f t="shared" ref="T68:T131" ca="1" si="11" xml:space="preserve"> -PERCENTILE($D$3:$D$254,S68)</f>
        <v>1.56497028714561E-2</v>
      </c>
      <c r="U68" s="62">
        <f t="shared" ref="U68:U131" ca="1" si="12" xml:space="preserve"> - AVERAGEIF($D$3:$D$254,"&lt;"&amp;-T68)</f>
        <v>1.8043913178043484E-2</v>
      </c>
      <c r="V68" s="14">
        <f t="shared" ref="V68:V131" ca="1" si="13" xml:space="preserve"> T68/U68</f>
        <v>0.86731202467207891</v>
      </c>
    </row>
    <row r="69" spans="2:22" ht="16" x14ac:dyDescent="0.2">
      <c r="B69" s="5">
        <f t="shared" ca="1" si="8"/>
        <v>0.49847373722177846</v>
      </c>
      <c r="C69" s="5">
        <f t="shared" ca="1" si="9"/>
        <v>-3.8257827671372901E-3</v>
      </c>
      <c r="D69" s="56">
        <f t="shared" ca="1" si="10"/>
        <v>-2.4100166123813815E-5</v>
      </c>
      <c r="E69" s="57"/>
      <c r="F69" s="4"/>
      <c r="G69" s="4"/>
      <c r="H69" s="4"/>
      <c r="I69" s="4"/>
      <c r="J69" s="4"/>
      <c r="K69" s="77"/>
      <c r="L69" s="77"/>
      <c r="M69" s="55"/>
      <c r="N69" s="4"/>
      <c r="O69" s="4"/>
      <c r="P69" s="4"/>
      <c r="Q69" s="4"/>
      <c r="R69" s="2"/>
      <c r="S69" s="15">
        <f t="shared" ref="S69:S77" si="14" xml:space="preserve"> S68 + 0.0001</f>
        <v>1.0568253968253961E-2</v>
      </c>
      <c r="T69" s="15">
        <f t="shared" ca="1" si="11"/>
        <v>1.5615620643382351E-2</v>
      </c>
      <c r="U69" s="62">
        <f t="shared" ca="1" si="12"/>
        <v>1.8043913178043484E-2</v>
      </c>
      <c r="V69" s="14">
        <f t="shared" ca="1" si="13"/>
        <v>0.86542317563265758</v>
      </c>
    </row>
    <row r="70" spans="2:22" ht="16" x14ac:dyDescent="0.2">
      <c r="B70" s="5">
        <f t="shared" ca="1" si="8"/>
        <v>0.78849666989261868</v>
      </c>
      <c r="C70" s="5">
        <f t="shared" ca="1" si="9"/>
        <v>0.8012159133433302</v>
      </c>
      <c r="D70" s="56">
        <f t="shared" ca="1" si="10"/>
        <v>5.0471858408903079E-3</v>
      </c>
      <c r="E70" s="57"/>
      <c r="F70" s="4"/>
      <c r="G70" s="4"/>
      <c r="H70" s="4"/>
      <c r="I70" s="4"/>
      <c r="J70" s="4"/>
      <c r="K70" s="77"/>
      <c r="L70" s="77"/>
      <c r="M70" s="55"/>
      <c r="N70" s="4"/>
      <c r="O70" s="4"/>
      <c r="P70" s="4"/>
      <c r="Q70" s="4"/>
      <c r="R70" s="2"/>
      <c r="S70" s="15">
        <f t="shared" si="14"/>
        <v>1.066825396825396E-2</v>
      </c>
      <c r="T70" s="15">
        <f t="shared" ca="1" si="11"/>
        <v>1.5581538415308604E-2</v>
      </c>
      <c r="U70" s="62">
        <f t="shared" ca="1" si="12"/>
        <v>1.8043913178043484E-2</v>
      </c>
      <c r="V70" s="14">
        <f t="shared" ca="1" si="13"/>
        <v>0.86353432659323637</v>
      </c>
    </row>
    <row r="71" spans="2:22" ht="16" x14ac:dyDescent="0.2">
      <c r="B71" s="5">
        <f t="shared" ca="1" si="8"/>
        <v>0.26527238233507089</v>
      </c>
      <c r="C71" s="5">
        <f t="shared" ca="1" si="9"/>
        <v>-0.62717464016380564</v>
      </c>
      <c r="D71" s="56">
        <f t="shared" ca="1" si="10"/>
        <v>-3.9508288725710753E-3</v>
      </c>
      <c r="E71" s="57"/>
      <c r="F71" s="4"/>
      <c r="G71" s="4"/>
      <c r="H71" s="4"/>
      <c r="I71" s="4"/>
      <c r="J71" s="4"/>
      <c r="K71" s="77"/>
      <c r="L71" s="77"/>
      <c r="M71" s="55"/>
      <c r="N71" s="4"/>
      <c r="O71" s="4"/>
      <c r="P71" s="4"/>
      <c r="Q71" s="4"/>
      <c r="R71" s="2"/>
      <c r="S71" s="15">
        <f t="shared" si="14"/>
        <v>1.076825396825396E-2</v>
      </c>
      <c r="T71" s="15">
        <f t="shared" ca="1" si="11"/>
        <v>1.5547456187234857E-2</v>
      </c>
      <c r="U71" s="62">
        <f t="shared" ca="1" si="12"/>
        <v>1.8043913178043484E-2</v>
      </c>
      <c r="V71" s="14">
        <f t="shared" ca="1" si="13"/>
        <v>0.86164547755381515</v>
      </c>
    </row>
    <row r="72" spans="2:22" ht="16" x14ac:dyDescent="0.2">
      <c r="B72" s="5">
        <f t="shared" ca="1" si="8"/>
        <v>8.2122177768617299E-2</v>
      </c>
      <c r="C72" s="5">
        <f t="shared" ca="1" si="9"/>
        <v>-1.3909375808432651</v>
      </c>
      <c r="D72" s="56">
        <f t="shared" ca="1" si="10"/>
        <v>-8.7620831622025677E-3</v>
      </c>
      <c r="E72" s="57"/>
      <c r="F72" s="4"/>
      <c r="G72" s="4"/>
      <c r="H72" s="4"/>
      <c r="I72" s="4"/>
      <c r="J72" s="4"/>
      <c r="K72" s="77"/>
      <c r="L72" s="77"/>
      <c r="M72" s="55"/>
      <c r="N72" s="4"/>
      <c r="O72" s="4"/>
      <c r="P72" s="4"/>
      <c r="Q72" s="4"/>
      <c r="R72" s="2"/>
      <c r="S72" s="15">
        <f t="shared" si="14"/>
        <v>1.0868253968253959E-2</v>
      </c>
      <c r="T72" s="15">
        <f t="shared" ca="1" si="11"/>
        <v>1.551337395916111E-2</v>
      </c>
      <c r="U72" s="62">
        <f t="shared" ca="1" si="12"/>
        <v>1.8043913178043484E-2</v>
      </c>
      <c r="V72" s="14">
        <f t="shared" ca="1" si="13"/>
        <v>0.85975662851439394</v>
      </c>
    </row>
    <row r="73" spans="2:22" ht="16" x14ac:dyDescent="0.2">
      <c r="B73" s="5">
        <f t="shared" ca="1" si="8"/>
        <v>0.19310277731232639</v>
      </c>
      <c r="C73" s="5">
        <f t="shared" ca="1" si="9"/>
        <v>-0.86651910388020892</v>
      </c>
      <c r="D73" s="56">
        <f t="shared" ca="1" si="10"/>
        <v>-5.4585572741751827E-3</v>
      </c>
      <c r="E73" s="57"/>
      <c r="F73" s="4"/>
      <c r="G73" s="4"/>
      <c r="H73" s="4"/>
      <c r="I73" s="4"/>
      <c r="J73" s="4"/>
      <c r="K73" s="77"/>
      <c r="L73" s="77"/>
      <c r="M73" s="55"/>
      <c r="N73" s="4"/>
      <c r="O73" s="4"/>
      <c r="P73" s="4"/>
      <c r="Q73" s="4"/>
      <c r="R73" s="2"/>
      <c r="S73" s="15">
        <f t="shared" si="14"/>
        <v>1.0968253968253959E-2</v>
      </c>
      <c r="T73" s="15">
        <f t="shared" ca="1" si="11"/>
        <v>1.5479291731087363E-2</v>
      </c>
      <c r="U73" s="62">
        <f t="shared" ca="1" si="12"/>
        <v>1.8043913178043484E-2</v>
      </c>
      <c r="V73" s="14">
        <f t="shared" ca="1" si="13"/>
        <v>0.85786777947497284</v>
      </c>
    </row>
    <row r="74" spans="2:22" ht="16" x14ac:dyDescent="0.2">
      <c r="B74" s="5">
        <f t="shared" ca="1" si="8"/>
        <v>0.11557529954607881</v>
      </c>
      <c r="C74" s="5">
        <f t="shared" ca="1" si="9"/>
        <v>-1.1974002170868476</v>
      </c>
      <c r="D74" s="56">
        <f t="shared" ca="1" si="10"/>
        <v>-7.5429123672060769E-3</v>
      </c>
      <c r="E74" s="57"/>
      <c r="F74" s="4"/>
      <c r="G74" s="4"/>
      <c r="H74" s="4"/>
      <c r="I74" s="4"/>
      <c r="J74" s="4"/>
      <c r="K74" s="77"/>
      <c r="L74" s="77"/>
      <c r="M74" s="55"/>
      <c r="N74" s="4"/>
      <c r="O74" s="4"/>
      <c r="P74" s="4"/>
      <c r="Q74" s="4"/>
      <c r="R74" s="2"/>
      <c r="S74" s="15">
        <f t="shared" si="14"/>
        <v>1.1068253968253958E-2</v>
      </c>
      <c r="T74" s="15">
        <f t="shared" ca="1" si="11"/>
        <v>1.5445209503013617E-2</v>
      </c>
      <c r="U74" s="62">
        <f t="shared" ca="1" si="12"/>
        <v>1.8043913178043484E-2</v>
      </c>
      <c r="V74" s="14">
        <f t="shared" ca="1" si="13"/>
        <v>0.85597893043555162</v>
      </c>
    </row>
    <row r="75" spans="2:22" ht="16" x14ac:dyDescent="0.2">
      <c r="B75" s="5">
        <f t="shared" ca="1" si="8"/>
        <v>0.19001842523273593</v>
      </c>
      <c r="C75" s="5">
        <f t="shared" ca="1" si="9"/>
        <v>-0.87782839880475216</v>
      </c>
      <c r="D75" s="56">
        <f t="shared" ca="1" si="10"/>
        <v>-5.5297991357795319E-3</v>
      </c>
      <c r="E75" s="57"/>
      <c r="F75" s="4"/>
      <c r="G75" s="4"/>
      <c r="H75" s="4"/>
      <c r="I75" s="4"/>
      <c r="J75" s="4"/>
      <c r="K75" s="77"/>
      <c r="L75" s="77"/>
      <c r="M75" s="55"/>
      <c r="N75" s="4"/>
      <c r="O75" s="4"/>
      <c r="P75" s="4"/>
      <c r="Q75" s="4"/>
      <c r="R75" s="2"/>
      <c r="S75" s="15">
        <f t="shared" si="14"/>
        <v>1.1168253968253957E-2</v>
      </c>
      <c r="T75" s="15">
        <f t="shared" ca="1" si="11"/>
        <v>1.541112727493987E-2</v>
      </c>
      <c r="U75" s="62">
        <f t="shared" ca="1" si="12"/>
        <v>1.8043913178043484E-2</v>
      </c>
      <c r="V75" s="14">
        <f t="shared" ca="1" si="13"/>
        <v>0.85409008139613041</v>
      </c>
    </row>
    <row r="76" spans="2:22" ht="16" x14ac:dyDescent="0.2">
      <c r="B76" s="5">
        <f t="shared" ca="1" si="8"/>
        <v>0.60748513566087592</v>
      </c>
      <c r="C76" s="5">
        <f t="shared" ca="1" si="9"/>
        <v>0.27277038140785731</v>
      </c>
      <c r="D76" s="56">
        <f t="shared" ca="1" si="10"/>
        <v>1.7182918910224449E-3</v>
      </c>
      <c r="E76" s="57"/>
      <c r="F76" s="4"/>
      <c r="G76" s="4"/>
      <c r="H76" s="4"/>
      <c r="I76" s="4"/>
      <c r="J76" s="4"/>
      <c r="K76" s="77"/>
      <c r="L76" s="77"/>
      <c r="M76" s="55"/>
      <c r="N76" s="4"/>
      <c r="O76" s="4"/>
      <c r="P76" s="4"/>
      <c r="Q76" s="4"/>
      <c r="R76" s="2"/>
      <c r="S76" s="15">
        <f t="shared" si="14"/>
        <v>1.1268253968253957E-2</v>
      </c>
      <c r="T76" s="15">
        <f t="shared" ca="1" si="11"/>
        <v>1.5377045046866124E-2</v>
      </c>
      <c r="U76" s="62">
        <f t="shared" ca="1" si="12"/>
        <v>1.8043913178043484E-2</v>
      </c>
      <c r="V76" s="14">
        <f t="shared" ca="1" si="13"/>
        <v>0.8522012323567093</v>
      </c>
    </row>
    <row r="77" spans="2:22" ht="16" x14ac:dyDescent="0.2">
      <c r="B77" s="5">
        <f t="shared" ca="1" si="8"/>
        <v>0.12415458014798064</v>
      </c>
      <c r="C77" s="5">
        <f t="shared" ca="1" si="9"/>
        <v>-1.1544660238840208</v>
      </c>
      <c r="D77" s="56">
        <f t="shared" ca="1" si="10"/>
        <v>-7.2724523720730299E-3</v>
      </c>
      <c r="E77" s="57"/>
      <c r="F77" s="4"/>
      <c r="G77" s="4"/>
      <c r="H77" s="4"/>
      <c r="I77" s="4"/>
      <c r="J77" s="4"/>
      <c r="K77" s="77"/>
      <c r="L77" s="77"/>
      <c r="M77" s="55"/>
      <c r="N77" s="4"/>
      <c r="O77" s="4"/>
      <c r="P77" s="4"/>
      <c r="Q77" s="4"/>
      <c r="R77" s="2"/>
      <c r="S77" s="15">
        <f t="shared" si="14"/>
        <v>1.1368253968253956E-2</v>
      </c>
      <c r="T77" s="15">
        <f t="shared" ca="1" si="11"/>
        <v>1.5342962818792376E-2</v>
      </c>
      <c r="U77" s="62">
        <f t="shared" ca="1" si="12"/>
        <v>1.8043913178043484E-2</v>
      </c>
      <c r="V77" s="14">
        <f t="shared" ca="1" si="13"/>
        <v>0.85031238331728798</v>
      </c>
    </row>
    <row r="78" spans="2:22" ht="16" x14ac:dyDescent="0.2">
      <c r="B78" s="5">
        <f t="shared" ca="1" si="8"/>
        <v>2.2719782591150151E-2</v>
      </c>
      <c r="C78" s="5">
        <f t="shared" ca="1" si="9"/>
        <v>-2.0005624354099201</v>
      </c>
      <c r="D78" s="56">
        <f t="shared" ca="1" si="10"/>
        <v>-1.2602358777029444E-2</v>
      </c>
      <c r="E78" s="57"/>
      <c r="F78" s="4"/>
      <c r="G78" s="4"/>
      <c r="H78" s="4"/>
      <c r="I78" s="4"/>
      <c r="J78" s="4"/>
      <c r="K78" s="77"/>
      <c r="L78" s="77"/>
      <c r="M78" s="55"/>
      <c r="N78" s="4"/>
      <c r="O78" s="4"/>
      <c r="P78" s="4"/>
      <c r="Q78" s="4"/>
      <c r="R78" s="2"/>
      <c r="S78" s="15">
        <f xml:space="preserve"> S77 + 0.0001</f>
        <v>1.1468253968253956E-2</v>
      </c>
      <c r="T78" s="15">
        <f t="shared" ca="1" si="11"/>
        <v>1.5308880590718631E-2</v>
      </c>
      <c r="U78" s="62">
        <f t="shared" ca="1" si="12"/>
        <v>1.8043913178043484E-2</v>
      </c>
      <c r="V78" s="14">
        <f t="shared" ca="1" si="13"/>
        <v>0.84842353427786688</v>
      </c>
    </row>
    <row r="79" spans="2:22" ht="16" x14ac:dyDescent="0.2">
      <c r="B79" s="5">
        <f t="shared" ca="1" si="8"/>
        <v>0.71911676132848434</v>
      </c>
      <c r="C79" s="5">
        <f t="shared" ca="1" si="9"/>
        <v>0.58021968965864124</v>
      </c>
      <c r="D79" s="56">
        <f t="shared" ca="1" si="10"/>
        <v>3.6550404871900947E-3</v>
      </c>
      <c r="E79" s="57"/>
      <c r="F79" s="4"/>
      <c r="G79" s="4"/>
      <c r="H79" s="4"/>
      <c r="I79" s="4"/>
      <c r="J79" s="4"/>
      <c r="K79" s="77"/>
      <c r="L79" s="77"/>
      <c r="M79" s="55"/>
      <c r="N79" s="4"/>
      <c r="O79" s="4"/>
      <c r="P79" s="4"/>
      <c r="Q79" s="4"/>
      <c r="R79" s="2"/>
      <c r="S79" s="15">
        <f t="shared" ref="S79:S105" si="15" xml:space="preserve"> S78 + 0.0001</f>
        <v>1.1568253968253955E-2</v>
      </c>
      <c r="T79" s="15">
        <f t="shared" ca="1" si="11"/>
        <v>1.5274798362644884E-2</v>
      </c>
      <c r="U79" s="62">
        <f t="shared" ca="1" si="12"/>
        <v>1.8043913178043484E-2</v>
      </c>
      <c r="V79" s="14">
        <f t="shared" ca="1" si="13"/>
        <v>0.84653468523844566</v>
      </c>
    </row>
    <row r="80" spans="2:22" ht="16" x14ac:dyDescent="0.2">
      <c r="B80" s="5">
        <f t="shared" ca="1" si="8"/>
        <v>0.37415605172089872</v>
      </c>
      <c r="C80" s="5">
        <f t="shared" ca="1" si="9"/>
        <v>-0.32086578528211768</v>
      </c>
      <c r="D80" s="56">
        <f t="shared" ca="1" si="10"/>
        <v>-2.0212644573474577E-3</v>
      </c>
      <c r="E80" s="57"/>
      <c r="F80" s="4"/>
      <c r="G80" s="4"/>
      <c r="H80" s="4"/>
      <c r="I80" s="4"/>
      <c r="J80" s="4"/>
      <c r="K80" s="77"/>
      <c r="L80" s="77"/>
      <c r="M80" s="55"/>
      <c r="N80" s="4"/>
      <c r="O80" s="4"/>
      <c r="P80" s="4"/>
      <c r="Q80" s="4"/>
      <c r="R80" s="2"/>
      <c r="S80" s="15">
        <f t="shared" si="15"/>
        <v>1.1668253968253954E-2</v>
      </c>
      <c r="T80" s="15">
        <f t="shared" ca="1" si="11"/>
        <v>1.5240716134571137E-2</v>
      </c>
      <c r="U80" s="62">
        <f t="shared" ca="1" si="12"/>
        <v>1.8043913178043484E-2</v>
      </c>
      <c r="V80" s="14">
        <f t="shared" ca="1" si="13"/>
        <v>0.84464583619902456</v>
      </c>
    </row>
    <row r="81" spans="2:22" ht="16" x14ac:dyDescent="0.2">
      <c r="B81" s="5">
        <f t="shared" ca="1" si="8"/>
        <v>2.9391730345549427E-2</v>
      </c>
      <c r="C81" s="5">
        <f t="shared" ca="1" si="9"/>
        <v>-1.889809364431505</v>
      </c>
      <c r="D81" s="56">
        <f t="shared" ca="1" si="10"/>
        <v>-1.1904680008587607E-2</v>
      </c>
      <c r="E81" s="57"/>
      <c r="F81" s="4"/>
      <c r="G81" s="4"/>
      <c r="H81" s="4"/>
      <c r="I81" s="4"/>
      <c r="J81" s="4"/>
      <c r="K81" s="77"/>
      <c r="L81" s="77"/>
      <c r="M81" s="55"/>
      <c r="N81" s="4"/>
      <c r="O81" s="4"/>
      <c r="P81" s="4"/>
      <c r="Q81" s="4"/>
      <c r="R81" s="2"/>
      <c r="S81" s="15">
        <f t="shared" si="15"/>
        <v>1.1768253968253954E-2</v>
      </c>
      <c r="T81" s="15">
        <f t="shared" ca="1" si="11"/>
        <v>1.520663390649739E-2</v>
      </c>
      <c r="U81" s="62">
        <f t="shared" ca="1" si="12"/>
        <v>1.8043913178043484E-2</v>
      </c>
      <c r="V81" s="14">
        <f t="shared" ca="1" si="13"/>
        <v>0.84275698715960334</v>
      </c>
    </row>
    <row r="82" spans="2:22" ht="16" x14ac:dyDescent="0.2">
      <c r="B82" s="5">
        <f t="shared" ca="1" si="8"/>
        <v>0.2516918714789147</v>
      </c>
      <c r="C82" s="5">
        <f t="shared" ca="1" si="9"/>
        <v>-0.66917517062397125</v>
      </c>
      <c r="D82" s="56">
        <f t="shared" ca="1" si="10"/>
        <v>-4.2154073452624835E-3</v>
      </c>
      <c r="E82" s="57"/>
      <c r="F82" s="4"/>
      <c r="G82" s="4"/>
      <c r="H82" s="4"/>
      <c r="I82" s="4"/>
      <c r="J82" s="4"/>
      <c r="K82" s="77"/>
      <c r="L82" s="77"/>
      <c r="M82" s="55"/>
      <c r="N82" s="4"/>
      <c r="O82" s="4"/>
      <c r="P82" s="4"/>
      <c r="Q82" s="4"/>
      <c r="R82" s="2"/>
      <c r="S82" s="15">
        <f t="shared" si="15"/>
        <v>1.1868253968253953E-2</v>
      </c>
      <c r="T82" s="15">
        <f t="shared" ca="1" si="11"/>
        <v>1.5172551678423643E-2</v>
      </c>
      <c r="U82" s="62">
        <f t="shared" ca="1" si="12"/>
        <v>1.8043913178043484E-2</v>
      </c>
      <c r="V82" s="14">
        <f t="shared" ca="1" si="13"/>
        <v>0.84086813812018213</v>
      </c>
    </row>
    <row r="83" spans="2:22" ht="16" x14ac:dyDescent="0.2">
      <c r="B83" s="5">
        <f t="shared" ca="1" si="8"/>
        <v>0.69501921639206576</v>
      </c>
      <c r="C83" s="5">
        <f t="shared" ca="1" si="9"/>
        <v>0.5101283180204752</v>
      </c>
      <c r="D83" s="56">
        <f t="shared" ca="1" si="10"/>
        <v>3.213506348128206E-3</v>
      </c>
      <c r="E83" s="57"/>
      <c r="F83" s="4"/>
      <c r="G83" s="4"/>
      <c r="H83" s="4"/>
      <c r="I83" s="4"/>
      <c r="J83" s="4"/>
      <c r="K83" s="77"/>
      <c r="L83" s="77"/>
      <c r="M83" s="55"/>
      <c r="N83" s="4"/>
      <c r="O83" s="4"/>
      <c r="P83" s="4"/>
      <c r="Q83" s="4"/>
      <c r="R83" s="2"/>
      <c r="S83" s="15">
        <f t="shared" si="15"/>
        <v>1.1968253968253953E-2</v>
      </c>
      <c r="T83" s="15">
        <f t="shared" ca="1" si="11"/>
        <v>1.5140413490597103E-2</v>
      </c>
      <c r="U83" s="62">
        <f t="shared" ca="1" si="12"/>
        <v>1.7318920880460619E-2</v>
      </c>
      <c r="V83" s="14">
        <f t="shared" ca="1" si="13"/>
        <v>0.87421229042501547</v>
      </c>
    </row>
    <row r="84" spans="2:22" ht="16" x14ac:dyDescent="0.2">
      <c r="B84" s="5">
        <f t="shared" ca="1" si="8"/>
        <v>0.44157236926048615</v>
      </c>
      <c r="C84" s="5">
        <f t="shared" ca="1" si="9"/>
        <v>-0.14698388696215189</v>
      </c>
      <c r="D84" s="56">
        <f t="shared" ca="1" si="10"/>
        <v>-9.259114562749594E-4</v>
      </c>
      <c r="E84" s="57"/>
      <c r="F84" s="4"/>
      <c r="G84" s="4"/>
      <c r="H84" s="4"/>
      <c r="I84" s="4"/>
      <c r="J84" s="4"/>
      <c r="K84" s="77"/>
      <c r="L84" s="77"/>
      <c r="M84" s="55"/>
      <c r="N84" s="4"/>
      <c r="O84" s="4"/>
      <c r="P84" s="4"/>
      <c r="Q84" s="4"/>
      <c r="R84" s="2"/>
      <c r="S84" s="15">
        <f t="shared" si="15"/>
        <v>1.2068253968253952E-2</v>
      </c>
      <c r="T84" s="15">
        <f t="shared" ca="1" si="11"/>
        <v>1.5118434061117502E-2</v>
      </c>
      <c r="U84" s="62">
        <f t="shared" ca="1" si="12"/>
        <v>1.7318920880460619E-2</v>
      </c>
      <c r="V84" s="14">
        <f t="shared" ca="1" si="13"/>
        <v>0.87294319117620489</v>
      </c>
    </row>
    <row r="85" spans="2:22" ht="16" x14ac:dyDescent="0.2">
      <c r="B85" s="5">
        <f t="shared" ca="1" si="8"/>
        <v>0.43232705848906139</v>
      </c>
      <c r="C85" s="5">
        <f t="shared" ca="1" si="9"/>
        <v>-0.17045271638812656</v>
      </c>
      <c r="D85" s="56">
        <f t="shared" ca="1" si="10"/>
        <v>-1.0737511853771587E-3</v>
      </c>
      <c r="E85" s="57"/>
      <c r="F85" s="4"/>
      <c r="G85" s="4"/>
      <c r="H85" s="4"/>
      <c r="I85" s="4"/>
      <c r="J85" s="4"/>
      <c r="K85" s="77"/>
      <c r="L85" s="77"/>
      <c r="M85" s="55"/>
      <c r="N85" s="4"/>
      <c r="O85" s="4"/>
      <c r="P85" s="4"/>
      <c r="Q85" s="4"/>
      <c r="R85" s="2"/>
      <c r="S85" s="15">
        <f t="shared" si="15"/>
        <v>1.2168253968253951E-2</v>
      </c>
      <c r="T85" s="15">
        <f t="shared" ca="1" si="11"/>
        <v>1.5096454631637899E-2</v>
      </c>
      <c r="U85" s="62">
        <f t="shared" ca="1" si="12"/>
        <v>1.7318920880460619E-2</v>
      </c>
      <c r="V85" s="14">
        <f t="shared" ca="1" si="13"/>
        <v>0.87167409192739431</v>
      </c>
    </row>
    <row r="86" spans="2:22" ht="16" x14ac:dyDescent="0.2">
      <c r="B86" s="5">
        <f t="shared" ca="1" si="8"/>
        <v>0.25199036008807996</v>
      </c>
      <c r="C86" s="5">
        <f t="shared" ca="1" si="9"/>
        <v>-0.66823950789615216</v>
      </c>
      <c r="D86" s="56">
        <f t="shared" ca="1" si="10"/>
        <v>-4.2095132240985746E-3</v>
      </c>
      <c r="E86" s="57"/>
      <c r="F86" s="4"/>
      <c r="G86" s="4"/>
      <c r="H86" s="4"/>
      <c r="I86" s="4"/>
      <c r="J86" s="4"/>
      <c r="K86" s="77"/>
      <c r="L86" s="77"/>
      <c r="M86" s="55"/>
      <c r="N86" s="4"/>
      <c r="O86" s="4"/>
      <c r="P86" s="4"/>
      <c r="Q86" s="4"/>
      <c r="R86" s="2"/>
      <c r="S86" s="15">
        <f t="shared" si="15"/>
        <v>1.2268253968253951E-2</v>
      </c>
      <c r="T86" s="15">
        <f t="shared" ca="1" si="11"/>
        <v>1.5074475202158296E-2</v>
      </c>
      <c r="U86" s="62">
        <f t="shared" ca="1" si="12"/>
        <v>1.7318920880460619E-2</v>
      </c>
      <c r="V86" s="14">
        <f t="shared" ca="1" si="13"/>
        <v>0.87040499267858373</v>
      </c>
    </row>
    <row r="87" spans="2:22" ht="16" x14ac:dyDescent="0.2">
      <c r="B87" s="5">
        <f t="shared" ca="1" si="8"/>
        <v>0.78810714367388313</v>
      </c>
      <c r="C87" s="5">
        <f t="shared" ca="1" si="9"/>
        <v>0.79987070452950992</v>
      </c>
      <c r="D87" s="56">
        <f t="shared" ca="1" si="10"/>
        <v>5.038711821883592E-3</v>
      </c>
      <c r="E87" s="57"/>
      <c r="F87" s="4"/>
      <c r="G87" s="4"/>
      <c r="H87" s="4"/>
      <c r="I87" s="4"/>
      <c r="J87" s="4"/>
      <c r="K87" s="77"/>
      <c r="L87" s="77"/>
      <c r="M87" s="55"/>
      <c r="N87" s="4"/>
      <c r="O87" s="4"/>
      <c r="P87" s="4"/>
      <c r="Q87" s="4"/>
      <c r="R87" s="2"/>
      <c r="S87" s="15">
        <f t="shared" si="15"/>
        <v>1.236825396825395E-2</v>
      </c>
      <c r="T87" s="15">
        <f t="shared" ca="1" si="11"/>
        <v>1.5052495772678693E-2</v>
      </c>
      <c r="U87" s="62">
        <f t="shared" ca="1" si="12"/>
        <v>1.7318920880460619E-2</v>
      </c>
      <c r="V87" s="14">
        <f t="shared" ca="1" si="13"/>
        <v>0.86913589342977304</v>
      </c>
    </row>
    <row r="88" spans="2:22" ht="16" x14ac:dyDescent="0.2">
      <c r="B88" s="5">
        <f t="shared" ca="1" si="8"/>
        <v>0.34176891758579075</v>
      </c>
      <c r="C88" s="5">
        <f t="shared" ca="1" si="9"/>
        <v>-0.40764021523501781</v>
      </c>
      <c r="D88" s="56">
        <f t="shared" ca="1" si="10"/>
        <v>-2.5678919854778578E-3</v>
      </c>
      <c r="E88" s="57"/>
      <c r="F88" s="4"/>
      <c r="G88" s="4"/>
      <c r="H88" s="4"/>
      <c r="I88" s="4"/>
      <c r="J88" s="4"/>
      <c r="K88" s="77"/>
      <c r="L88" s="77"/>
      <c r="M88" s="55"/>
      <c r="N88" s="4"/>
      <c r="O88" s="4"/>
      <c r="P88" s="4"/>
      <c r="Q88" s="4"/>
      <c r="R88" s="2"/>
      <c r="S88" s="15">
        <f t="shared" si="15"/>
        <v>1.246825396825395E-2</v>
      </c>
      <c r="T88" s="15">
        <f t="shared" ca="1" si="11"/>
        <v>1.503051634319909E-2</v>
      </c>
      <c r="U88" s="62">
        <f t="shared" ca="1" si="12"/>
        <v>1.7318920880460619E-2</v>
      </c>
      <c r="V88" s="14">
        <f t="shared" ca="1" si="13"/>
        <v>0.86786679418096246</v>
      </c>
    </row>
    <row r="89" spans="2:22" ht="16" x14ac:dyDescent="0.2">
      <c r="B89" s="5">
        <f t="shared" ca="1" si="8"/>
        <v>0.62660425895479543</v>
      </c>
      <c r="C89" s="5">
        <f t="shared" ca="1" si="9"/>
        <v>0.32287292459133649</v>
      </c>
      <c r="D89" s="56">
        <f t="shared" ca="1" si="10"/>
        <v>2.0339082465352077E-3</v>
      </c>
      <c r="E89" s="57"/>
      <c r="F89" s="4"/>
      <c r="G89" s="4"/>
      <c r="H89" s="4"/>
      <c r="I89" s="4"/>
      <c r="J89" s="4"/>
      <c r="K89" s="77"/>
      <c r="L89" s="77"/>
      <c r="M89" s="55"/>
      <c r="N89" s="4"/>
      <c r="O89" s="4"/>
      <c r="P89" s="4"/>
      <c r="Q89" s="4"/>
      <c r="R89" s="2"/>
      <c r="S89" s="15">
        <f t="shared" si="15"/>
        <v>1.2568253968253949E-2</v>
      </c>
      <c r="T89" s="15">
        <f t="shared" ca="1" si="11"/>
        <v>1.5008536913719487E-2</v>
      </c>
      <c r="U89" s="62">
        <f t="shared" ca="1" si="12"/>
        <v>1.7318920880460619E-2</v>
      </c>
      <c r="V89" s="14">
        <f t="shared" ca="1" si="13"/>
        <v>0.86659769493215189</v>
      </c>
    </row>
    <row r="90" spans="2:22" ht="16" x14ac:dyDescent="0.2">
      <c r="B90" s="5">
        <f t="shared" ca="1" si="8"/>
        <v>0.41041303870105306</v>
      </c>
      <c r="C90" s="5">
        <f t="shared" ca="1" si="9"/>
        <v>-0.22648261730180508</v>
      </c>
      <c r="D90" s="56">
        <f t="shared" ca="1" si="10"/>
        <v>-1.4267063849037873E-3</v>
      </c>
      <c r="E90" s="57"/>
      <c r="F90" s="4"/>
      <c r="G90" s="4"/>
      <c r="H90" s="4"/>
      <c r="I90" s="4"/>
      <c r="J90" s="4"/>
      <c r="K90" s="77"/>
      <c r="L90" s="77"/>
      <c r="M90" s="55"/>
      <c r="N90" s="4"/>
      <c r="O90" s="4"/>
      <c r="P90" s="4"/>
      <c r="Q90" s="4"/>
      <c r="R90" s="2"/>
      <c r="S90" s="15">
        <f t="shared" si="15"/>
        <v>1.2668253968253948E-2</v>
      </c>
      <c r="T90" s="15">
        <f t="shared" ca="1" si="11"/>
        <v>1.4986557484239885E-2</v>
      </c>
      <c r="U90" s="62">
        <f t="shared" ca="1" si="12"/>
        <v>1.7318920880460619E-2</v>
      </c>
      <c r="V90" s="14">
        <f t="shared" ca="1" si="13"/>
        <v>0.86532859568334131</v>
      </c>
    </row>
    <row r="91" spans="2:22" ht="16" x14ac:dyDescent="0.2">
      <c r="B91" s="5">
        <f t="shared" ca="1" si="8"/>
        <v>0.7108498082335315</v>
      </c>
      <c r="C91" s="5">
        <f t="shared" ca="1" si="9"/>
        <v>0.5558690411870354</v>
      </c>
      <c r="D91" s="56">
        <f t="shared" ca="1" si="10"/>
        <v>3.5016458202400376E-3</v>
      </c>
      <c r="E91" s="57"/>
      <c r="F91" s="4"/>
      <c r="G91" s="4"/>
      <c r="H91" s="4"/>
      <c r="I91" s="4"/>
      <c r="J91" s="4"/>
      <c r="K91" s="77"/>
      <c r="L91" s="77"/>
      <c r="M91" s="55"/>
      <c r="N91" s="4"/>
      <c r="O91" s="4"/>
      <c r="P91" s="4"/>
      <c r="Q91" s="4"/>
      <c r="R91" s="2"/>
      <c r="S91" s="15">
        <f t="shared" si="15"/>
        <v>1.2768253968253948E-2</v>
      </c>
      <c r="T91" s="15">
        <f t="shared" ca="1" si="11"/>
        <v>1.4964578054760282E-2</v>
      </c>
      <c r="U91" s="62">
        <f t="shared" ca="1" si="12"/>
        <v>1.7318920880460619E-2</v>
      </c>
      <c r="V91" s="14">
        <f t="shared" ca="1" si="13"/>
        <v>0.86405949643453073</v>
      </c>
    </row>
    <row r="92" spans="2:22" ht="16" x14ac:dyDescent="0.2">
      <c r="B92" s="5">
        <f t="shared" ca="1" si="8"/>
        <v>0.91663136556855096</v>
      </c>
      <c r="C92" s="5">
        <f t="shared" ca="1" si="9"/>
        <v>1.3827639083856977</v>
      </c>
      <c r="D92" s="56">
        <f t="shared" ca="1" si="10"/>
        <v>8.7105938654863258E-3</v>
      </c>
      <c r="E92" s="57"/>
      <c r="F92" s="4"/>
      <c r="G92" s="4"/>
      <c r="H92" s="4"/>
      <c r="I92" s="4"/>
      <c r="J92" s="4"/>
      <c r="K92" s="77"/>
      <c r="L92" s="77"/>
      <c r="M92" s="55"/>
      <c r="N92" s="4"/>
      <c r="O92" s="4"/>
      <c r="P92" s="4"/>
      <c r="Q92" s="4"/>
      <c r="R92" s="2"/>
      <c r="S92" s="15">
        <f t="shared" si="15"/>
        <v>1.2868253968253947E-2</v>
      </c>
      <c r="T92" s="15">
        <f t="shared" ca="1" si="11"/>
        <v>1.4942598625280679E-2</v>
      </c>
      <c r="U92" s="62">
        <f t="shared" ca="1" si="12"/>
        <v>1.7318920880460619E-2</v>
      </c>
      <c r="V92" s="14">
        <f t="shared" ca="1" si="13"/>
        <v>0.86279039718572015</v>
      </c>
    </row>
    <row r="93" spans="2:22" ht="16" x14ac:dyDescent="0.2">
      <c r="B93" s="5">
        <f t="shared" ca="1" si="8"/>
        <v>0.79505276118605317</v>
      </c>
      <c r="C93" s="5">
        <f t="shared" ca="1" si="9"/>
        <v>0.82407934124642179</v>
      </c>
      <c r="D93" s="56">
        <f t="shared" ca="1" si="10"/>
        <v>5.1912118988665821E-3</v>
      </c>
      <c r="E93" s="57"/>
      <c r="F93" s="4"/>
      <c r="G93" s="4"/>
      <c r="H93" s="4"/>
      <c r="I93" s="4"/>
      <c r="J93" s="4"/>
      <c r="K93" s="77"/>
      <c r="L93" s="77"/>
      <c r="M93" s="55"/>
      <c r="N93" s="4"/>
      <c r="O93" s="4"/>
      <c r="P93" s="4"/>
      <c r="Q93" s="4"/>
      <c r="R93" s="2"/>
      <c r="S93" s="15">
        <f t="shared" si="15"/>
        <v>1.2968253968253947E-2</v>
      </c>
      <c r="T93" s="15">
        <f t="shared" ca="1" si="11"/>
        <v>1.4920619195801076E-2</v>
      </c>
      <c r="U93" s="62">
        <f t="shared" ca="1" si="12"/>
        <v>1.7318920880460619E-2</v>
      </c>
      <c r="V93" s="14">
        <f t="shared" ca="1" si="13"/>
        <v>0.86152129793690946</v>
      </c>
    </row>
    <row r="94" spans="2:22" ht="16" x14ac:dyDescent="0.2">
      <c r="B94" s="5">
        <f t="shared" ca="1" si="8"/>
        <v>0.99556871327732144</v>
      </c>
      <c r="C94" s="5">
        <f t="shared" ca="1" si="9"/>
        <v>2.6173103002673677</v>
      </c>
      <c r="D94" s="56">
        <f t="shared" ca="1" si="10"/>
        <v>1.6487505139036296E-2</v>
      </c>
      <c r="E94" s="57"/>
      <c r="F94" s="4"/>
      <c r="G94" s="4"/>
      <c r="H94" s="4"/>
      <c r="I94" s="4"/>
      <c r="J94" s="4"/>
      <c r="K94" s="77"/>
      <c r="L94" s="77"/>
      <c r="M94" s="55"/>
      <c r="N94" s="4"/>
      <c r="O94" s="4"/>
      <c r="P94" s="4"/>
      <c r="Q94" s="4"/>
      <c r="R94" s="2"/>
      <c r="S94" s="15">
        <f t="shared" si="15"/>
        <v>1.3068253968253946E-2</v>
      </c>
      <c r="T94" s="15">
        <f t="shared" ca="1" si="11"/>
        <v>1.4898639766321475E-2</v>
      </c>
      <c r="U94" s="62">
        <f t="shared" ca="1" si="12"/>
        <v>1.7318920880460619E-2</v>
      </c>
      <c r="V94" s="14">
        <f t="shared" ca="1" si="13"/>
        <v>0.86025219868809899</v>
      </c>
    </row>
    <row r="95" spans="2:22" ht="16" x14ac:dyDescent="0.2">
      <c r="B95" s="5">
        <f t="shared" ca="1" si="8"/>
        <v>0.39809346318553296</v>
      </c>
      <c r="C95" s="5">
        <f t="shared" ca="1" si="9"/>
        <v>-0.25828504602260388</v>
      </c>
      <c r="D95" s="56">
        <f t="shared" ca="1" si="10"/>
        <v>-1.6270428551016245E-3</v>
      </c>
      <c r="E95" s="57"/>
      <c r="F95" s="4"/>
      <c r="G95" s="4"/>
      <c r="H95" s="4"/>
      <c r="I95" s="4"/>
      <c r="J95" s="4"/>
      <c r="K95" s="77"/>
      <c r="L95" s="77"/>
      <c r="M95" s="55"/>
      <c r="N95" s="4"/>
      <c r="O95" s="4"/>
      <c r="P95" s="4"/>
      <c r="Q95" s="4"/>
      <c r="R95" s="2"/>
      <c r="S95" s="15">
        <f t="shared" si="15"/>
        <v>1.3168253968253945E-2</v>
      </c>
      <c r="T95" s="15">
        <f t="shared" ca="1" si="11"/>
        <v>1.4876660336841872E-2</v>
      </c>
      <c r="U95" s="62">
        <f t="shared" ca="1" si="12"/>
        <v>1.7318920880460619E-2</v>
      </c>
      <c r="V95" s="14">
        <f t="shared" ca="1" si="13"/>
        <v>0.85898309943928841</v>
      </c>
    </row>
    <row r="96" spans="2:22" ht="16" x14ac:dyDescent="0.2">
      <c r="B96" s="5">
        <f t="shared" ca="1" si="8"/>
        <v>0.51164940234664291</v>
      </c>
      <c r="C96" s="5">
        <f t="shared" ca="1" si="9"/>
        <v>2.9204872365752789E-2</v>
      </c>
      <c r="D96" s="56">
        <f t="shared" ca="1" si="10"/>
        <v>1.8397340321705825E-4</v>
      </c>
      <c r="E96" s="57"/>
      <c r="F96" s="4"/>
      <c r="G96" s="4"/>
      <c r="H96" s="4"/>
      <c r="I96" s="4"/>
      <c r="J96" s="4"/>
      <c r="K96" s="77"/>
      <c r="L96" s="77"/>
      <c r="M96" s="55"/>
      <c r="N96" s="4"/>
      <c r="O96" s="4"/>
      <c r="P96" s="4"/>
      <c r="Q96" s="4"/>
      <c r="R96" s="2"/>
      <c r="S96" s="15">
        <f t="shared" si="15"/>
        <v>1.3268253968253945E-2</v>
      </c>
      <c r="T96" s="15">
        <f t="shared" ca="1" si="11"/>
        <v>1.4854680907362269E-2</v>
      </c>
      <c r="U96" s="62">
        <f t="shared" ca="1" si="12"/>
        <v>1.7318920880460619E-2</v>
      </c>
      <c r="V96" s="14">
        <f t="shared" ca="1" si="13"/>
        <v>0.85771400019047772</v>
      </c>
    </row>
    <row r="97" spans="2:22" ht="16" x14ac:dyDescent="0.2">
      <c r="B97" s="5">
        <f t="shared" ca="1" si="8"/>
        <v>0.42166384272279833</v>
      </c>
      <c r="C97" s="5">
        <f t="shared" ca="1" si="9"/>
        <v>-0.19763878732152376</v>
      </c>
      <c r="D97" s="56">
        <f t="shared" ca="1" si="10"/>
        <v>-1.2450073349360412E-3</v>
      </c>
      <c r="E97" s="57"/>
      <c r="F97" s="4"/>
      <c r="G97" s="4"/>
      <c r="H97" s="4"/>
      <c r="I97" s="4"/>
      <c r="J97" s="4"/>
      <c r="K97" s="77"/>
      <c r="L97" s="77"/>
      <c r="M97" s="55"/>
      <c r="N97" s="4"/>
      <c r="O97" s="4"/>
      <c r="P97" s="4"/>
      <c r="Q97" s="4"/>
      <c r="R97" s="2"/>
      <c r="S97" s="15">
        <f t="shared" si="15"/>
        <v>1.3368253968253944E-2</v>
      </c>
      <c r="T97" s="15">
        <f t="shared" ca="1" si="11"/>
        <v>1.4832701477882666E-2</v>
      </c>
      <c r="U97" s="62">
        <f t="shared" ca="1" si="12"/>
        <v>1.7318920880460619E-2</v>
      </c>
      <c r="V97" s="14">
        <f t="shared" ca="1" si="13"/>
        <v>0.85644490094166714</v>
      </c>
    </row>
    <row r="98" spans="2:22" ht="16" x14ac:dyDescent="0.2">
      <c r="B98" s="5">
        <f t="shared" ca="1" si="8"/>
        <v>0.98016875286675087</v>
      </c>
      <c r="C98" s="5">
        <f t="shared" ca="1" si="9"/>
        <v>2.0572467750598031</v>
      </c>
      <c r="D98" s="56">
        <f t="shared" ca="1" si="10"/>
        <v>1.2959436553090177E-2</v>
      </c>
      <c r="E98" s="57"/>
      <c r="F98" s="4"/>
      <c r="G98" s="4"/>
      <c r="H98" s="4"/>
      <c r="I98" s="4"/>
      <c r="J98" s="4"/>
      <c r="K98" s="77"/>
      <c r="L98" s="77"/>
      <c r="M98" s="55"/>
      <c r="N98" s="4"/>
      <c r="O98" s="4"/>
      <c r="P98" s="4"/>
      <c r="Q98" s="4"/>
      <c r="R98" s="2"/>
      <c r="S98" s="15">
        <f t="shared" si="15"/>
        <v>1.3468253968253944E-2</v>
      </c>
      <c r="T98" s="15">
        <f t="shared" ca="1" si="11"/>
        <v>1.4810722048403063E-2</v>
      </c>
      <c r="U98" s="62">
        <f t="shared" ca="1" si="12"/>
        <v>1.7318920880460619E-2</v>
      </c>
      <c r="V98" s="14">
        <f t="shared" ca="1" si="13"/>
        <v>0.85517580169285656</v>
      </c>
    </row>
    <row r="99" spans="2:22" ht="16" x14ac:dyDescent="0.2">
      <c r="B99" s="5">
        <f t="shared" ca="1" si="8"/>
        <v>0.39727034363437608</v>
      </c>
      <c r="C99" s="5">
        <f t="shared" ca="1" si="9"/>
        <v>-0.26041887200283942</v>
      </c>
      <c r="D99" s="56">
        <f t="shared" ca="1" si="10"/>
        <v>-1.6404846953035099E-3</v>
      </c>
      <c r="E99" s="57"/>
      <c r="F99" s="4"/>
      <c r="G99" s="4"/>
      <c r="H99" s="4"/>
      <c r="I99" s="4"/>
      <c r="J99" s="4"/>
      <c r="K99" s="77"/>
      <c r="L99" s="77"/>
      <c r="M99" s="55"/>
      <c r="N99" s="4"/>
      <c r="O99" s="4"/>
      <c r="P99" s="4"/>
      <c r="Q99" s="4"/>
      <c r="R99" s="2"/>
      <c r="S99" s="15">
        <f t="shared" si="15"/>
        <v>1.3568253968253943E-2</v>
      </c>
      <c r="T99" s="15">
        <f t="shared" ca="1" si="11"/>
        <v>1.4788742618923462E-2</v>
      </c>
      <c r="U99" s="62">
        <f t="shared" ca="1" si="12"/>
        <v>1.7318920880460619E-2</v>
      </c>
      <c r="V99" s="14">
        <f t="shared" ca="1" si="13"/>
        <v>0.85390670244404598</v>
      </c>
    </row>
    <row r="100" spans="2:22" ht="16" x14ac:dyDescent="0.2">
      <c r="B100" s="5">
        <f t="shared" ca="1" si="8"/>
        <v>0.15465388636656296</v>
      </c>
      <c r="C100" s="5">
        <f t="shared" ca="1" si="9"/>
        <v>-1.0166756087359807</v>
      </c>
      <c r="D100" s="56">
        <f t="shared" ca="1" si="10"/>
        <v>-6.4044543446205035E-3</v>
      </c>
      <c r="E100" s="57"/>
      <c r="F100" s="4"/>
      <c r="G100" s="4"/>
      <c r="H100" s="4"/>
      <c r="I100" s="4"/>
      <c r="J100" s="4"/>
      <c r="K100" s="77"/>
      <c r="L100" s="77"/>
      <c r="M100" s="55"/>
      <c r="N100" s="4"/>
      <c r="O100" s="4"/>
      <c r="P100" s="4"/>
      <c r="Q100" s="4"/>
      <c r="R100" s="2"/>
      <c r="S100" s="15">
        <f t="shared" si="15"/>
        <v>1.3668253968253942E-2</v>
      </c>
      <c r="T100" s="15">
        <f t="shared" ca="1" si="11"/>
        <v>1.4766763189443859E-2</v>
      </c>
      <c r="U100" s="62">
        <f t="shared" ca="1" si="12"/>
        <v>1.7318920880460619E-2</v>
      </c>
      <c r="V100" s="14">
        <f t="shared" ca="1" si="13"/>
        <v>0.85263760319523541</v>
      </c>
    </row>
    <row r="101" spans="2:22" ht="16" x14ac:dyDescent="0.2">
      <c r="B101" s="5">
        <f t="shared" ca="1" si="8"/>
        <v>0.62113306215945008</v>
      </c>
      <c r="C101" s="5">
        <f t="shared" ca="1" si="9"/>
        <v>0.30845797187248958</v>
      </c>
      <c r="D101" s="56">
        <f t="shared" ca="1" si="10"/>
        <v>1.9431025797380093E-3</v>
      </c>
      <c r="E101" s="57"/>
      <c r="F101" s="4"/>
      <c r="G101" s="4"/>
      <c r="H101" s="4"/>
      <c r="I101" s="4"/>
      <c r="J101" s="4"/>
      <c r="K101" s="77"/>
      <c r="L101" s="77"/>
      <c r="M101" s="55"/>
      <c r="N101" s="4"/>
      <c r="O101" s="4"/>
      <c r="P101" s="4"/>
      <c r="Q101" s="4"/>
      <c r="R101" s="2"/>
      <c r="S101" s="15">
        <f t="shared" si="15"/>
        <v>1.3768253968253942E-2</v>
      </c>
      <c r="T101" s="15">
        <f t="shared" ca="1" si="11"/>
        <v>1.4744783759964256E-2</v>
      </c>
      <c r="U101" s="62">
        <f t="shared" ca="1" si="12"/>
        <v>1.7318920880460619E-2</v>
      </c>
      <c r="V101" s="14">
        <f t="shared" ca="1" si="13"/>
        <v>0.85136850394642483</v>
      </c>
    </row>
    <row r="102" spans="2:22" ht="16" x14ac:dyDescent="0.2">
      <c r="B102" s="5">
        <f t="shared" ca="1" si="8"/>
        <v>0.93424232216532188</v>
      </c>
      <c r="C102" s="5">
        <f t="shared" ca="1" si="9"/>
        <v>1.5081530683121696</v>
      </c>
      <c r="D102" s="56">
        <f t="shared" ca="1" si="10"/>
        <v>9.5004713280309704E-3</v>
      </c>
      <c r="E102" s="57"/>
      <c r="F102" s="4"/>
      <c r="G102" s="4"/>
      <c r="H102" s="4"/>
      <c r="I102" s="4"/>
      <c r="J102" s="4"/>
      <c r="K102" s="77"/>
      <c r="L102" s="77"/>
      <c r="M102" s="55"/>
      <c r="N102" s="4"/>
      <c r="O102" s="4"/>
      <c r="P102" s="4"/>
      <c r="Q102" s="4"/>
      <c r="R102" s="2"/>
      <c r="S102" s="15">
        <f t="shared" si="15"/>
        <v>1.3868253968253941E-2</v>
      </c>
      <c r="T102" s="15">
        <f t="shared" ca="1" si="11"/>
        <v>1.4722804330484653E-2</v>
      </c>
      <c r="U102" s="62">
        <f t="shared" ca="1" si="12"/>
        <v>1.7318920880460619E-2</v>
      </c>
      <c r="V102" s="14">
        <f t="shared" ca="1" si="13"/>
        <v>0.85009940469761425</v>
      </c>
    </row>
    <row r="103" spans="2:22" ht="16" x14ac:dyDescent="0.2">
      <c r="B103" s="5">
        <f t="shared" ca="1" si="8"/>
        <v>0.4945451919474696</v>
      </c>
      <c r="C103" s="5">
        <f t="shared" ca="1" si="9"/>
        <v>-1.3673602171507645E-2</v>
      </c>
      <c r="D103" s="56">
        <f t="shared" ca="1" si="10"/>
        <v>-8.6135597314861866E-5</v>
      </c>
      <c r="E103" s="57"/>
      <c r="F103" s="4"/>
      <c r="G103" s="4"/>
      <c r="H103" s="4"/>
      <c r="I103" s="4"/>
      <c r="J103" s="4"/>
      <c r="K103" s="77"/>
      <c r="L103" s="77"/>
      <c r="M103" s="55"/>
      <c r="N103" s="4"/>
      <c r="O103" s="4"/>
      <c r="P103" s="4"/>
      <c r="Q103" s="4"/>
      <c r="R103" s="2"/>
      <c r="S103" s="15">
        <f t="shared" si="15"/>
        <v>1.396825396825394E-2</v>
      </c>
      <c r="T103" s="15">
        <f t="shared" ca="1" si="11"/>
        <v>1.470082490100505E-2</v>
      </c>
      <c r="U103" s="62">
        <f t="shared" ca="1" si="12"/>
        <v>1.7318920880460619E-2</v>
      </c>
      <c r="V103" s="14">
        <f t="shared" ca="1" si="13"/>
        <v>0.84883030544880356</v>
      </c>
    </row>
    <row r="104" spans="2:22" ht="16" x14ac:dyDescent="0.2">
      <c r="B104" s="5">
        <f t="shared" ca="1" si="8"/>
        <v>0.83520808557954818</v>
      </c>
      <c r="C104" s="5">
        <f t="shared" ca="1" si="9"/>
        <v>0.97495248678418522</v>
      </c>
      <c r="D104" s="56">
        <f t="shared" ca="1" si="10"/>
        <v>6.1416233812736686E-3</v>
      </c>
      <c r="E104" s="57"/>
      <c r="F104" s="4"/>
      <c r="G104" s="4"/>
      <c r="H104" s="4"/>
      <c r="I104" s="4"/>
      <c r="J104" s="4"/>
      <c r="K104" s="77"/>
      <c r="L104" s="77"/>
      <c r="M104" s="55"/>
      <c r="N104" s="4"/>
      <c r="O104" s="4"/>
      <c r="P104" s="4"/>
      <c r="Q104" s="4"/>
      <c r="R104" s="2"/>
      <c r="S104" s="15">
        <f t="shared" si="15"/>
        <v>1.406825396825394E-2</v>
      </c>
      <c r="T104" s="15">
        <f t="shared" ca="1" si="11"/>
        <v>1.4678845471525447E-2</v>
      </c>
      <c r="U104" s="62">
        <f t="shared" ca="1" si="12"/>
        <v>1.7318920880460619E-2</v>
      </c>
      <c r="V104" s="14">
        <f t="shared" ca="1" si="13"/>
        <v>0.84756120619999298</v>
      </c>
    </row>
    <row r="105" spans="2:22" ht="16" x14ac:dyDescent="0.2">
      <c r="B105" s="5">
        <f t="shared" ca="1" si="8"/>
        <v>0.42727090604022788</v>
      </c>
      <c r="C105" s="5">
        <f t="shared" ca="1" si="9"/>
        <v>-0.18332653908567598</v>
      </c>
      <c r="D105" s="56">
        <f t="shared" ca="1" si="10"/>
        <v>-1.154848645568717E-3</v>
      </c>
      <c r="E105" s="57"/>
      <c r="F105" s="4"/>
      <c r="G105" s="4"/>
      <c r="H105" s="4"/>
      <c r="I105" s="4"/>
      <c r="J105" s="4"/>
      <c r="K105" s="77"/>
      <c r="L105" s="77"/>
      <c r="M105" s="55"/>
      <c r="N105" s="4"/>
      <c r="O105" s="4"/>
      <c r="P105" s="4"/>
      <c r="Q105" s="4"/>
      <c r="R105" s="2"/>
      <c r="S105" s="15">
        <f t="shared" si="15"/>
        <v>1.4168253968253939E-2</v>
      </c>
      <c r="T105" s="15">
        <f t="shared" ca="1" si="11"/>
        <v>1.4656866042045844E-2</v>
      </c>
      <c r="U105" s="62">
        <f t="shared" ca="1" si="12"/>
        <v>1.7318920880460619E-2</v>
      </c>
      <c r="V105" s="14">
        <f t="shared" ca="1" si="13"/>
        <v>0.8462921069511824</v>
      </c>
    </row>
    <row r="106" spans="2:22" ht="16" x14ac:dyDescent="0.2">
      <c r="B106" s="5">
        <f t="shared" ca="1" si="8"/>
        <v>0.22057525901866482</v>
      </c>
      <c r="C106" s="5">
        <f t="shared" ca="1" si="9"/>
        <v>-0.77025184048378548</v>
      </c>
      <c r="D106" s="56">
        <f t="shared" ca="1" si="10"/>
        <v>-4.8521305162140217E-3</v>
      </c>
      <c r="E106" s="57"/>
      <c r="F106" s="4"/>
      <c r="G106" s="4"/>
      <c r="H106" s="4"/>
      <c r="I106" s="4"/>
      <c r="J106" s="4"/>
      <c r="K106" s="77"/>
      <c r="L106" s="77"/>
      <c r="M106" s="55"/>
      <c r="N106" s="4"/>
      <c r="O106" s="4"/>
      <c r="P106" s="4"/>
      <c r="Q106" s="4"/>
      <c r="R106" s="2"/>
      <c r="S106" s="15">
        <f xml:space="preserve"> S105 + 0.0001</f>
        <v>1.4268253968253939E-2</v>
      </c>
      <c r="T106" s="15">
        <f t="shared" ca="1" si="11"/>
        <v>1.4634886612566242E-2</v>
      </c>
      <c r="U106" s="62">
        <f t="shared" ca="1" si="12"/>
        <v>1.7318920880460619E-2</v>
      </c>
      <c r="V106" s="14">
        <f t="shared" ca="1" si="13"/>
        <v>0.84502300770237182</v>
      </c>
    </row>
    <row r="107" spans="2:22" ht="16" x14ac:dyDescent="0.2">
      <c r="B107" s="5">
        <f t="shared" ca="1" si="8"/>
        <v>0.22573727480013828</v>
      </c>
      <c r="C107" s="5">
        <f t="shared" ca="1" si="9"/>
        <v>-0.75295900409642835</v>
      </c>
      <c r="D107" s="56">
        <f t="shared" ca="1" si="10"/>
        <v>-4.7431958863476519E-3</v>
      </c>
      <c r="E107" s="57"/>
      <c r="F107" s="4"/>
      <c r="G107" s="4"/>
      <c r="H107" s="4"/>
      <c r="I107" s="4"/>
      <c r="J107" s="4"/>
      <c r="K107" s="77"/>
      <c r="L107" s="77"/>
      <c r="M107" s="55"/>
      <c r="N107" s="4"/>
      <c r="O107" s="4"/>
      <c r="P107" s="4"/>
      <c r="Q107" s="4"/>
      <c r="R107" s="2"/>
      <c r="S107" s="15">
        <f t="shared" ref="S107:S170" si="16" xml:space="preserve"> S106 + 0.0001</f>
        <v>1.4368253968253938E-2</v>
      </c>
      <c r="T107" s="15">
        <f t="shared" ca="1" si="11"/>
        <v>1.4612907183086639E-2</v>
      </c>
      <c r="U107" s="62">
        <f t="shared" ca="1" si="12"/>
        <v>1.7318920880460619E-2</v>
      </c>
      <c r="V107" s="14">
        <f t="shared" ca="1" si="13"/>
        <v>0.84375390845356124</v>
      </c>
    </row>
    <row r="108" spans="2:22" ht="16" x14ac:dyDescent="0.2">
      <c r="B108" s="5">
        <f t="shared" ca="1" si="8"/>
        <v>0.4732330215055256</v>
      </c>
      <c r="C108" s="5">
        <f t="shared" ca="1" si="9"/>
        <v>-6.7145284984754625E-2</v>
      </c>
      <c r="D108" s="56">
        <f t="shared" ca="1" si="10"/>
        <v>-4.2297553757195263E-4</v>
      </c>
      <c r="E108" s="57"/>
      <c r="F108" s="4"/>
      <c r="G108" s="4"/>
      <c r="H108" s="4"/>
      <c r="I108" s="4"/>
      <c r="J108" s="4"/>
      <c r="K108" s="77"/>
      <c r="L108" s="77"/>
      <c r="M108" s="55"/>
      <c r="N108" s="4"/>
      <c r="O108" s="4"/>
      <c r="P108" s="4"/>
      <c r="Q108" s="4"/>
      <c r="R108" s="2"/>
      <c r="S108" s="15">
        <f t="shared" si="16"/>
        <v>1.4468253968253937E-2</v>
      </c>
      <c r="T108" s="15">
        <f t="shared" ca="1" si="11"/>
        <v>1.4590927753607036E-2</v>
      </c>
      <c r="U108" s="62">
        <f t="shared" ca="1" si="12"/>
        <v>1.7318920880460619E-2</v>
      </c>
      <c r="V108" s="14">
        <f t="shared" ca="1" si="13"/>
        <v>0.84248480920475066</v>
      </c>
    </row>
    <row r="109" spans="2:22" ht="16" x14ac:dyDescent="0.2">
      <c r="B109" s="5">
        <f t="shared" ca="1" si="8"/>
        <v>0.22409269873609194</v>
      </c>
      <c r="C109" s="5">
        <f t="shared" ca="1" si="9"/>
        <v>-0.75844371278396761</v>
      </c>
      <c r="D109" s="56">
        <f t="shared" ca="1" si="10"/>
        <v>-4.7777463034925664E-3</v>
      </c>
      <c r="E109" s="57"/>
      <c r="F109" s="4"/>
      <c r="G109" s="4"/>
      <c r="H109" s="4"/>
      <c r="I109" s="4"/>
      <c r="J109" s="4"/>
      <c r="K109" s="77"/>
      <c r="L109" s="77"/>
      <c r="M109" s="55"/>
      <c r="N109" s="4"/>
      <c r="O109" s="4"/>
      <c r="P109" s="4"/>
      <c r="Q109" s="4"/>
      <c r="R109" s="2"/>
      <c r="S109" s="15">
        <f t="shared" si="16"/>
        <v>1.4568253968253937E-2</v>
      </c>
      <c r="T109" s="15">
        <f t="shared" ca="1" si="11"/>
        <v>1.4568948324127433E-2</v>
      </c>
      <c r="U109" s="62">
        <f t="shared" ca="1" si="12"/>
        <v>1.7318920880460619E-2</v>
      </c>
      <c r="V109" s="14">
        <f t="shared" ca="1" si="13"/>
        <v>0.84121570995593997</v>
      </c>
    </row>
    <row r="110" spans="2:22" ht="16" x14ac:dyDescent="0.2">
      <c r="B110" s="5">
        <f t="shared" ca="1" si="8"/>
        <v>0.89567496282914383</v>
      </c>
      <c r="C110" s="5">
        <f t="shared" ca="1" si="9"/>
        <v>1.2572860477570582</v>
      </c>
      <c r="D110" s="56">
        <f t="shared" ca="1" si="10"/>
        <v>7.9201576410391772E-3</v>
      </c>
      <c r="E110" s="57"/>
      <c r="F110" s="4"/>
      <c r="G110" s="4"/>
      <c r="H110" s="4"/>
      <c r="I110" s="4"/>
      <c r="J110" s="4"/>
      <c r="K110" s="77"/>
      <c r="L110" s="77"/>
      <c r="M110" s="55"/>
      <c r="N110" s="4"/>
      <c r="O110" s="4"/>
      <c r="P110" s="4"/>
      <c r="Q110" s="4"/>
      <c r="R110" s="2"/>
      <c r="S110" s="15">
        <f t="shared" si="16"/>
        <v>1.4668253968253936E-2</v>
      </c>
      <c r="T110" s="15">
        <f t="shared" ca="1" si="11"/>
        <v>1.454696889464783E-2</v>
      </c>
      <c r="U110" s="62">
        <f t="shared" ca="1" si="12"/>
        <v>1.7318920880460619E-2</v>
      </c>
      <c r="V110" s="14">
        <f t="shared" ca="1" si="13"/>
        <v>0.83994661070712939</v>
      </c>
    </row>
    <row r="111" spans="2:22" ht="16" x14ac:dyDescent="0.2">
      <c r="B111" s="5">
        <f t="shared" ca="1" si="8"/>
        <v>0.59122681806120514</v>
      </c>
      <c r="C111" s="5">
        <f t="shared" ca="1" si="9"/>
        <v>0.2307019430899461</v>
      </c>
      <c r="D111" s="56">
        <f t="shared" ca="1" si="10"/>
        <v>1.4532856390366035E-3</v>
      </c>
      <c r="E111" s="57"/>
      <c r="F111" s="4"/>
      <c r="G111" s="4"/>
      <c r="H111" s="4"/>
      <c r="I111" s="4"/>
      <c r="J111" s="4"/>
      <c r="K111" s="77"/>
      <c r="L111" s="77"/>
      <c r="M111" s="55"/>
      <c r="N111" s="4"/>
      <c r="O111" s="4"/>
      <c r="P111" s="4"/>
      <c r="Q111" s="4"/>
      <c r="R111" s="2"/>
      <c r="S111" s="15">
        <f t="shared" si="16"/>
        <v>1.4768253968253936E-2</v>
      </c>
      <c r="T111" s="15">
        <f t="shared" ca="1" si="11"/>
        <v>1.4524989465168227E-2</v>
      </c>
      <c r="U111" s="62">
        <f t="shared" ca="1" si="12"/>
        <v>1.7318920880460619E-2</v>
      </c>
      <c r="V111" s="14">
        <f t="shared" ca="1" si="13"/>
        <v>0.83867751145831881</v>
      </c>
    </row>
    <row r="112" spans="2:22" ht="16" x14ac:dyDescent="0.2">
      <c r="B112" s="5">
        <f t="shared" ca="1" si="8"/>
        <v>0.8606210635258289</v>
      </c>
      <c r="C112" s="5">
        <f t="shared" ca="1" si="9"/>
        <v>1.0831138933288234</v>
      </c>
      <c r="D112" s="56">
        <f t="shared" ca="1" si="10"/>
        <v>6.8229761983500175E-3</v>
      </c>
      <c r="E112" s="57"/>
      <c r="F112" s="4"/>
      <c r="G112" s="4"/>
      <c r="H112" s="4"/>
      <c r="I112" s="4"/>
      <c r="J112" s="4"/>
      <c r="K112" s="77"/>
      <c r="L112" s="77"/>
      <c r="M112" s="55"/>
      <c r="N112" s="4"/>
      <c r="O112" s="4"/>
      <c r="P112" s="4"/>
      <c r="Q112" s="4"/>
      <c r="R112" s="2"/>
      <c r="S112" s="15">
        <f t="shared" si="16"/>
        <v>1.4868253968253935E-2</v>
      </c>
      <c r="T112" s="15">
        <f t="shared" ca="1" si="11"/>
        <v>1.4503010035688626E-2</v>
      </c>
      <c r="U112" s="62">
        <f t="shared" ca="1" si="12"/>
        <v>1.7318920880460619E-2</v>
      </c>
      <c r="V112" s="14">
        <f t="shared" ca="1" si="13"/>
        <v>0.83740841220950823</v>
      </c>
    </row>
    <row r="113" spans="2:22" ht="16" x14ac:dyDescent="0.2">
      <c r="B113" s="5">
        <f t="shared" ca="1" si="8"/>
        <v>0.72272977271984762</v>
      </c>
      <c r="C113" s="5">
        <f t="shared" ca="1" si="9"/>
        <v>0.5909701007298821</v>
      </c>
      <c r="D113" s="56">
        <f t="shared" ca="1" si="10"/>
        <v>3.7227617114429967E-3</v>
      </c>
      <c r="E113" s="57"/>
      <c r="F113" s="4"/>
      <c r="G113" s="4"/>
      <c r="H113" s="4"/>
      <c r="I113" s="4"/>
      <c r="J113" s="4"/>
      <c r="K113" s="77"/>
      <c r="L113" s="77"/>
      <c r="M113" s="55"/>
      <c r="N113" s="4"/>
      <c r="O113" s="4"/>
      <c r="P113" s="4"/>
      <c r="Q113" s="4"/>
      <c r="R113" s="2"/>
      <c r="S113" s="15">
        <f t="shared" si="16"/>
        <v>1.4968253968253934E-2</v>
      </c>
      <c r="T113" s="15">
        <f t="shared" ca="1" si="11"/>
        <v>1.4481030606209023E-2</v>
      </c>
      <c r="U113" s="62">
        <f t="shared" ca="1" si="12"/>
        <v>1.7318920880460619E-2</v>
      </c>
      <c r="V113" s="14">
        <f t="shared" ca="1" si="13"/>
        <v>0.83613931296069766</v>
      </c>
    </row>
    <row r="114" spans="2:22" ht="16" x14ac:dyDescent="0.2">
      <c r="B114" s="5">
        <f t="shared" ca="1" si="8"/>
        <v>0.9566534426115515</v>
      </c>
      <c r="C114" s="5">
        <f t="shared" ca="1" si="9"/>
        <v>1.7131055957054695</v>
      </c>
      <c r="D114" s="56">
        <f t="shared" ca="1" si="10"/>
        <v>1.0791550894832934E-2</v>
      </c>
      <c r="E114" s="57"/>
      <c r="F114" s="4"/>
      <c r="G114" s="4"/>
      <c r="H114" s="4"/>
      <c r="I114" s="4"/>
      <c r="J114" s="4"/>
      <c r="K114" s="77"/>
      <c r="L114" s="77"/>
      <c r="M114" s="55"/>
      <c r="N114" s="4"/>
      <c r="O114" s="4"/>
      <c r="P114" s="4"/>
      <c r="Q114" s="4"/>
      <c r="R114" s="2"/>
      <c r="S114" s="15">
        <f t="shared" si="16"/>
        <v>1.5068253968253934E-2</v>
      </c>
      <c r="T114" s="15">
        <f t="shared" ca="1" si="11"/>
        <v>1.445905117672942E-2</v>
      </c>
      <c r="U114" s="62">
        <f t="shared" ca="1" si="12"/>
        <v>1.7318920880460619E-2</v>
      </c>
      <c r="V114" s="14">
        <f t="shared" ca="1" si="13"/>
        <v>0.83487021371188708</v>
      </c>
    </row>
    <row r="115" spans="2:22" ht="16" x14ac:dyDescent="0.2">
      <c r="B115" s="5">
        <f t="shared" ca="1" si="8"/>
        <v>0.21598049649479611</v>
      </c>
      <c r="C115" s="5">
        <f t="shared" ca="1" si="9"/>
        <v>-0.78584040319700788</v>
      </c>
      <c r="D115" s="56">
        <f t="shared" ca="1" si="10"/>
        <v>-4.9503292310619281E-3</v>
      </c>
      <c r="E115" s="57"/>
      <c r="F115" s="4"/>
      <c r="G115" s="4"/>
      <c r="H115" s="4"/>
      <c r="I115" s="4"/>
      <c r="J115" s="4"/>
      <c r="K115" s="77"/>
      <c r="L115" s="77"/>
      <c r="M115" s="55"/>
      <c r="N115" s="4"/>
      <c r="O115" s="4"/>
      <c r="P115" s="4"/>
      <c r="Q115" s="4"/>
      <c r="R115" s="2"/>
      <c r="S115" s="15">
        <f t="shared" si="16"/>
        <v>1.5168253968253933E-2</v>
      </c>
      <c r="T115" s="15">
        <f t="shared" ca="1" si="11"/>
        <v>1.4437071747249817E-2</v>
      </c>
      <c r="U115" s="62">
        <f t="shared" ca="1" si="12"/>
        <v>1.7318920880460619E-2</v>
      </c>
      <c r="V115" s="14">
        <f t="shared" ca="1" si="13"/>
        <v>0.83360111446307639</v>
      </c>
    </row>
    <row r="116" spans="2:22" ht="16" x14ac:dyDescent="0.2">
      <c r="B116" s="5">
        <f t="shared" ca="1" si="8"/>
        <v>0.5645381560633792</v>
      </c>
      <c r="C116" s="5">
        <f t="shared" ca="1" si="9"/>
        <v>0.16248531965809429</v>
      </c>
      <c r="D116" s="56">
        <f t="shared" ca="1" si="10"/>
        <v>1.023561303605124E-3</v>
      </c>
      <c r="E116" s="57"/>
      <c r="F116" s="4"/>
      <c r="G116" s="4"/>
      <c r="H116" s="4"/>
      <c r="I116" s="4"/>
      <c r="J116" s="4"/>
      <c r="K116" s="77"/>
      <c r="L116" s="77"/>
      <c r="M116" s="55"/>
      <c r="N116" s="4"/>
      <c r="O116" s="4"/>
      <c r="P116" s="4"/>
      <c r="Q116" s="4"/>
      <c r="R116" s="2"/>
      <c r="S116" s="15">
        <f t="shared" si="16"/>
        <v>1.5268253968253933E-2</v>
      </c>
      <c r="T116" s="15">
        <f t="shared" ca="1" si="11"/>
        <v>1.4415092317770214E-2</v>
      </c>
      <c r="U116" s="62">
        <f t="shared" ca="1" si="12"/>
        <v>1.7318920880460619E-2</v>
      </c>
      <c r="V116" s="14">
        <f t="shared" ca="1" si="13"/>
        <v>0.83233201521426581</v>
      </c>
    </row>
    <row r="117" spans="2:22" ht="16" x14ac:dyDescent="0.2">
      <c r="B117" s="5">
        <f t="shared" ca="1" si="8"/>
        <v>0.15296837547133246</v>
      </c>
      <c r="C117" s="5">
        <f t="shared" ca="1" si="9"/>
        <v>-1.0237851818132266</v>
      </c>
      <c r="D117" s="56">
        <f t="shared" ca="1" si="10"/>
        <v>-6.4492404453115344E-3</v>
      </c>
      <c r="E117" s="57"/>
      <c r="F117" s="4"/>
      <c r="G117" s="4"/>
      <c r="H117" s="4"/>
      <c r="I117" s="4"/>
      <c r="J117" s="4"/>
      <c r="K117" s="77"/>
      <c r="L117" s="77"/>
      <c r="M117" s="55"/>
      <c r="N117" s="4"/>
      <c r="O117" s="4"/>
      <c r="P117" s="4"/>
      <c r="Q117" s="4"/>
      <c r="R117" s="2"/>
      <c r="S117" s="15">
        <f t="shared" si="16"/>
        <v>1.5368253968253932E-2</v>
      </c>
      <c r="T117" s="15">
        <f t="shared" ca="1" si="11"/>
        <v>1.4393112888290611E-2</v>
      </c>
      <c r="U117" s="62">
        <f t="shared" ca="1" si="12"/>
        <v>1.7318920880460619E-2</v>
      </c>
      <c r="V117" s="14">
        <f t="shared" ca="1" si="13"/>
        <v>0.83106291596545523</v>
      </c>
    </row>
    <row r="118" spans="2:22" ht="16" x14ac:dyDescent="0.2">
      <c r="B118" s="5">
        <f t="shared" ca="1" si="8"/>
        <v>0.14579252398654952</v>
      </c>
      <c r="C118" s="5">
        <f t="shared" ca="1" si="9"/>
        <v>-1.0546508288618484</v>
      </c>
      <c r="D118" s="56">
        <f t="shared" ca="1" si="10"/>
        <v>-6.6436757456585531E-3</v>
      </c>
      <c r="E118" s="57"/>
      <c r="F118" s="4"/>
      <c r="G118" s="4"/>
      <c r="H118" s="4"/>
      <c r="I118" s="4"/>
      <c r="J118" s="4"/>
      <c r="K118" s="77"/>
      <c r="L118" s="77"/>
      <c r="M118" s="55"/>
      <c r="N118" s="4"/>
      <c r="O118" s="4"/>
      <c r="P118" s="4"/>
      <c r="Q118" s="4"/>
      <c r="R118" s="2"/>
      <c r="S118" s="15">
        <f t="shared" si="16"/>
        <v>1.5468253968253931E-2</v>
      </c>
      <c r="T118" s="15">
        <f t="shared" ca="1" si="11"/>
        <v>1.4371133458811009E-2</v>
      </c>
      <c r="U118" s="62">
        <f t="shared" ca="1" si="12"/>
        <v>1.7318920880460619E-2</v>
      </c>
      <c r="V118" s="14">
        <f t="shared" ca="1" si="13"/>
        <v>0.82979381671664465</v>
      </c>
    </row>
    <row r="119" spans="2:22" ht="16" x14ac:dyDescent="0.2">
      <c r="B119" s="5">
        <f t="shared" ca="1" si="8"/>
        <v>0.57398794450620449</v>
      </c>
      <c r="C119" s="5">
        <f t="shared" ca="1" si="9"/>
        <v>0.18653643276515319</v>
      </c>
      <c r="D119" s="56">
        <f t="shared" ca="1" si="10"/>
        <v>1.1750690751183711E-3</v>
      </c>
      <c r="E119" s="57"/>
      <c r="F119" s="4"/>
      <c r="G119" s="4"/>
      <c r="H119" s="4"/>
      <c r="I119" s="4"/>
      <c r="J119" s="4"/>
      <c r="K119" s="77"/>
      <c r="L119" s="77"/>
      <c r="M119" s="55"/>
      <c r="N119" s="4"/>
      <c r="O119" s="4"/>
      <c r="P119" s="4"/>
      <c r="Q119" s="4"/>
      <c r="R119" s="2"/>
      <c r="S119" s="15">
        <f t="shared" si="16"/>
        <v>1.5568253968253931E-2</v>
      </c>
      <c r="T119" s="15">
        <f t="shared" ca="1" si="11"/>
        <v>1.4349154029331406E-2</v>
      </c>
      <c r="U119" s="62">
        <f t="shared" ca="1" si="12"/>
        <v>1.7318920880460619E-2</v>
      </c>
      <c r="V119" s="14">
        <f t="shared" ca="1" si="13"/>
        <v>0.82852471746783407</v>
      </c>
    </row>
    <row r="120" spans="2:22" ht="16" x14ac:dyDescent="0.2">
      <c r="B120" s="5">
        <f t="shared" ca="1" si="8"/>
        <v>0.21113412684821742</v>
      </c>
      <c r="C120" s="5">
        <f t="shared" ca="1" si="9"/>
        <v>-0.8024922775899157</v>
      </c>
      <c r="D120" s="56">
        <f t="shared" ca="1" si="10"/>
        <v>-5.055226179887449E-3</v>
      </c>
      <c r="E120" s="57"/>
      <c r="F120" s="4"/>
      <c r="G120" s="4"/>
      <c r="H120" s="4"/>
      <c r="I120" s="4"/>
      <c r="J120" s="4"/>
      <c r="K120" s="77"/>
      <c r="L120" s="77"/>
      <c r="M120" s="55"/>
      <c r="N120" s="4"/>
      <c r="O120" s="4"/>
      <c r="P120" s="4"/>
      <c r="Q120" s="4"/>
      <c r="R120" s="2"/>
      <c r="S120" s="15">
        <f t="shared" si="16"/>
        <v>1.5668253968253932E-2</v>
      </c>
      <c r="T120" s="15">
        <f t="shared" ca="1" si="11"/>
        <v>1.4327174599851803E-2</v>
      </c>
      <c r="U120" s="62">
        <f t="shared" ca="1" si="12"/>
        <v>1.7318920880460619E-2</v>
      </c>
      <c r="V120" s="14">
        <f t="shared" ca="1" si="13"/>
        <v>0.82725561821902349</v>
      </c>
    </row>
    <row r="121" spans="2:22" ht="16" x14ac:dyDescent="0.2">
      <c r="B121" s="5">
        <f t="shared" ca="1" si="8"/>
        <v>0.15151998975137015</v>
      </c>
      <c r="C121" s="5">
        <f t="shared" ca="1" si="9"/>
        <v>-1.029936150015317</v>
      </c>
      <c r="D121" s="56">
        <f t="shared" ca="1" si="10"/>
        <v>-6.4879879028948611E-3</v>
      </c>
      <c r="E121" s="57"/>
      <c r="F121" s="4"/>
      <c r="G121" s="4"/>
      <c r="H121" s="4"/>
      <c r="I121" s="4"/>
      <c r="J121" s="4"/>
      <c r="K121" s="77"/>
      <c r="L121" s="77"/>
      <c r="M121" s="55"/>
      <c r="N121" s="4"/>
      <c r="O121" s="4"/>
      <c r="P121" s="4"/>
      <c r="Q121" s="4"/>
      <c r="R121" s="2"/>
      <c r="S121" s="15">
        <f t="shared" si="16"/>
        <v>1.5768253968253931E-2</v>
      </c>
      <c r="T121" s="15">
        <f t="shared" ca="1" si="11"/>
        <v>1.43051951703722E-2</v>
      </c>
      <c r="U121" s="62">
        <f t="shared" ca="1" si="12"/>
        <v>1.7318920880460619E-2</v>
      </c>
      <c r="V121" s="14">
        <f t="shared" ca="1" si="13"/>
        <v>0.8259865189702128</v>
      </c>
    </row>
    <row r="122" spans="2:22" ht="16" x14ac:dyDescent="0.2">
      <c r="B122" s="5">
        <f t="shared" ca="1" si="8"/>
        <v>0.41674764364117933</v>
      </c>
      <c r="C122" s="5">
        <f t="shared" ca="1" si="9"/>
        <v>-0.21022087551600166</v>
      </c>
      <c r="D122" s="56">
        <f t="shared" ca="1" si="10"/>
        <v>-1.3242670404990653E-3</v>
      </c>
      <c r="E122" s="57"/>
      <c r="F122" s="4"/>
      <c r="G122" s="4"/>
      <c r="H122" s="4"/>
      <c r="I122" s="4"/>
      <c r="J122" s="4"/>
      <c r="K122" s="77"/>
      <c r="L122" s="77"/>
      <c r="M122" s="55"/>
      <c r="N122" s="4"/>
      <c r="O122" s="4"/>
      <c r="P122" s="4"/>
      <c r="Q122" s="4"/>
      <c r="R122" s="2"/>
      <c r="S122" s="15">
        <f t="shared" si="16"/>
        <v>1.5868253968253931E-2</v>
      </c>
      <c r="T122" s="15">
        <f t="shared" ca="1" si="11"/>
        <v>1.4283215740892597E-2</v>
      </c>
      <c r="U122" s="62">
        <f t="shared" ca="1" si="12"/>
        <v>1.7318920880460619E-2</v>
      </c>
      <c r="V122" s="14">
        <f t="shared" ca="1" si="13"/>
        <v>0.82471741972140222</v>
      </c>
    </row>
    <row r="123" spans="2:22" ht="16" x14ac:dyDescent="0.2">
      <c r="B123" s="5">
        <f t="shared" ca="1" si="8"/>
        <v>0.40863644891190742</v>
      </c>
      <c r="C123" s="5">
        <f t="shared" ca="1" si="9"/>
        <v>-0.23105393956650142</v>
      </c>
      <c r="D123" s="56">
        <f t="shared" ca="1" si="10"/>
        <v>-1.4555030084159757E-3</v>
      </c>
      <c r="E123" s="57"/>
      <c r="F123" s="4"/>
      <c r="G123" s="4"/>
      <c r="H123" s="4"/>
      <c r="I123" s="4"/>
      <c r="J123" s="4"/>
      <c r="K123" s="77"/>
      <c r="L123" s="77"/>
      <c r="M123" s="55"/>
      <c r="N123" s="4"/>
      <c r="O123" s="4"/>
      <c r="P123" s="4"/>
      <c r="Q123" s="4"/>
      <c r="R123" s="2"/>
      <c r="S123" s="15">
        <f t="shared" si="16"/>
        <v>1.596825396825393E-2</v>
      </c>
      <c r="T123" s="15">
        <f t="shared" ca="1" si="11"/>
        <v>1.4263622915869488E-2</v>
      </c>
      <c r="U123" s="62">
        <f t="shared" ca="1" si="12"/>
        <v>1.6708790605659083E-2</v>
      </c>
      <c r="V123" s="14">
        <f t="shared" ca="1" si="13"/>
        <v>0.85365980414157305</v>
      </c>
    </row>
    <row r="124" spans="2:22" ht="16" x14ac:dyDescent="0.2">
      <c r="B124" s="5">
        <f t="shared" ca="1" si="8"/>
        <v>0.26996138802041625</v>
      </c>
      <c r="C124" s="5">
        <f t="shared" ca="1" si="9"/>
        <v>-0.61292977276323779</v>
      </c>
      <c r="D124" s="56">
        <f t="shared" ca="1" si="10"/>
        <v>-3.8610946425687094E-3</v>
      </c>
      <c r="E124" s="57"/>
      <c r="F124" s="4"/>
      <c r="G124" s="4"/>
      <c r="H124" s="4"/>
      <c r="I124" s="4"/>
      <c r="J124" s="4"/>
      <c r="K124" s="77"/>
      <c r="L124" s="77"/>
      <c r="M124" s="55"/>
      <c r="N124" s="4"/>
      <c r="O124" s="4"/>
      <c r="P124" s="4"/>
      <c r="Q124" s="4"/>
      <c r="R124" s="2"/>
      <c r="S124" s="15">
        <f t="shared" si="16"/>
        <v>1.606825396825393E-2</v>
      </c>
      <c r="T124" s="15">
        <f t="shared" ca="1" si="11"/>
        <v>1.4249101861146913E-2</v>
      </c>
      <c r="U124" s="62">
        <f t="shared" ca="1" si="12"/>
        <v>1.6708790605659083E-2</v>
      </c>
      <c r="V124" s="14">
        <f t="shared" ca="1" si="13"/>
        <v>0.85279073736916056</v>
      </c>
    </row>
    <row r="125" spans="2:22" ht="16" x14ac:dyDescent="0.2">
      <c r="B125" s="5">
        <f t="shared" ca="1" si="8"/>
        <v>0.2648942833694975</v>
      </c>
      <c r="C125" s="5">
        <f t="shared" ca="1" si="9"/>
        <v>-0.62832880312798278</v>
      </c>
      <c r="D125" s="56">
        <f t="shared" ca="1" si="10"/>
        <v>-3.9580994158464411E-3</v>
      </c>
      <c r="E125" s="57"/>
      <c r="F125" s="4"/>
      <c r="G125" s="4"/>
      <c r="H125" s="4"/>
      <c r="I125" s="4"/>
      <c r="J125" s="4"/>
      <c r="K125" s="77"/>
      <c r="L125" s="77"/>
      <c r="M125" s="55"/>
      <c r="N125" s="4"/>
      <c r="O125" s="4"/>
      <c r="P125" s="4"/>
      <c r="Q125" s="4"/>
      <c r="R125" s="2"/>
      <c r="S125" s="15">
        <f t="shared" si="16"/>
        <v>1.6168253968253929E-2</v>
      </c>
      <c r="T125" s="15">
        <f t="shared" ca="1" si="11"/>
        <v>1.4234580806424337E-2</v>
      </c>
      <c r="U125" s="62">
        <f t="shared" ca="1" si="12"/>
        <v>1.6708790605659083E-2</v>
      </c>
      <c r="V125" s="14">
        <f t="shared" ca="1" si="13"/>
        <v>0.85192167059674817</v>
      </c>
    </row>
    <row r="126" spans="2:22" ht="16" x14ac:dyDescent="0.2">
      <c r="B126" s="5">
        <f t="shared" ca="1" si="8"/>
        <v>0.74556621179131632</v>
      </c>
      <c r="C126" s="5">
        <f t="shared" ca="1" si="9"/>
        <v>0.66060201506699412</v>
      </c>
      <c r="D126" s="56">
        <f t="shared" ca="1" si="10"/>
        <v>4.1614015415604999E-3</v>
      </c>
      <c r="E126" s="57"/>
      <c r="F126" s="4"/>
      <c r="G126" s="4"/>
      <c r="H126" s="4"/>
      <c r="I126" s="4"/>
      <c r="J126" s="4"/>
      <c r="K126" s="77"/>
      <c r="L126" s="77"/>
      <c r="M126" s="55"/>
      <c r="N126" s="4"/>
      <c r="O126" s="4"/>
      <c r="P126" s="4"/>
      <c r="Q126" s="4"/>
      <c r="R126" s="2"/>
      <c r="S126" s="15">
        <f t="shared" si="16"/>
        <v>1.6268253968253928E-2</v>
      </c>
      <c r="T126" s="15">
        <f t="shared" ca="1" si="11"/>
        <v>1.4220059751701762E-2</v>
      </c>
      <c r="U126" s="62">
        <f t="shared" ca="1" si="12"/>
        <v>1.6708790605659083E-2</v>
      </c>
      <c r="V126" s="14">
        <f t="shared" ca="1" si="13"/>
        <v>0.85105260382433567</v>
      </c>
    </row>
    <row r="127" spans="2:22" ht="16" x14ac:dyDescent="0.2">
      <c r="B127" s="5">
        <f t="shared" ca="1" si="8"/>
        <v>7.9478841808141132E-2</v>
      </c>
      <c r="C127" s="5">
        <f t="shared" ca="1" si="9"/>
        <v>-1.4085857881887538</v>
      </c>
      <c r="D127" s="56">
        <f t="shared" ca="1" si="10"/>
        <v>-8.8732564186841546E-3</v>
      </c>
      <c r="E127" s="57"/>
      <c r="F127" s="4"/>
      <c r="G127" s="4"/>
      <c r="H127" s="4"/>
      <c r="I127" s="4"/>
      <c r="J127" s="4"/>
      <c r="K127" s="77"/>
      <c r="L127" s="77"/>
      <c r="M127" s="55"/>
      <c r="N127" s="4"/>
      <c r="O127" s="4"/>
      <c r="P127" s="4"/>
      <c r="Q127" s="4"/>
      <c r="R127" s="2"/>
      <c r="S127" s="15">
        <f t="shared" si="16"/>
        <v>1.6368253968253928E-2</v>
      </c>
      <c r="T127" s="15">
        <f t="shared" ca="1" si="11"/>
        <v>1.4205538696979188E-2</v>
      </c>
      <c r="U127" s="62">
        <f t="shared" ca="1" si="12"/>
        <v>1.6708790605659083E-2</v>
      </c>
      <c r="V127" s="14">
        <f t="shared" ca="1" si="13"/>
        <v>0.8501835370519234</v>
      </c>
    </row>
    <row r="128" spans="2:22" ht="16" x14ac:dyDescent="0.2">
      <c r="B128" s="5">
        <f t="shared" ca="1" si="8"/>
        <v>0.3910112664559322</v>
      </c>
      <c r="C128" s="5">
        <f t="shared" ca="1" si="9"/>
        <v>-0.27668429386924887</v>
      </c>
      <c r="D128" s="56">
        <f t="shared" ca="1" si="10"/>
        <v>-1.7429472220370135E-3</v>
      </c>
      <c r="E128" s="57"/>
      <c r="F128" s="4"/>
      <c r="G128" s="4"/>
      <c r="H128" s="4"/>
      <c r="I128" s="4"/>
      <c r="J128" s="4"/>
      <c r="K128" s="77"/>
      <c r="L128" s="77"/>
      <c r="M128" s="55"/>
      <c r="N128" s="4"/>
      <c r="O128" s="4"/>
      <c r="P128" s="4"/>
      <c r="Q128" s="4"/>
      <c r="R128" s="2"/>
      <c r="S128" s="15">
        <f t="shared" si="16"/>
        <v>1.6468253968253927E-2</v>
      </c>
      <c r="T128" s="15">
        <f t="shared" ca="1" si="11"/>
        <v>1.4191017642256613E-2</v>
      </c>
      <c r="U128" s="62">
        <f t="shared" ca="1" si="12"/>
        <v>1.6708790605659083E-2</v>
      </c>
      <c r="V128" s="14">
        <f t="shared" ca="1" si="13"/>
        <v>0.8493144702795109</v>
      </c>
    </row>
    <row r="129" spans="2:22" ht="16" x14ac:dyDescent="0.2">
      <c r="B129" s="5">
        <f t="shared" ca="1" si="8"/>
        <v>0.34223904981222475</v>
      </c>
      <c r="C129" s="5">
        <f t="shared" ca="1" si="9"/>
        <v>-0.40636000815688811</v>
      </c>
      <c r="D129" s="56">
        <f t="shared" ca="1" si="10"/>
        <v>-2.5598274389173913E-3</v>
      </c>
      <c r="E129" s="57"/>
      <c r="F129" s="4"/>
      <c r="G129" s="4"/>
      <c r="H129" s="4"/>
      <c r="I129" s="4"/>
      <c r="J129" s="4"/>
      <c r="K129" s="77"/>
      <c r="L129" s="77"/>
      <c r="M129" s="55"/>
      <c r="N129" s="4"/>
      <c r="O129" s="4"/>
      <c r="P129" s="4"/>
      <c r="Q129" s="4"/>
      <c r="R129" s="2"/>
      <c r="S129" s="15">
        <f t="shared" si="16"/>
        <v>1.6568253968253926E-2</v>
      </c>
      <c r="T129" s="15">
        <f t="shared" ca="1" si="11"/>
        <v>1.4176496587534037E-2</v>
      </c>
      <c r="U129" s="62">
        <f t="shared" ca="1" si="12"/>
        <v>1.6708790605659083E-2</v>
      </c>
      <c r="V129" s="14">
        <f t="shared" ca="1" si="13"/>
        <v>0.84844540350709852</v>
      </c>
    </row>
    <row r="130" spans="2:22" ht="16" x14ac:dyDescent="0.2">
      <c r="B130" s="5">
        <f t="shared" ca="1" si="8"/>
        <v>0.13332489287806382</v>
      </c>
      <c r="C130" s="5">
        <f t="shared" ca="1" si="9"/>
        <v>-1.1108108255206632</v>
      </c>
      <c r="D130" s="56">
        <f t="shared" ca="1" si="10"/>
        <v>-6.9974504713477019E-3</v>
      </c>
      <c r="E130" s="57"/>
      <c r="F130" s="4"/>
      <c r="G130" s="4"/>
      <c r="H130" s="4"/>
      <c r="I130" s="4"/>
      <c r="J130" s="4"/>
      <c r="K130" s="77"/>
      <c r="L130" s="77"/>
      <c r="M130" s="55"/>
      <c r="N130" s="4"/>
      <c r="O130" s="4"/>
      <c r="P130" s="4"/>
      <c r="Q130" s="4"/>
      <c r="R130" s="2"/>
      <c r="S130" s="15">
        <f t="shared" si="16"/>
        <v>1.6668253968253926E-2</v>
      </c>
      <c r="T130" s="15">
        <f t="shared" ca="1" si="11"/>
        <v>1.4161975532811462E-2</v>
      </c>
      <c r="U130" s="62">
        <f t="shared" ca="1" si="12"/>
        <v>1.6708790605659083E-2</v>
      </c>
      <c r="V130" s="14">
        <f t="shared" ca="1" si="13"/>
        <v>0.84757633673468602</v>
      </c>
    </row>
    <row r="131" spans="2:22" ht="16" x14ac:dyDescent="0.2">
      <c r="B131" s="5">
        <f t="shared" ref="B131:B194" ca="1" si="17">RAND()</f>
        <v>0.12434011369973175</v>
      </c>
      <c r="C131" s="5">
        <f t="shared" ref="C131:C194" ca="1" si="18">_xlfn.NORM.S.INV(B131)</f>
        <v>-1.1535609217367344</v>
      </c>
      <c r="D131" s="56">
        <f t="shared" ref="D131:D194" ca="1" si="19">C131*(0.1/SQRT(252))</f>
        <v>-7.2667507644710539E-3</v>
      </c>
      <c r="E131" s="57"/>
      <c r="F131" s="4"/>
      <c r="G131" s="4"/>
      <c r="H131" s="4"/>
      <c r="I131" s="4"/>
      <c r="J131" s="4"/>
      <c r="K131" s="77"/>
      <c r="L131" s="77"/>
      <c r="M131" s="55"/>
      <c r="N131" s="4"/>
      <c r="O131" s="4"/>
      <c r="P131" s="4"/>
      <c r="Q131" s="4"/>
      <c r="R131" s="2"/>
      <c r="S131" s="15">
        <f t="shared" si="16"/>
        <v>1.6768253968253925E-2</v>
      </c>
      <c r="T131" s="15">
        <f t="shared" ca="1" si="11"/>
        <v>1.4147454478088888E-2</v>
      </c>
      <c r="U131" s="62">
        <f t="shared" ca="1" si="12"/>
        <v>1.6708790605659083E-2</v>
      </c>
      <c r="V131" s="14">
        <f t="shared" ca="1" si="13"/>
        <v>0.84670726996227375</v>
      </c>
    </row>
    <row r="132" spans="2:22" ht="16" x14ac:dyDescent="0.2">
      <c r="B132" s="5">
        <f t="shared" ca="1" si="17"/>
        <v>4.4019085279753956E-3</v>
      </c>
      <c r="C132" s="5">
        <f t="shared" ca="1" si="18"/>
        <v>-2.6195798057703139</v>
      </c>
      <c r="D132" s="56">
        <f t="shared" ca="1" si="19"/>
        <v>-1.6501801679893173E-2</v>
      </c>
      <c r="E132" s="57"/>
      <c r="F132" s="4"/>
      <c r="G132" s="4"/>
      <c r="H132" s="4"/>
      <c r="I132" s="4"/>
      <c r="J132" s="4"/>
      <c r="K132" s="77"/>
      <c r="L132" s="77"/>
      <c r="M132" s="55"/>
      <c r="N132" s="4"/>
      <c r="O132" s="4"/>
      <c r="P132" s="4"/>
      <c r="Q132" s="4"/>
      <c r="R132" s="2"/>
      <c r="S132" s="15">
        <f t="shared" si="16"/>
        <v>1.6868253968253925E-2</v>
      </c>
      <c r="T132" s="15">
        <f t="shared" ref="T132:T195" ca="1" si="20" xml:space="preserve"> -PERCENTILE($D$3:$D$254,S132)</f>
        <v>1.4132933423366313E-2</v>
      </c>
      <c r="U132" s="62">
        <f t="shared" ref="U132:U195" ca="1" si="21" xml:space="preserve"> - AVERAGEIF($D$3:$D$254,"&lt;"&amp;-T132)</f>
        <v>1.6708790605659083E-2</v>
      </c>
      <c r="V132" s="14">
        <f t="shared" ref="V132:V195" ca="1" si="22" xml:space="preserve"> T132/U132</f>
        <v>0.84583820318986125</v>
      </c>
    </row>
    <row r="133" spans="2:22" ht="16" x14ac:dyDescent="0.2">
      <c r="B133" s="5">
        <f t="shared" ca="1" si="17"/>
        <v>0.42656971475118632</v>
      </c>
      <c r="C133" s="5">
        <f t="shared" ca="1" si="18"/>
        <v>-0.18511424411235045</v>
      </c>
      <c r="D133" s="56">
        <f t="shared" ca="1" si="19"/>
        <v>-1.1661101287070996E-3</v>
      </c>
      <c r="E133" s="57"/>
      <c r="F133" s="4"/>
      <c r="G133" s="4"/>
      <c r="H133" s="4"/>
      <c r="I133" s="4"/>
      <c r="J133" s="4"/>
      <c r="K133" s="77"/>
      <c r="L133" s="77"/>
      <c r="M133" s="55"/>
      <c r="N133" s="4"/>
      <c r="O133" s="4"/>
      <c r="P133" s="4"/>
      <c r="Q133" s="4"/>
      <c r="R133" s="2"/>
      <c r="S133" s="15">
        <f t="shared" si="16"/>
        <v>1.6968253968253924E-2</v>
      </c>
      <c r="T133" s="15">
        <f t="shared" ca="1" si="20"/>
        <v>1.4118412368643737E-2</v>
      </c>
      <c r="U133" s="62">
        <f t="shared" ca="1" si="21"/>
        <v>1.6708790605659083E-2</v>
      </c>
      <c r="V133" s="14">
        <f t="shared" ca="1" si="22"/>
        <v>0.84496913641744886</v>
      </c>
    </row>
    <row r="134" spans="2:22" ht="16" x14ac:dyDescent="0.2">
      <c r="B134" s="5">
        <f t="shared" ca="1" si="17"/>
        <v>0.85469742755265721</v>
      </c>
      <c r="C134" s="5">
        <f t="shared" ca="1" si="18"/>
        <v>1.0567950259590413</v>
      </c>
      <c r="D134" s="56">
        <f t="shared" ca="1" si="19"/>
        <v>6.6571829177563607E-3</v>
      </c>
      <c r="E134" s="57"/>
      <c r="F134" s="4"/>
      <c r="G134" s="4"/>
      <c r="H134" s="4"/>
      <c r="I134" s="4"/>
      <c r="J134" s="4"/>
      <c r="K134" s="77"/>
      <c r="L134" s="77"/>
      <c r="M134" s="55"/>
      <c r="N134" s="4"/>
      <c r="O134" s="4"/>
      <c r="P134" s="4"/>
      <c r="Q134" s="4"/>
      <c r="R134" s="2"/>
      <c r="S134" s="15">
        <f t="shared" si="16"/>
        <v>1.7068253968253923E-2</v>
      </c>
      <c r="T134" s="15">
        <f t="shared" ca="1" si="20"/>
        <v>1.4103891313921162E-2</v>
      </c>
      <c r="U134" s="62">
        <f t="shared" ca="1" si="21"/>
        <v>1.6708790605659083E-2</v>
      </c>
      <c r="V134" s="14">
        <f t="shared" ca="1" si="22"/>
        <v>0.84410006964503637</v>
      </c>
    </row>
    <row r="135" spans="2:22" ht="16" x14ac:dyDescent="0.2">
      <c r="B135" s="5">
        <f t="shared" ca="1" si="17"/>
        <v>6.076736727007892E-2</v>
      </c>
      <c r="C135" s="5">
        <f t="shared" ca="1" si="18"/>
        <v>-1.5483637881595316</v>
      </c>
      <c r="D135" s="56">
        <f t="shared" ca="1" si="19"/>
        <v>-9.7537750536381349E-3</v>
      </c>
      <c r="E135" s="57"/>
      <c r="F135" s="4"/>
      <c r="G135" s="4"/>
      <c r="H135" s="4"/>
      <c r="I135" s="4"/>
      <c r="J135" s="4"/>
      <c r="K135" s="77"/>
      <c r="L135" s="77"/>
      <c r="M135" s="55"/>
      <c r="N135" s="4"/>
      <c r="O135" s="4"/>
      <c r="P135" s="4"/>
      <c r="Q135" s="4"/>
      <c r="R135" s="2"/>
      <c r="S135" s="15">
        <f t="shared" si="16"/>
        <v>1.7168253968253923E-2</v>
      </c>
      <c r="T135" s="15">
        <f t="shared" ca="1" si="20"/>
        <v>1.4089370259198588E-2</v>
      </c>
      <c r="U135" s="62">
        <f t="shared" ca="1" si="21"/>
        <v>1.6708790605659083E-2</v>
      </c>
      <c r="V135" s="14">
        <f t="shared" ca="1" si="22"/>
        <v>0.84323100287262409</v>
      </c>
    </row>
    <row r="136" spans="2:22" ht="16" x14ac:dyDescent="0.2">
      <c r="B136" s="5">
        <f t="shared" ca="1" si="17"/>
        <v>0.49077514793151111</v>
      </c>
      <c r="C136" s="5">
        <f t="shared" ca="1" si="18"/>
        <v>-2.3125336024526995E-2</v>
      </c>
      <c r="D136" s="56">
        <f t="shared" ca="1" si="19"/>
        <v>-1.4567592406119405E-4</v>
      </c>
      <c r="E136" s="57"/>
      <c r="F136" s="4"/>
      <c r="G136" s="4"/>
      <c r="H136" s="4"/>
      <c r="I136" s="4"/>
      <c r="J136" s="4"/>
      <c r="K136" s="77"/>
      <c r="L136" s="77"/>
      <c r="M136" s="55"/>
      <c r="N136" s="4"/>
      <c r="O136" s="4"/>
      <c r="P136" s="4"/>
      <c r="Q136" s="4"/>
      <c r="R136" s="2"/>
      <c r="S136" s="15">
        <f t="shared" si="16"/>
        <v>1.7268253968253922E-2</v>
      </c>
      <c r="T136" s="15">
        <f t="shared" ca="1" si="20"/>
        <v>1.4074849204476013E-2</v>
      </c>
      <c r="U136" s="62">
        <f t="shared" ca="1" si="21"/>
        <v>1.6708790605659083E-2</v>
      </c>
      <c r="V136" s="14">
        <f t="shared" ca="1" si="22"/>
        <v>0.84236193610021159</v>
      </c>
    </row>
    <row r="137" spans="2:22" ht="16" x14ac:dyDescent="0.2">
      <c r="B137" s="5">
        <f t="shared" ca="1" si="17"/>
        <v>0.24494018765254555</v>
      </c>
      <c r="C137" s="5">
        <f t="shared" ca="1" si="18"/>
        <v>-0.69049910065964148</v>
      </c>
      <c r="D137" s="56">
        <f t="shared" ca="1" si="19"/>
        <v>-4.3497354782361117E-3</v>
      </c>
      <c r="E137" s="57"/>
      <c r="F137" s="4"/>
      <c r="G137" s="4"/>
      <c r="H137" s="4"/>
      <c r="I137" s="4"/>
      <c r="J137" s="4"/>
      <c r="K137" s="77"/>
      <c r="L137" s="77"/>
      <c r="M137" s="55"/>
      <c r="N137" s="4"/>
      <c r="O137" s="4"/>
      <c r="P137" s="4"/>
      <c r="Q137" s="4"/>
      <c r="R137" s="2"/>
      <c r="S137" s="15">
        <f t="shared" si="16"/>
        <v>1.7368253968253922E-2</v>
      </c>
      <c r="T137" s="15">
        <f t="shared" ca="1" si="20"/>
        <v>1.4060328149753437E-2</v>
      </c>
      <c r="U137" s="62">
        <f t="shared" ca="1" si="21"/>
        <v>1.6708790605659083E-2</v>
      </c>
      <c r="V137" s="14">
        <f t="shared" ca="1" si="22"/>
        <v>0.84149286932779921</v>
      </c>
    </row>
    <row r="138" spans="2:22" ht="16" x14ac:dyDescent="0.2">
      <c r="B138" s="5">
        <f t="shared" ca="1" si="17"/>
        <v>0.56688027757084958</v>
      </c>
      <c r="C138" s="5">
        <f t="shared" ca="1" si="18"/>
        <v>0.16843707277854497</v>
      </c>
      <c r="D138" s="56">
        <f t="shared" ca="1" si="19"/>
        <v>1.0610538241326601E-3</v>
      </c>
      <c r="E138" s="57"/>
      <c r="F138" s="4"/>
      <c r="G138" s="4"/>
      <c r="H138" s="4"/>
      <c r="I138" s="4"/>
      <c r="J138" s="4"/>
      <c r="K138" s="77"/>
      <c r="L138" s="77"/>
      <c r="M138" s="55"/>
      <c r="N138" s="4"/>
      <c r="O138" s="4"/>
      <c r="P138" s="4"/>
      <c r="Q138" s="4"/>
      <c r="R138" s="2"/>
      <c r="S138" s="15">
        <f t="shared" si="16"/>
        <v>1.7468253968253921E-2</v>
      </c>
      <c r="T138" s="15">
        <f t="shared" ca="1" si="20"/>
        <v>1.4045807095030862E-2</v>
      </c>
      <c r="U138" s="62">
        <f t="shared" ca="1" si="21"/>
        <v>1.6708790605659083E-2</v>
      </c>
      <c r="V138" s="14">
        <f t="shared" ca="1" si="22"/>
        <v>0.84062380255538671</v>
      </c>
    </row>
    <row r="139" spans="2:22" ht="16" x14ac:dyDescent="0.2">
      <c r="B139" s="5">
        <f t="shared" ca="1" si="17"/>
        <v>0.10749495305420853</v>
      </c>
      <c r="C139" s="5">
        <f t="shared" ca="1" si="18"/>
        <v>-1.2399607661414422</v>
      </c>
      <c r="D139" s="56">
        <f t="shared" ca="1" si="19"/>
        <v>-7.811018625446131E-3</v>
      </c>
      <c r="E139" s="57"/>
      <c r="F139" s="4"/>
      <c r="G139" s="4"/>
      <c r="H139" s="4"/>
      <c r="I139" s="4"/>
      <c r="J139" s="4"/>
      <c r="K139" s="77"/>
      <c r="L139" s="77"/>
      <c r="M139" s="55"/>
      <c r="N139" s="4"/>
      <c r="O139" s="4"/>
      <c r="P139" s="4"/>
      <c r="Q139" s="4"/>
      <c r="R139" s="2"/>
      <c r="S139" s="15">
        <f t="shared" si="16"/>
        <v>1.756825396825392E-2</v>
      </c>
      <c r="T139" s="15">
        <f t="shared" ca="1" si="20"/>
        <v>1.4031286040308288E-2</v>
      </c>
      <c r="U139" s="62">
        <f t="shared" ca="1" si="21"/>
        <v>1.6708790605659083E-2</v>
      </c>
      <c r="V139" s="14">
        <f t="shared" ca="1" si="22"/>
        <v>0.83975473578297444</v>
      </c>
    </row>
    <row r="140" spans="2:22" ht="16" x14ac:dyDescent="0.2">
      <c r="B140" s="5">
        <f t="shared" ca="1" si="17"/>
        <v>0.81646838501126906</v>
      </c>
      <c r="C140" s="5">
        <f t="shared" ca="1" si="18"/>
        <v>0.90198802323091398</v>
      </c>
      <c r="D140" s="56">
        <f t="shared" ca="1" si="19"/>
        <v>5.6819904643517832E-3</v>
      </c>
      <c r="E140" s="57"/>
      <c r="F140" s="4"/>
      <c r="G140" s="4"/>
      <c r="H140" s="4"/>
      <c r="I140" s="4"/>
      <c r="J140" s="4"/>
      <c r="K140" s="77"/>
      <c r="L140" s="77"/>
      <c r="M140" s="55"/>
      <c r="N140" s="4"/>
      <c r="O140" s="4"/>
      <c r="P140" s="4"/>
      <c r="Q140" s="4"/>
      <c r="R140" s="2"/>
      <c r="S140" s="15">
        <f t="shared" si="16"/>
        <v>1.766825396825392E-2</v>
      </c>
      <c r="T140" s="15">
        <f t="shared" ca="1" si="20"/>
        <v>1.4016764985585713E-2</v>
      </c>
      <c r="U140" s="62">
        <f t="shared" ca="1" si="21"/>
        <v>1.6708790605659083E-2</v>
      </c>
      <c r="V140" s="14">
        <f t="shared" ca="1" si="22"/>
        <v>0.83888566901056194</v>
      </c>
    </row>
    <row r="141" spans="2:22" ht="16" x14ac:dyDescent="0.2">
      <c r="B141" s="5">
        <f t="shared" ca="1" si="17"/>
        <v>0.81649705423763153</v>
      </c>
      <c r="C141" s="5">
        <f t="shared" ca="1" si="18"/>
        <v>0.90209596616600574</v>
      </c>
      <c r="D141" s="56">
        <f t="shared" ca="1" si="19"/>
        <v>5.6826704409280674E-3</v>
      </c>
      <c r="E141" s="57"/>
      <c r="F141" s="4"/>
      <c r="G141" s="4"/>
      <c r="H141" s="4"/>
      <c r="I141" s="4"/>
      <c r="J141" s="4"/>
      <c r="K141" s="77"/>
      <c r="L141" s="77"/>
      <c r="M141" s="55"/>
      <c r="N141" s="4"/>
      <c r="O141" s="4"/>
      <c r="P141" s="4"/>
      <c r="Q141" s="4"/>
      <c r="R141" s="2"/>
      <c r="S141" s="15">
        <f t="shared" si="16"/>
        <v>1.7768253968253919E-2</v>
      </c>
      <c r="T141" s="15">
        <f t="shared" ca="1" si="20"/>
        <v>1.4002243930863138E-2</v>
      </c>
      <c r="U141" s="62">
        <f t="shared" ca="1" si="21"/>
        <v>1.6708790605659083E-2</v>
      </c>
      <c r="V141" s="14">
        <f t="shared" ca="1" si="22"/>
        <v>0.83801660223814955</v>
      </c>
    </row>
    <row r="142" spans="2:22" ht="16" x14ac:dyDescent="0.2">
      <c r="B142" s="5">
        <f t="shared" ca="1" si="17"/>
        <v>0.42772881352693115</v>
      </c>
      <c r="C142" s="5">
        <f t="shared" ca="1" si="18"/>
        <v>-0.18215940881476392</v>
      </c>
      <c r="D142" s="56">
        <f t="shared" ca="1" si="19"/>
        <v>-1.147496415939077E-3</v>
      </c>
      <c r="E142" s="57"/>
      <c r="F142" s="4"/>
      <c r="G142" s="4"/>
      <c r="H142" s="4"/>
      <c r="I142" s="4"/>
      <c r="J142" s="4"/>
      <c r="K142" s="77"/>
      <c r="L142" s="77"/>
      <c r="M142" s="55"/>
      <c r="N142" s="4"/>
      <c r="O142" s="4"/>
      <c r="P142" s="4"/>
      <c r="Q142" s="4"/>
      <c r="R142" s="2"/>
      <c r="S142" s="15">
        <f t="shared" si="16"/>
        <v>1.7868253968253919E-2</v>
      </c>
      <c r="T142" s="15">
        <f t="shared" ca="1" si="20"/>
        <v>1.3987722876140562E-2</v>
      </c>
      <c r="U142" s="62">
        <f t="shared" ca="1" si="21"/>
        <v>1.6708790605659083E-2</v>
      </c>
      <c r="V142" s="14">
        <f t="shared" ca="1" si="22"/>
        <v>0.83714753546573706</v>
      </c>
    </row>
    <row r="143" spans="2:22" ht="16" x14ac:dyDescent="0.2">
      <c r="B143" s="5">
        <f t="shared" ca="1" si="17"/>
        <v>2.3619522200502674E-2</v>
      </c>
      <c r="C143" s="5">
        <f t="shared" ca="1" si="18"/>
        <v>-1.9841506835052602</v>
      </c>
      <c r="D143" s="56">
        <f t="shared" ca="1" si="19"/>
        <v>-1.2498974457699394E-2</v>
      </c>
      <c r="E143" s="57"/>
      <c r="F143" s="4"/>
      <c r="G143" s="4"/>
      <c r="H143" s="4"/>
      <c r="I143" s="4"/>
      <c r="J143" s="4"/>
      <c r="K143" s="77"/>
      <c r="L143" s="77"/>
      <c r="M143" s="55"/>
      <c r="N143" s="4"/>
      <c r="O143" s="4"/>
      <c r="P143" s="4"/>
      <c r="Q143" s="4"/>
      <c r="R143" s="2"/>
      <c r="S143" s="15">
        <f t="shared" si="16"/>
        <v>1.7968253968253918E-2</v>
      </c>
      <c r="T143" s="15">
        <f t="shared" ca="1" si="20"/>
        <v>1.3973201821417987E-2</v>
      </c>
      <c r="U143" s="62">
        <f t="shared" ca="1" si="21"/>
        <v>1.6708790605659083E-2</v>
      </c>
      <c r="V143" s="14">
        <f t="shared" ca="1" si="22"/>
        <v>0.83627846869332467</v>
      </c>
    </row>
    <row r="144" spans="2:22" ht="16" x14ac:dyDescent="0.2">
      <c r="B144" s="5">
        <f t="shared" ca="1" si="17"/>
        <v>5.8230381800360331E-2</v>
      </c>
      <c r="C144" s="5">
        <f t="shared" ca="1" si="18"/>
        <v>-1.569803798568471</v>
      </c>
      <c r="D144" s="56">
        <f t="shared" ca="1" si="19"/>
        <v>-9.8888344242302525E-3</v>
      </c>
      <c r="E144" s="57"/>
      <c r="F144" s="4"/>
      <c r="G144" s="4"/>
      <c r="H144" s="4"/>
      <c r="I144" s="4"/>
      <c r="J144" s="4"/>
      <c r="K144" s="77"/>
      <c r="L144" s="77"/>
      <c r="M144" s="55"/>
      <c r="N144" s="4"/>
      <c r="O144" s="4"/>
      <c r="P144" s="4"/>
      <c r="Q144" s="4"/>
      <c r="R144" s="2"/>
      <c r="S144" s="15">
        <f t="shared" si="16"/>
        <v>1.8068253968253917E-2</v>
      </c>
      <c r="T144" s="15">
        <f t="shared" ca="1" si="20"/>
        <v>1.3958680766695413E-2</v>
      </c>
      <c r="U144" s="62">
        <f t="shared" ca="1" si="21"/>
        <v>1.6708790605659083E-2</v>
      </c>
      <c r="V144" s="14">
        <f t="shared" ca="1" si="22"/>
        <v>0.83540940192091229</v>
      </c>
    </row>
    <row r="145" spans="2:22" ht="16" x14ac:dyDescent="0.2">
      <c r="B145" s="5">
        <f t="shared" ca="1" si="17"/>
        <v>0.46586425080450744</v>
      </c>
      <c r="C145" s="5">
        <f t="shared" ca="1" si="18"/>
        <v>-8.5670313661239797E-2</v>
      </c>
      <c r="D145" s="56">
        <f t="shared" ca="1" si="19"/>
        <v>-5.3967224925842829E-4</v>
      </c>
      <c r="E145" s="57"/>
      <c r="F145" s="4"/>
      <c r="G145" s="4"/>
      <c r="H145" s="4"/>
      <c r="I145" s="4"/>
      <c r="J145" s="4"/>
      <c r="K145" s="77"/>
      <c r="L145" s="77"/>
      <c r="M145" s="55"/>
      <c r="N145" s="4"/>
      <c r="O145" s="4"/>
      <c r="P145" s="4"/>
      <c r="Q145" s="4"/>
      <c r="R145" s="2"/>
      <c r="S145" s="15">
        <f t="shared" si="16"/>
        <v>1.8168253968253917E-2</v>
      </c>
      <c r="T145" s="15">
        <f t="shared" ca="1" si="20"/>
        <v>1.3944159711972838E-2</v>
      </c>
      <c r="U145" s="62">
        <f t="shared" ca="1" si="21"/>
        <v>1.6708790605659083E-2</v>
      </c>
      <c r="V145" s="14">
        <f t="shared" ca="1" si="22"/>
        <v>0.8345403351484999</v>
      </c>
    </row>
    <row r="146" spans="2:22" ht="16" x14ac:dyDescent="0.2">
      <c r="B146" s="5">
        <f t="shared" ca="1" si="17"/>
        <v>0.6131868541373735</v>
      </c>
      <c r="C146" s="5">
        <f t="shared" ca="1" si="18"/>
        <v>0.2876348154308242</v>
      </c>
      <c r="D146" s="56">
        <f t="shared" ca="1" si="19"/>
        <v>1.8119290238902967E-3</v>
      </c>
      <c r="E146" s="57"/>
      <c r="F146" s="4"/>
      <c r="G146" s="4"/>
      <c r="H146" s="4"/>
      <c r="I146" s="4"/>
      <c r="J146" s="4"/>
      <c r="K146" s="77"/>
      <c r="L146" s="77"/>
      <c r="M146" s="55"/>
      <c r="N146" s="4"/>
      <c r="O146" s="4"/>
      <c r="P146" s="4"/>
      <c r="Q146" s="4"/>
      <c r="R146" s="2"/>
      <c r="S146" s="15">
        <f t="shared" si="16"/>
        <v>1.8268253968253916E-2</v>
      </c>
      <c r="T146" s="15">
        <f t="shared" ca="1" si="20"/>
        <v>1.3929638657250262E-2</v>
      </c>
      <c r="U146" s="62">
        <f t="shared" ca="1" si="21"/>
        <v>1.6708790605659083E-2</v>
      </c>
      <c r="V146" s="14">
        <f t="shared" ca="1" si="22"/>
        <v>0.8336712683760874</v>
      </c>
    </row>
    <row r="147" spans="2:22" ht="16" x14ac:dyDescent="0.2">
      <c r="B147" s="5">
        <f t="shared" ca="1" si="17"/>
        <v>0.42819670749206151</v>
      </c>
      <c r="C147" s="5">
        <f t="shared" ca="1" si="18"/>
        <v>-0.18096708091148142</v>
      </c>
      <c r="D147" s="56">
        <f t="shared" ca="1" si="19"/>
        <v>-1.1399854561454377E-3</v>
      </c>
      <c r="E147" s="57"/>
      <c r="F147" s="4"/>
      <c r="G147" s="4"/>
      <c r="H147" s="4"/>
      <c r="I147" s="4"/>
      <c r="J147" s="4"/>
      <c r="K147" s="77"/>
      <c r="L147" s="77"/>
      <c r="M147" s="55"/>
      <c r="N147" s="4"/>
      <c r="O147" s="4"/>
      <c r="P147" s="4"/>
      <c r="Q147" s="4"/>
      <c r="R147" s="2"/>
      <c r="S147" s="15">
        <f t="shared" si="16"/>
        <v>1.8368253968253916E-2</v>
      </c>
      <c r="T147" s="15">
        <f t="shared" ca="1" si="20"/>
        <v>1.3915117602527689E-2</v>
      </c>
      <c r="U147" s="62">
        <f t="shared" ca="1" si="21"/>
        <v>1.6708790605659083E-2</v>
      </c>
      <c r="V147" s="14">
        <f t="shared" ca="1" si="22"/>
        <v>0.83280220160367513</v>
      </c>
    </row>
    <row r="148" spans="2:22" ht="16" x14ac:dyDescent="0.2">
      <c r="B148" s="5">
        <f t="shared" ca="1" si="17"/>
        <v>0.21655978306461909</v>
      </c>
      <c r="C148" s="5">
        <f t="shared" ca="1" si="18"/>
        <v>-0.78386459538417708</v>
      </c>
      <c r="D148" s="56">
        <f t="shared" ca="1" si="19"/>
        <v>-4.9378828117495272E-3</v>
      </c>
      <c r="E148" s="57"/>
      <c r="F148" s="4"/>
      <c r="G148" s="4"/>
      <c r="H148" s="4"/>
      <c r="I148" s="4"/>
      <c r="J148" s="4"/>
      <c r="K148" s="77"/>
      <c r="L148" s="77"/>
      <c r="M148" s="55"/>
      <c r="N148" s="4"/>
      <c r="O148" s="4"/>
      <c r="P148" s="4"/>
      <c r="Q148" s="4"/>
      <c r="R148" s="2"/>
      <c r="S148" s="15">
        <f t="shared" si="16"/>
        <v>1.8468253968253915E-2</v>
      </c>
      <c r="T148" s="15">
        <f t="shared" ca="1" si="20"/>
        <v>1.3900596547805113E-2</v>
      </c>
      <c r="U148" s="62">
        <f t="shared" ca="1" si="21"/>
        <v>1.6708790605659083E-2</v>
      </c>
      <c r="V148" s="14">
        <f t="shared" ca="1" si="22"/>
        <v>0.83193313483126263</v>
      </c>
    </row>
    <row r="149" spans="2:22" ht="16" x14ac:dyDescent="0.2">
      <c r="B149" s="5">
        <f t="shared" ca="1" si="17"/>
        <v>0.70809136252444305</v>
      </c>
      <c r="C149" s="5">
        <f t="shared" ca="1" si="18"/>
        <v>0.547817421616827</v>
      </c>
      <c r="D149" s="56">
        <f t="shared" ca="1" si="19"/>
        <v>3.4509253844446277E-3</v>
      </c>
      <c r="E149" s="57"/>
      <c r="F149" s="4"/>
      <c r="G149" s="4"/>
      <c r="H149" s="4"/>
      <c r="I149" s="4"/>
      <c r="J149" s="4"/>
      <c r="K149" s="77"/>
      <c r="L149" s="77"/>
      <c r="M149" s="55"/>
      <c r="N149" s="4"/>
      <c r="O149" s="4"/>
      <c r="P149" s="4"/>
      <c r="Q149" s="4"/>
      <c r="R149" s="2"/>
      <c r="S149" s="15">
        <f t="shared" si="16"/>
        <v>1.8568253968253914E-2</v>
      </c>
      <c r="T149" s="15">
        <f t="shared" ca="1" si="20"/>
        <v>1.3886075493082538E-2</v>
      </c>
      <c r="U149" s="62">
        <f t="shared" ca="1" si="21"/>
        <v>1.6708790605659083E-2</v>
      </c>
      <c r="V149" s="14">
        <f t="shared" ca="1" si="22"/>
        <v>0.83106406805885025</v>
      </c>
    </row>
    <row r="150" spans="2:22" ht="16" x14ac:dyDescent="0.2">
      <c r="B150" s="5">
        <f t="shared" ca="1" si="17"/>
        <v>0.38476567791428984</v>
      </c>
      <c r="C150" s="5">
        <f t="shared" ca="1" si="18"/>
        <v>-0.292987958402951</v>
      </c>
      <c r="D150" s="56">
        <f t="shared" ca="1" si="19"/>
        <v>-1.845650654930346E-3</v>
      </c>
      <c r="E150" s="57"/>
      <c r="F150" s="4"/>
      <c r="G150" s="4"/>
      <c r="H150" s="4"/>
      <c r="I150" s="4"/>
      <c r="J150" s="4"/>
      <c r="K150" s="77"/>
      <c r="L150" s="77"/>
      <c r="M150" s="55"/>
      <c r="N150" s="4"/>
      <c r="O150" s="4"/>
      <c r="P150" s="4"/>
      <c r="Q150" s="4"/>
      <c r="R150" s="2"/>
      <c r="S150" s="15">
        <f t="shared" si="16"/>
        <v>1.8668253968253914E-2</v>
      </c>
      <c r="T150" s="15">
        <f t="shared" ca="1" si="20"/>
        <v>1.3871554438359962E-2</v>
      </c>
      <c r="U150" s="62">
        <f t="shared" ca="1" si="21"/>
        <v>1.6708790605659083E-2</v>
      </c>
      <c r="V150" s="14">
        <f t="shared" ca="1" si="22"/>
        <v>0.83019500128643786</v>
      </c>
    </row>
    <row r="151" spans="2:22" ht="16" x14ac:dyDescent="0.2">
      <c r="B151" s="5">
        <f t="shared" ca="1" si="17"/>
        <v>0.6204326667129455</v>
      </c>
      <c r="C151" s="5">
        <f t="shared" ca="1" si="18"/>
        <v>0.30661732295234551</v>
      </c>
      <c r="D151" s="56">
        <f t="shared" ca="1" si="19"/>
        <v>1.9315075814197217E-3</v>
      </c>
      <c r="E151" s="57"/>
      <c r="F151" s="4"/>
      <c r="G151" s="4"/>
      <c r="H151" s="4"/>
      <c r="I151" s="4"/>
      <c r="J151" s="4"/>
      <c r="K151" s="77"/>
      <c r="L151" s="77"/>
      <c r="M151" s="55"/>
      <c r="N151" s="4"/>
      <c r="O151" s="4"/>
      <c r="P151" s="4"/>
      <c r="Q151" s="4"/>
      <c r="R151" s="2"/>
      <c r="S151" s="15">
        <f t="shared" si="16"/>
        <v>1.8768253968253913E-2</v>
      </c>
      <c r="T151" s="15">
        <f t="shared" ca="1" si="20"/>
        <v>1.3857033383637389E-2</v>
      </c>
      <c r="U151" s="62">
        <f t="shared" ca="1" si="21"/>
        <v>1.6708790605659083E-2</v>
      </c>
      <c r="V151" s="14">
        <f t="shared" ca="1" si="22"/>
        <v>0.82932593451402548</v>
      </c>
    </row>
    <row r="152" spans="2:22" ht="16" x14ac:dyDescent="0.2">
      <c r="B152" s="5">
        <f t="shared" ca="1" si="17"/>
        <v>0.75756247540615151</v>
      </c>
      <c r="C152" s="5">
        <f t="shared" ca="1" si="18"/>
        <v>0.69848321836807625</v>
      </c>
      <c r="D152" s="56">
        <f t="shared" ca="1" si="19"/>
        <v>4.400030692271315E-3</v>
      </c>
      <c r="E152" s="57"/>
      <c r="F152" s="4"/>
      <c r="G152" s="4"/>
      <c r="H152" s="4"/>
      <c r="I152" s="4"/>
      <c r="J152" s="4"/>
      <c r="K152" s="77"/>
      <c r="L152" s="77"/>
      <c r="M152" s="55"/>
      <c r="N152" s="4"/>
      <c r="O152" s="4"/>
      <c r="P152" s="4"/>
      <c r="Q152" s="4"/>
      <c r="R152" s="2"/>
      <c r="S152" s="15">
        <f t="shared" si="16"/>
        <v>1.8868253968253913E-2</v>
      </c>
      <c r="T152" s="15">
        <f t="shared" ca="1" si="20"/>
        <v>1.3842512328914813E-2</v>
      </c>
      <c r="U152" s="62">
        <f t="shared" ca="1" si="21"/>
        <v>1.6708790605659083E-2</v>
      </c>
      <c r="V152" s="14">
        <f t="shared" ca="1" si="22"/>
        <v>0.82845686774161298</v>
      </c>
    </row>
    <row r="153" spans="2:22" ht="16" x14ac:dyDescent="0.2">
      <c r="B153" s="5">
        <f t="shared" ca="1" si="17"/>
        <v>0.92897053767115378</v>
      </c>
      <c r="C153" s="5">
        <f t="shared" ca="1" si="18"/>
        <v>1.4681667830983072</v>
      </c>
      <c r="D153" s="56">
        <f t="shared" ca="1" si="19"/>
        <v>9.2485814077234007E-3</v>
      </c>
      <c r="E153" s="57"/>
      <c r="F153" s="4"/>
      <c r="G153" s="4"/>
      <c r="H153" s="4"/>
      <c r="I153" s="4"/>
      <c r="J153" s="4"/>
      <c r="K153" s="77"/>
      <c r="L153" s="77"/>
      <c r="M153" s="55"/>
      <c r="N153" s="4"/>
      <c r="O153" s="4"/>
      <c r="P153" s="4"/>
      <c r="Q153" s="4"/>
      <c r="R153" s="2"/>
      <c r="S153" s="15">
        <f t="shared" si="16"/>
        <v>1.8968253968253912E-2</v>
      </c>
      <c r="T153" s="15">
        <f t="shared" ca="1" si="20"/>
        <v>1.3827991274192238E-2</v>
      </c>
      <c r="U153" s="62">
        <f t="shared" ca="1" si="21"/>
        <v>1.6708790605659083E-2</v>
      </c>
      <c r="V153" s="14">
        <f t="shared" ca="1" si="22"/>
        <v>0.82758780096920059</v>
      </c>
    </row>
    <row r="154" spans="2:22" ht="16" x14ac:dyDescent="0.2">
      <c r="B154" s="5">
        <f t="shared" ca="1" si="17"/>
        <v>0.35080685739295026</v>
      </c>
      <c r="C154" s="5">
        <f t="shared" ca="1" si="18"/>
        <v>-0.38314303183728526</v>
      </c>
      <c r="D154" s="56">
        <f t="shared" ca="1" si="19"/>
        <v>-2.4135742352589516E-3</v>
      </c>
      <c r="E154" s="57"/>
      <c r="F154" s="4"/>
      <c r="G154" s="4"/>
      <c r="H154" s="4"/>
      <c r="I154" s="4"/>
      <c r="J154" s="4"/>
      <c r="K154" s="77"/>
      <c r="L154" s="77"/>
      <c r="M154" s="55"/>
      <c r="N154" s="4"/>
      <c r="O154" s="4"/>
      <c r="P154" s="4"/>
      <c r="Q154" s="4"/>
      <c r="R154" s="2"/>
      <c r="S154" s="15">
        <f t="shared" si="16"/>
        <v>1.9068253968253911E-2</v>
      </c>
      <c r="T154" s="15">
        <f t="shared" ca="1" si="20"/>
        <v>1.3813470219469662E-2</v>
      </c>
      <c r="U154" s="62">
        <f t="shared" ca="1" si="21"/>
        <v>1.6708790605659083E-2</v>
      </c>
      <c r="V154" s="14">
        <f t="shared" ca="1" si="22"/>
        <v>0.82671873419678821</v>
      </c>
    </row>
    <row r="155" spans="2:22" ht="16" x14ac:dyDescent="0.2">
      <c r="B155" s="5">
        <f t="shared" ca="1" si="17"/>
        <v>0.83767496231605199</v>
      </c>
      <c r="C155" s="5">
        <f t="shared" ca="1" si="18"/>
        <v>0.98494706082079064</v>
      </c>
      <c r="D155" s="56">
        <f t="shared" ca="1" si="19"/>
        <v>6.2045832797519565E-3</v>
      </c>
      <c r="E155" s="57"/>
      <c r="F155" s="4"/>
      <c r="G155" s="4"/>
      <c r="H155" s="4"/>
      <c r="I155" s="4"/>
      <c r="J155" s="4"/>
      <c r="K155" s="77"/>
      <c r="L155" s="77"/>
      <c r="M155" s="55"/>
      <c r="N155" s="4"/>
      <c r="O155" s="4"/>
      <c r="P155" s="4"/>
      <c r="Q155" s="4"/>
      <c r="R155" s="2"/>
      <c r="S155" s="15">
        <f t="shared" si="16"/>
        <v>1.9168253968253911E-2</v>
      </c>
      <c r="T155" s="15">
        <f t="shared" ca="1" si="20"/>
        <v>1.3798949164747089E-2</v>
      </c>
      <c r="U155" s="62">
        <f t="shared" ca="1" si="21"/>
        <v>1.6708790605659083E-2</v>
      </c>
      <c r="V155" s="14">
        <f t="shared" ca="1" si="22"/>
        <v>0.82584966742437582</v>
      </c>
    </row>
    <row r="156" spans="2:22" ht="16" x14ac:dyDescent="0.2">
      <c r="B156" s="5">
        <f t="shared" ca="1" si="17"/>
        <v>0.27889124041676949</v>
      </c>
      <c r="C156" s="5">
        <f t="shared" ca="1" si="18"/>
        <v>-0.58613844803179216</v>
      </c>
      <c r="D156" s="56">
        <f t="shared" ca="1" si="19"/>
        <v>-3.6923251603463774E-3</v>
      </c>
      <c r="E156" s="57"/>
      <c r="F156" s="4"/>
      <c r="G156" s="4"/>
      <c r="H156" s="4"/>
      <c r="I156" s="4"/>
      <c r="J156" s="4"/>
      <c r="K156" s="77"/>
      <c r="L156" s="77"/>
      <c r="M156" s="55"/>
      <c r="N156" s="4"/>
      <c r="O156" s="4"/>
      <c r="P156" s="4"/>
      <c r="Q156" s="4"/>
      <c r="R156" s="2"/>
      <c r="S156" s="15">
        <f t="shared" si="16"/>
        <v>1.926825396825391E-2</v>
      </c>
      <c r="T156" s="15">
        <f t="shared" ca="1" si="20"/>
        <v>1.3784428110024513E-2</v>
      </c>
      <c r="U156" s="62">
        <f t="shared" ca="1" si="21"/>
        <v>1.6708790605659083E-2</v>
      </c>
      <c r="V156" s="14">
        <f t="shared" ca="1" si="22"/>
        <v>0.82498060065196344</v>
      </c>
    </row>
    <row r="157" spans="2:22" ht="16" x14ac:dyDescent="0.2">
      <c r="B157" s="5">
        <f t="shared" ca="1" si="17"/>
        <v>0.70796515672278837</v>
      </c>
      <c r="C157" s="5">
        <f t="shared" ca="1" si="18"/>
        <v>0.54744989205007966</v>
      </c>
      <c r="D157" s="56">
        <f t="shared" ca="1" si="19"/>
        <v>3.4486101657944445E-3</v>
      </c>
      <c r="E157" s="57"/>
      <c r="F157" s="4"/>
      <c r="G157" s="4"/>
      <c r="H157" s="4"/>
      <c r="I157" s="4"/>
      <c r="J157" s="4"/>
      <c r="K157" s="77"/>
      <c r="L157" s="77"/>
      <c r="M157" s="55"/>
      <c r="N157" s="4"/>
      <c r="O157" s="4"/>
      <c r="P157" s="4"/>
      <c r="Q157" s="4"/>
      <c r="R157" s="2"/>
      <c r="S157" s="15">
        <f t="shared" si="16"/>
        <v>1.936825396825391E-2</v>
      </c>
      <c r="T157" s="15">
        <f t="shared" ca="1" si="20"/>
        <v>1.3769907055301938E-2</v>
      </c>
      <c r="U157" s="62">
        <f t="shared" ca="1" si="21"/>
        <v>1.6708790605659083E-2</v>
      </c>
      <c r="V157" s="14">
        <f t="shared" ca="1" si="22"/>
        <v>0.82411153387955094</v>
      </c>
    </row>
    <row r="158" spans="2:22" ht="16" x14ac:dyDescent="0.2">
      <c r="B158" s="5">
        <f t="shared" ca="1" si="17"/>
        <v>0.50151290549719429</v>
      </c>
      <c r="C158" s="5">
        <f t="shared" ca="1" si="18"/>
        <v>3.7923007859498419E-3</v>
      </c>
      <c r="D158" s="56">
        <f t="shared" ca="1" si="19"/>
        <v>2.3889249467566834E-5</v>
      </c>
      <c r="E158" s="57"/>
      <c r="F158" s="4"/>
      <c r="G158" s="4"/>
      <c r="H158" s="4"/>
      <c r="I158" s="4"/>
      <c r="J158" s="4"/>
      <c r="K158" s="77"/>
      <c r="L158" s="77"/>
      <c r="M158" s="55"/>
      <c r="N158" s="4"/>
      <c r="O158" s="4"/>
      <c r="P158" s="4"/>
      <c r="Q158" s="4"/>
      <c r="R158" s="2"/>
      <c r="S158" s="15">
        <f t="shared" si="16"/>
        <v>1.9468253968253909E-2</v>
      </c>
      <c r="T158" s="15">
        <f t="shared" ca="1" si="20"/>
        <v>1.3755386000579363E-2</v>
      </c>
      <c r="U158" s="62">
        <f t="shared" ca="1" si="21"/>
        <v>1.6708790605659083E-2</v>
      </c>
      <c r="V158" s="14">
        <f t="shared" ca="1" si="22"/>
        <v>0.82324246710713855</v>
      </c>
    </row>
    <row r="159" spans="2:22" ht="16" x14ac:dyDescent="0.2">
      <c r="B159" s="5">
        <f t="shared" ca="1" si="17"/>
        <v>0.39767466695537457</v>
      </c>
      <c r="C159" s="5">
        <f t="shared" ca="1" si="18"/>
        <v>-0.25937057097239741</v>
      </c>
      <c r="D159" s="56">
        <f t="shared" ca="1" si="19"/>
        <v>-1.6338810195280758E-3</v>
      </c>
      <c r="E159" s="57"/>
      <c r="F159" s="4"/>
      <c r="G159" s="4"/>
      <c r="H159" s="4"/>
      <c r="I159" s="4"/>
      <c r="J159" s="4"/>
      <c r="K159" s="77"/>
      <c r="L159" s="77"/>
      <c r="M159" s="55"/>
      <c r="N159" s="4"/>
      <c r="O159" s="4"/>
      <c r="P159" s="4"/>
      <c r="Q159" s="4"/>
      <c r="R159" s="2"/>
      <c r="S159" s="15">
        <f t="shared" si="16"/>
        <v>1.9568253968253908E-2</v>
      </c>
      <c r="T159" s="15">
        <f t="shared" ca="1" si="20"/>
        <v>1.3740864945856787E-2</v>
      </c>
      <c r="U159" s="62">
        <f t="shared" ca="1" si="21"/>
        <v>1.6708790605659083E-2</v>
      </c>
      <c r="V159" s="14">
        <f t="shared" ca="1" si="22"/>
        <v>0.82237340033472606</v>
      </c>
    </row>
    <row r="160" spans="2:22" ht="16" x14ac:dyDescent="0.2">
      <c r="B160" s="5">
        <f t="shared" ca="1" si="17"/>
        <v>0.77427130320639792</v>
      </c>
      <c r="C160" s="5">
        <f t="shared" ca="1" si="18"/>
        <v>0.75298755316926325</v>
      </c>
      <c r="D160" s="56">
        <f t="shared" ca="1" si="19"/>
        <v>4.7433757286021337E-3</v>
      </c>
      <c r="E160" s="57"/>
      <c r="F160" s="4"/>
      <c r="G160" s="4"/>
      <c r="H160" s="4"/>
      <c r="I160" s="4"/>
      <c r="J160" s="4"/>
      <c r="K160" s="77"/>
      <c r="L160" s="77"/>
      <c r="M160" s="55"/>
      <c r="N160" s="4"/>
      <c r="O160" s="4"/>
      <c r="P160" s="4"/>
      <c r="Q160" s="4"/>
      <c r="R160" s="2"/>
      <c r="S160" s="15">
        <f t="shared" si="16"/>
        <v>1.9668253968253908E-2</v>
      </c>
      <c r="T160" s="15">
        <f t="shared" ca="1" si="20"/>
        <v>1.3726343891134214E-2</v>
      </c>
      <c r="U160" s="62">
        <f t="shared" ca="1" si="21"/>
        <v>1.6708790605659083E-2</v>
      </c>
      <c r="V160" s="14">
        <f t="shared" ca="1" si="22"/>
        <v>0.82150433356231378</v>
      </c>
    </row>
    <row r="161" spans="2:22" ht="16" x14ac:dyDescent="0.2">
      <c r="B161" s="5">
        <f t="shared" ca="1" si="17"/>
        <v>0.41750637847895722</v>
      </c>
      <c r="C161" s="5">
        <f t="shared" ca="1" si="18"/>
        <v>-0.2082769132143468</v>
      </c>
      <c r="D161" s="56">
        <f t="shared" ca="1" si="19"/>
        <v>-1.3120212290508189E-3</v>
      </c>
      <c r="E161" s="57"/>
      <c r="F161" s="4"/>
      <c r="G161" s="4"/>
      <c r="H161" s="4"/>
      <c r="I161" s="4"/>
      <c r="J161" s="4"/>
      <c r="K161" s="77"/>
      <c r="L161" s="77"/>
      <c r="M161" s="55"/>
      <c r="N161" s="4"/>
      <c r="O161" s="4"/>
      <c r="P161" s="4"/>
      <c r="Q161" s="4"/>
      <c r="R161" s="2"/>
      <c r="S161" s="15">
        <f t="shared" si="16"/>
        <v>1.9768253968253907E-2</v>
      </c>
      <c r="T161" s="15">
        <f t="shared" ca="1" si="20"/>
        <v>1.3711822836411638E-2</v>
      </c>
      <c r="U161" s="62">
        <f t="shared" ca="1" si="21"/>
        <v>1.6708790605659083E-2</v>
      </c>
      <c r="V161" s="14">
        <f t="shared" ca="1" si="22"/>
        <v>0.82063526678990129</v>
      </c>
    </row>
    <row r="162" spans="2:22" ht="16" x14ac:dyDescent="0.2">
      <c r="B162" s="5">
        <f t="shared" ca="1" si="17"/>
        <v>0.506657692787991</v>
      </c>
      <c r="C162" s="5">
        <f t="shared" ca="1" si="18"/>
        <v>1.6689135683662808E-2</v>
      </c>
      <c r="D162" s="56">
        <f t="shared" ca="1" si="19"/>
        <v>1.0513167289425171E-4</v>
      </c>
      <c r="E162" s="57"/>
      <c r="F162" s="4"/>
      <c r="G162" s="4"/>
      <c r="H162" s="4"/>
      <c r="I162" s="4"/>
      <c r="J162" s="4"/>
      <c r="K162" s="77"/>
      <c r="L162" s="77"/>
      <c r="M162" s="55"/>
      <c r="N162" s="4"/>
      <c r="O162" s="4"/>
      <c r="P162" s="4"/>
      <c r="Q162" s="4"/>
      <c r="R162" s="2"/>
      <c r="S162" s="15">
        <f t="shared" si="16"/>
        <v>1.9868253968253907E-2</v>
      </c>
      <c r="T162" s="15">
        <f t="shared" ca="1" si="20"/>
        <v>1.3697301781689063E-2</v>
      </c>
      <c r="U162" s="62">
        <f t="shared" ca="1" si="21"/>
        <v>1.6708790605659083E-2</v>
      </c>
      <c r="V162" s="14">
        <f t="shared" ca="1" si="22"/>
        <v>0.8197662000174889</v>
      </c>
    </row>
    <row r="163" spans="2:22" ht="16" x14ac:dyDescent="0.2">
      <c r="B163" s="5">
        <f t="shared" ca="1" si="17"/>
        <v>0.3299358214607383</v>
      </c>
      <c r="C163" s="5">
        <f t="shared" ca="1" si="18"/>
        <v>-0.4400903885606981</v>
      </c>
      <c r="D163" s="56">
        <f t="shared" ca="1" si="19"/>
        <v>-2.7723088631461715E-3</v>
      </c>
      <c r="E163" s="57"/>
      <c r="F163" s="4"/>
      <c r="G163" s="4"/>
      <c r="H163" s="4"/>
      <c r="I163" s="4"/>
      <c r="J163" s="4"/>
      <c r="K163" s="77"/>
      <c r="L163" s="77"/>
      <c r="M163" s="55"/>
      <c r="N163" s="4"/>
      <c r="O163" s="4"/>
      <c r="P163" s="4"/>
      <c r="Q163" s="4"/>
      <c r="R163" s="2"/>
      <c r="S163" s="15">
        <f t="shared" si="16"/>
        <v>1.9968253968253906E-2</v>
      </c>
      <c r="T163" s="15">
        <f t="shared" ca="1" si="20"/>
        <v>1.3676658317938203E-2</v>
      </c>
      <c r="U163" s="62">
        <f t="shared" ca="1" si="21"/>
        <v>1.6205615743025287E-2</v>
      </c>
      <c r="V163" s="14">
        <f t="shared" ca="1" si="22"/>
        <v>0.84394561334853824</v>
      </c>
    </row>
    <row r="164" spans="2:22" ht="16" x14ac:dyDescent="0.2">
      <c r="B164" s="5">
        <f t="shared" ca="1" si="17"/>
        <v>0.62024841327748892</v>
      </c>
      <c r="C164" s="5">
        <f t="shared" ca="1" si="18"/>
        <v>0.30613327516767103</v>
      </c>
      <c r="D164" s="56">
        <f t="shared" ca="1" si="19"/>
        <v>1.9284583669889586E-3</v>
      </c>
      <c r="E164" s="57"/>
      <c r="F164" s="4"/>
      <c r="G164" s="4"/>
      <c r="H164" s="4"/>
      <c r="I164" s="4"/>
      <c r="J164" s="4"/>
      <c r="K164" s="77"/>
      <c r="L164" s="77"/>
      <c r="M164" s="55"/>
      <c r="N164" s="4"/>
      <c r="O164" s="4"/>
      <c r="P164" s="4"/>
      <c r="Q164" s="4"/>
      <c r="R164" s="2"/>
      <c r="S164" s="15">
        <f t="shared" si="16"/>
        <v>2.0068253968253905E-2</v>
      </c>
      <c r="T164" s="15">
        <f t="shared" ca="1" si="20"/>
        <v>1.3649365013352248E-2</v>
      </c>
      <c r="U164" s="62">
        <f t="shared" ca="1" si="21"/>
        <v>1.6205615743025287E-2</v>
      </c>
      <c r="V164" s="14">
        <f t="shared" ca="1" si="22"/>
        <v>0.8422614252856625</v>
      </c>
    </row>
    <row r="165" spans="2:22" ht="16" x14ac:dyDescent="0.2">
      <c r="B165" s="5">
        <f t="shared" ca="1" si="17"/>
        <v>0.48154585335989097</v>
      </c>
      <c r="C165" s="5">
        <f t="shared" ca="1" si="18"/>
        <v>-4.627419494682123E-2</v>
      </c>
      <c r="D165" s="56">
        <f t="shared" ca="1" si="19"/>
        <v>-2.9150002845002552E-4</v>
      </c>
      <c r="E165" s="57"/>
      <c r="F165" s="4"/>
      <c r="G165" s="4"/>
      <c r="H165" s="4"/>
      <c r="I165" s="4"/>
      <c r="J165" s="4"/>
      <c r="K165" s="77"/>
      <c r="L165" s="77"/>
      <c r="M165" s="55"/>
      <c r="N165" s="4"/>
      <c r="O165" s="4"/>
      <c r="P165" s="4"/>
      <c r="Q165" s="4"/>
      <c r="R165" s="2"/>
      <c r="S165" s="15">
        <f t="shared" si="16"/>
        <v>2.0168253968253905E-2</v>
      </c>
      <c r="T165" s="15">
        <f t="shared" ca="1" si="20"/>
        <v>1.3622071708766293E-2</v>
      </c>
      <c r="U165" s="62">
        <f t="shared" ca="1" si="21"/>
        <v>1.6205615743025287E-2</v>
      </c>
      <c r="V165" s="14">
        <f t="shared" ca="1" si="22"/>
        <v>0.84057723722278677</v>
      </c>
    </row>
    <row r="166" spans="2:22" ht="16" x14ac:dyDescent="0.2">
      <c r="B166" s="5">
        <f t="shared" ca="1" si="17"/>
        <v>0.12591055447619581</v>
      </c>
      <c r="C166" s="5">
        <f t="shared" ca="1" si="18"/>
        <v>-1.145937269322973</v>
      </c>
      <c r="D166" s="56">
        <f t="shared" ca="1" si="19"/>
        <v>-7.2187262683548392E-3</v>
      </c>
      <c r="E166" s="57"/>
      <c r="F166" s="4"/>
      <c r="G166" s="4"/>
      <c r="H166" s="4"/>
      <c r="I166" s="4"/>
      <c r="J166" s="4"/>
      <c r="K166" s="77"/>
      <c r="L166" s="77"/>
      <c r="M166" s="55"/>
      <c r="N166" s="4"/>
      <c r="O166" s="4"/>
      <c r="P166" s="4"/>
      <c r="Q166" s="4"/>
      <c r="R166" s="2"/>
      <c r="S166" s="15">
        <f t="shared" si="16"/>
        <v>2.0268253968253904E-2</v>
      </c>
      <c r="T166" s="15">
        <f t="shared" ca="1" si="20"/>
        <v>1.3594778404180339E-2</v>
      </c>
      <c r="U166" s="62">
        <f t="shared" ca="1" si="21"/>
        <v>1.6205615743025287E-2</v>
      </c>
      <c r="V166" s="14">
        <f t="shared" ca="1" si="22"/>
        <v>0.83889304915991092</v>
      </c>
    </row>
    <row r="167" spans="2:22" ht="16" x14ac:dyDescent="0.2">
      <c r="B167" s="5">
        <f t="shared" ca="1" si="17"/>
        <v>0.24047999327072034</v>
      </c>
      <c r="C167" s="5">
        <f t="shared" ca="1" si="18"/>
        <v>-0.70475938724669795</v>
      </c>
      <c r="D167" s="56">
        <f t="shared" ca="1" si="19"/>
        <v>-4.4395668399834012E-3</v>
      </c>
      <c r="E167" s="57"/>
      <c r="F167" s="4"/>
      <c r="G167" s="4"/>
      <c r="H167" s="4"/>
      <c r="I167" s="4"/>
      <c r="J167" s="4"/>
      <c r="K167" s="77"/>
      <c r="L167" s="77"/>
      <c r="M167" s="55"/>
      <c r="N167" s="4"/>
      <c r="O167" s="4"/>
      <c r="P167" s="4"/>
      <c r="Q167" s="4"/>
      <c r="R167" s="2"/>
      <c r="S167" s="15">
        <f t="shared" si="16"/>
        <v>2.0368253968253903E-2</v>
      </c>
      <c r="T167" s="15">
        <f t="shared" ca="1" si="20"/>
        <v>1.3567485099594384E-2</v>
      </c>
      <c r="U167" s="62">
        <f t="shared" ca="1" si="21"/>
        <v>1.6205615743025287E-2</v>
      </c>
      <c r="V167" s="14">
        <f t="shared" ca="1" si="22"/>
        <v>0.83720886109703518</v>
      </c>
    </row>
    <row r="168" spans="2:22" ht="16" x14ac:dyDescent="0.2">
      <c r="B168" s="5">
        <f t="shared" ca="1" si="17"/>
        <v>0.21257435231873789</v>
      </c>
      <c r="C168" s="5">
        <f t="shared" ca="1" si="18"/>
        <v>-0.79752066744696803</v>
      </c>
      <c r="D168" s="56">
        <f t="shared" ca="1" si="19"/>
        <v>-5.0239079797593407E-3</v>
      </c>
      <c r="E168" s="57"/>
      <c r="F168" s="4"/>
      <c r="G168" s="4"/>
      <c r="H168" s="4"/>
      <c r="I168" s="4"/>
      <c r="J168" s="4"/>
      <c r="K168" s="77"/>
      <c r="L168" s="77"/>
      <c r="M168" s="55"/>
      <c r="N168" s="4"/>
      <c r="O168" s="4"/>
      <c r="P168" s="4"/>
      <c r="Q168" s="4"/>
      <c r="R168" s="2"/>
      <c r="S168" s="15">
        <f t="shared" si="16"/>
        <v>2.0468253968253903E-2</v>
      </c>
      <c r="T168" s="15">
        <f t="shared" ca="1" si="20"/>
        <v>1.3540191795008429E-2</v>
      </c>
      <c r="U168" s="62">
        <f t="shared" ca="1" si="21"/>
        <v>1.6205615743025287E-2</v>
      </c>
      <c r="V168" s="14">
        <f t="shared" ca="1" si="22"/>
        <v>0.83552467303415945</v>
      </c>
    </row>
    <row r="169" spans="2:22" ht="16" x14ac:dyDescent="0.2">
      <c r="B169" s="5">
        <f t="shared" ca="1" si="17"/>
        <v>0.50276006752045177</v>
      </c>
      <c r="C169" s="5">
        <f t="shared" ca="1" si="18"/>
        <v>6.9185184797753959E-3</v>
      </c>
      <c r="D169" s="56">
        <f t="shared" ca="1" si="19"/>
        <v>4.3582569853548454E-5</v>
      </c>
      <c r="E169" s="57"/>
      <c r="F169" s="4"/>
      <c r="G169" s="4"/>
      <c r="H169" s="4"/>
      <c r="I169" s="4"/>
      <c r="J169" s="4"/>
      <c r="K169" s="77"/>
      <c r="L169" s="77"/>
      <c r="M169" s="55"/>
      <c r="N169" s="4"/>
      <c r="O169" s="4"/>
      <c r="P169" s="4"/>
      <c r="Q169" s="4"/>
      <c r="R169" s="2"/>
      <c r="S169" s="15">
        <f t="shared" si="16"/>
        <v>2.0568253968253902E-2</v>
      </c>
      <c r="T169" s="15">
        <f t="shared" ca="1" si="20"/>
        <v>1.3512898490422474E-2</v>
      </c>
      <c r="U169" s="62">
        <f t="shared" ca="1" si="21"/>
        <v>1.6205615743025287E-2</v>
      </c>
      <c r="V169" s="14">
        <f t="shared" ca="1" si="22"/>
        <v>0.8338404849712836</v>
      </c>
    </row>
    <row r="170" spans="2:22" ht="16" x14ac:dyDescent="0.2">
      <c r="B170" s="5">
        <f t="shared" ca="1" si="17"/>
        <v>4.4954266675448884E-2</v>
      </c>
      <c r="C170" s="5">
        <f t="shared" ca="1" si="18"/>
        <v>-1.6958803940075915</v>
      </c>
      <c r="D170" s="56">
        <f t="shared" ca="1" si="19"/>
        <v>-1.0683042323462665E-2</v>
      </c>
      <c r="E170" s="57"/>
      <c r="F170" s="4"/>
      <c r="G170" s="4"/>
      <c r="H170" s="4"/>
      <c r="I170" s="4"/>
      <c r="J170" s="4"/>
      <c r="K170" s="77"/>
      <c r="L170" s="77"/>
      <c r="M170" s="55"/>
      <c r="N170" s="4"/>
      <c r="O170" s="4"/>
      <c r="P170" s="4"/>
      <c r="Q170" s="4"/>
      <c r="R170" s="2"/>
      <c r="S170" s="15">
        <f t="shared" si="16"/>
        <v>2.0668253968253902E-2</v>
      </c>
      <c r="T170" s="15">
        <f t="shared" ca="1" si="20"/>
        <v>1.3485605185836521E-2</v>
      </c>
      <c r="U170" s="62">
        <f t="shared" ca="1" si="21"/>
        <v>1.6205615743025287E-2</v>
      </c>
      <c r="V170" s="14">
        <f t="shared" ca="1" si="22"/>
        <v>0.83215629690840798</v>
      </c>
    </row>
    <row r="171" spans="2:22" ht="16" x14ac:dyDescent="0.2">
      <c r="B171" s="5">
        <f t="shared" ca="1" si="17"/>
        <v>0.79527133149723284</v>
      </c>
      <c r="C171" s="5">
        <f t="shared" ca="1" si="18"/>
        <v>0.82484897662536993</v>
      </c>
      <c r="D171" s="56">
        <f t="shared" ca="1" si="19"/>
        <v>5.1960601460401389E-3</v>
      </c>
      <c r="E171" s="57"/>
      <c r="F171" s="4"/>
      <c r="G171" s="4"/>
      <c r="H171" s="4"/>
      <c r="I171" s="4"/>
      <c r="J171" s="4"/>
      <c r="K171" s="77"/>
      <c r="L171" s="77"/>
      <c r="M171" s="55"/>
      <c r="N171" s="4"/>
      <c r="O171" s="4"/>
      <c r="P171" s="4"/>
      <c r="Q171" s="4"/>
      <c r="R171" s="2"/>
      <c r="S171" s="15">
        <f t="shared" ref="S171:S213" si="23" xml:space="preserve"> S170 + 0.0001</f>
        <v>2.0768253968253901E-2</v>
      </c>
      <c r="T171" s="15">
        <f t="shared" ca="1" si="20"/>
        <v>1.3458311881250566E-2</v>
      </c>
      <c r="U171" s="62">
        <f t="shared" ca="1" si="21"/>
        <v>1.6205615743025287E-2</v>
      </c>
      <c r="V171" s="14">
        <f t="shared" ca="1" si="22"/>
        <v>0.83047210884553224</v>
      </c>
    </row>
    <row r="172" spans="2:22" ht="16" x14ac:dyDescent="0.2">
      <c r="B172" s="5">
        <f t="shared" ca="1" si="17"/>
        <v>0.7952418130511234</v>
      </c>
      <c r="C172" s="5">
        <f t="shared" ca="1" si="18"/>
        <v>0.824745006985523</v>
      </c>
      <c r="D172" s="56">
        <f t="shared" ca="1" si="19"/>
        <v>5.1954051988712434E-3</v>
      </c>
      <c r="E172" s="57"/>
      <c r="F172" s="4"/>
      <c r="G172" s="4"/>
      <c r="H172" s="4"/>
      <c r="I172" s="4"/>
      <c r="J172" s="4"/>
      <c r="K172" s="77"/>
      <c r="L172" s="77"/>
      <c r="M172" s="55"/>
      <c r="N172" s="4"/>
      <c r="O172" s="4"/>
      <c r="P172" s="4"/>
      <c r="Q172" s="4"/>
      <c r="R172" s="2"/>
      <c r="S172" s="15">
        <f t="shared" si="23"/>
        <v>2.08682539682539E-2</v>
      </c>
      <c r="T172" s="15">
        <f t="shared" ca="1" si="20"/>
        <v>1.3431018576664611E-2</v>
      </c>
      <c r="U172" s="62">
        <f t="shared" ca="1" si="21"/>
        <v>1.6205615743025287E-2</v>
      </c>
      <c r="V172" s="14">
        <f t="shared" ca="1" si="22"/>
        <v>0.8287879207826564</v>
      </c>
    </row>
    <row r="173" spans="2:22" ht="16" x14ac:dyDescent="0.2">
      <c r="B173" s="5">
        <f t="shared" ca="1" si="17"/>
        <v>0.94902972892338766</v>
      </c>
      <c r="C173" s="5">
        <f t="shared" ca="1" si="18"/>
        <v>1.6355178200379947</v>
      </c>
      <c r="D173" s="56">
        <f t="shared" ca="1" si="19"/>
        <v>1.0302793849131013E-2</v>
      </c>
      <c r="E173" s="57"/>
      <c r="F173" s="4"/>
      <c r="G173" s="4"/>
      <c r="H173" s="4"/>
      <c r="I173" s="4"/>
      <c r="J173" s="4"/>
      <c r="K173" s="77"/>
      <c r="L173" s="77"/>
      <c r="M173" s="55"/>
      <c r="N173" s="4"/>
      <c r="O173" s="4"/>
      <c r="P173" s="4"/>
      <c r="Q173" s="4"/>
      <c r="R173" s="2"/>
      <c r="S173" s="15">
        <f t="shared" si="23"/>
        <v>2.09682539682539E-2</v>
      </c>
      <c r="T173" s="15">
        <f t="shared" ca="1" si="20"/>
        <v>1.3403725272078656E-2</v>
      </c>
      <c r="U173" s="62">
        <f t="shared" ca="1" si="21"/>
        <v>1.6205615743025287E-2</v>
      </c>
      <c r="V173" s="14">
        <f t="shared" ca="1" si="22"/>
        <v>0.82710373271978066</v>
      </c>
    </row>
    <row r="174" spans="2:22" ht="16" x14ac:dyDescent="0.2">
      <c r="B174" s="5">
        <f t="shared" ca="1" si="17"/>
        <v>0.7712220995263821</v>
      </c>
      <c r="C174" s="5">
        <f t="shared" ca="1" si="18"/>
        <v>0.74287757938995747</v>
      </c>
      <c r="D174" s="56">
        <f t="shared" ca="1" si="19"/>
        <v>4.6796888800749274E-3</v>
      </c>
      <c r="E174" s="57"/>
      <c r="F174" s="4"/>
      <c r="G174" s="4"/>
      <c r="H174" s="4"/>
      <c r="I174" s="4"/>
      <c r="J174" s="4"/>
      <c r="K174" s="77"/>
      <c r="L174" s="77"/>
      <c r="M174" s="55"/>
      <c r="N174" s="4"/>
      <c r="O174" s="4"/>
      <c r="P174" s="4"/>
      <c r="Q174" s="4"/>
      <c r="R174" s="2"/>
      <c r="S174" s="15">
        <f t="shared" si="23"/>
        <v>2.1068253968253899E-2</v>
      </c>
      <c r="T174" s="15">
        <f t="shared" ca="1" si="20"/>
        <v>1.3376431967492702E-2</v>
      </c>
      <c r="U174" s="62">
        <f t="shared" ca="1" si="21"/>
        <v>1.6205615743025287E-2</v>
      </c>
      <c r="V174" s="14">
        <f t="shared" ca="1" si="22"/>
        <v>0.82541954465690492</v>
      </c>
    </row>
    <row r="175" spans="2:22" ht="16" x14ac:dyDescent="0.2">
      <c r="B175" s="5">
        <f t="shared" ca="1" si="17"/>
        <v>0.51760638791185798</v>
      </c>
      <c r="C175" s="5">
        <f t="shared" ca="1" si="18"/>
        <v>4.4147005673505345E-2</v>
      </c>
      <c r="D175" s="56">
        <f t="shared" ca="1" si="19"/>
        <v>2.7809999557203017E-4</v>
      </c>
      <c r="E175" s="57"/>
      <c r="F175" s="4"/>
      <c r="G175" s="4"/>
      <c r="H175" s="4"/>
      <c r="I175" s="4"/>
      <c r="J175" s="4"/>
      <c r="K175" s="77"/>
      <c r="L175" s="77"/>
      <c r="M175" s="55"/>
      <c r="N175" s="4"/>
      <c r="O175" s="4"/>
      <c r="P175" s="4"/>
      <c r="Q175" s="4"/>
      <c r="R175" s="2"/>
      <c r="S175" s="15">
        <f t="shared" si="23"/>
        <v>2.1168253968253899E-2</v>
      </c>
      <c r="T175" s="15">
        <f t="shared" ca="1" si="20"/>
        <v>1.3349138662906747E-2</v>
      </c>
      <c r="U175" s="62">
        <f t="shared" ca="1" si="21"/>
        <v>1.6205615743025287E-2</v>
      </c>
      <c r="V175" s="14">
        <f t="shared" ca="1" si="22"/>
        <v>0.82373535659402908</v>
      </c>
    </row>
    <row r="176" spans="2:22" ht="16" x14ac:dyDescent="0.2">
      <c r="B176" s="5">
        <f t="shared" ca="1" si="17"/>
        <v>0.70091728572776157</v>
      </c>
      <c r="C176" s="5">
        <f t="shared" ca="1" si="18"/>
        <v>0.52704055125103189</v>
      </c>
      <c r="D176" s="56">
        <f t="shared" ca="1" si="19"/>
        <v>3.3200434034681477E-3</v>
      </c>
      <c r="E176" s="57"/>
      <c r="F176" s="4"/>
      <c r="G176" s="4"/>
      <c r="H176" s="4"/>
      <c r="I176" s="4"/>
      <c r="J176" s="4"/>
      <c r="K176" s="77"/>
      <c r="L176" s="77"/>
      <c r="M176" s="55"/>
      <c r="N176" s="4"/>
      <c r="O176" s="4"/>
      <c r="P176" s="4"/>
      <c r="Q176" s="4"/>
      <c r="R176" s="2"/>
      <c r="S176" s="15">
        <f t="shared" si="23"/>
        <v>2.1268253968253898E-2</v>
      </c>
      <c r="T176" s="15">
        <f t="shared" ca="1" si="20"/>
        <v>1.3321845358320794E-2</v>
      </c>
      <c r="U176" s="62">
        <f t="shared" ca="1" si="21"/>
        <v>1.6205615743025287E-2</v>
      </c>
      <c r="V176" s="14">
        <f t="shared" ca="1" si="22"/>
        <v>0.82205116853115345</v>
      </c>
    </row>
    <row r="177" spans="2:22" ht="16" x14ac:dyDescent="0.2">
      <c r="B177" s="5">
        <f t="shared" ca="1" si="17"/>
        <v>0.38414805050134471</v>
      </c>
      <c r="C177" s="5">
        <f t="shared" ca="1" si="18"/>
        <v>-0.29460439942902406</v>
      </c>
      <c r="D177" s="56">
        <f t="shared" ca="1" si="19"/>
        <v>-1.8558332762731826E-3</v>
      </c>
      <c r="E177" s="57"/>
      <c r="F177" s="4"/>
      <c r="G177" s="4"/>
      <c r="H177" s="4"/>
      <c r="I177" s="4"/>
      <c r="J177" s="4"/>
      <c r="K177" s="77"/>
      <c r="L177" s="77"/>
      <c r="M177" s="55"/>
      <c r="N177" s="4"/>
      <c r="O177" s="4"/>
      <c r="P177" s="4"/>
      <c r="Q177" s="4"/>
      <c r="R177" s="2"/>
      <c r="S177" s="15">
        <f t="shared" si="23"/>
        <v>2.1368253968253897E-2</v>
      </c>
      <c r="T177" s="15">
        <f t="shared" ca="1" si="20"/>
        <v>1.3294552053734839E-2</v>
      </c>
      <c r="U177" s="62">
        <f t="shared" ca="1" si="21"/>
        <v>1.6205615743025287E-2</v>
      </c>
      <c r="V177" s="14">
        <f t="shared" ca="1" si="22"/>
        <v>0.82036698046827772</v>
      </c>
    </row>
    <row r="178" spans="2:22" ht="16" x14ac:dyDescent="0.2">
      <c r="B178" s="5">
        <f t="shared" ca="1" si="17"/>
        <v>0.2615761023488048</v>
      </c>
      <c r="C178" s="5">
        <f t="shared" ca="1" si="18"/>
        <v>-0.63849392908292668</v>
      </c>
      <c r="D178" s="56">
        <f t="shared" ca="1" si="19"/>
        <v>-4.0221336904236547E-3</v>
      </c>
      <c r="E178" s="57"/>
      <c r="F178" s="4"/>
      <c r="G178" s="4"/>
      <c r="H178" s="4"/>
      <c r="I178" s="4"/>
      <c r="J178" s="4"/>
      <c r="K178" s="77"/>
      <c r="L178" s="77"/>
      <c r="M178" s="55"/>
      <c r="N178" s="4"/>
      <c r="O178" s="4"/>
      <c r="P178" s="4"/>
      <c r="Q178" s="4"/>
      <c r="R178" s="2"/>
      <c r="S178" s="15">
        <f t="shared" si="23"/>
        <v>2.1468253968253897E-2</v>
      </c>
      <c r="T178" s="15">
        <f t="shared" ca="1" si="20"/>
        <v>1.3267258749148884E-2</v>
      </c>
      <c r="U178" s="62">
        <f t="shared" ca="1" si="21"/>
        <v>1.6205615743025287E-2</v>
      </c>
      <c r="V178" s="14">
        <f t="shared" ca="1" si="22"/>
        <v>0.81868279240540187</v>
      </c>
    </row>
    <row r="179" spans="2:22" ht="16" x14ac:dyDescent="0.2">
      <c r="B179" s="5">
        <f t="shared" ca="1" si="17"/>
        <v>0.20169120671345353</v>
      </c>
      <c r="C179" s="5">
        <f t="shared" ca="1" si="18"/>
        <v>-0.83559565592664797</v>
      </c>
      <c r="D179" s="56">
        <f t="shared" ca="1" si="19"/>
        <v>-5.2637578623519173E-3</v>
      </c>
      <c r="E179" s="57"/>
      <c r="F179" s="4"/>
      <c r="G179" s="4"/>
      <c r="H179" s="4"/>
      <c r="I179" s="4"/>
      <c r="J179" s="4"/>
      <c r="K179" s="77"/>
      <c r="L179" s="77"/>
      <c r="M179" s="55"/>
      <c r="N179" s="4"/>
      <c r="O179" s="4"/>
      <c r="P179" s="4"/>
      <c r="Q179" s="4"/>
      <c r="R179" s="2"/>
      <c r="S179" s="15">
        <f t="shared" si="23"/>
        <v>2.1568253968253896E-2</v>
      </c>
      <c r="T179" s="15">
        <f t="shared" ca="1" si="20"/>
        <v>1.3239965444562929E-2</v>
      </c>
      <c r="U179" s="62">
        <f t="shared" ca="1" si="21"/>
        <v>1.6205615743025287E-2</v>
      </c>
      <c r="V179" s="14">
        <f t="shared" ca="1" si="22"/>
        <v>0.81699860434252614</v>
      </c>
    </row>
    <row r="180" spans="2:22" ht="16" x14ac:dyDescent="0.2">
      <c r="B180" s="5">
        <f t="shared" ca="1" si="17"/>
        <v>0.23336015215343309</v>
      </c>
      <c r="C180" s="5">
        <f t="shared" ca="1" si="18"/>
        <v>-0.72782567700366951</v>
      </c>
      <c r="D180" s="56">
        <f t="shared" ca="1" si="19"/>
        <v>-4.5848708075212664E-3</v>
      </c>
      <c r="E180" s="57"/>
      <c r="F180" s="4"/>
      <c r="G180" s="4"/>
      <c r="H180" s="4"/>
      <c r="I180" s="4"/>
      <c r="J180" s="4"/>
      <c r="K180" s="77"/>
      <c r="L180" s="77"/>
      <c r="M180" s="55"/>
      <c r="N180" s="4"/>
      <c r="O180" s="4"/>
      <c r="P180" s="4"/>
      <c r="Q180" s="4"/>
      <c r="R180" s="2"/>
      <c r="S180" s="15">
        <f t="shared" si="23"/>
        <v>2.1668253968253896E-2</v>
      </c>
      <c r="T180" s="15">
        <f t="shared" ca="1" si="20"/>
        <v>1.3212672139976974E-2</v>
      </c>
      <c r="U180" s="62">
        <f t="shared" ca="1" si="21"/>
        <v>1.6205615743025287E-2</v>
      </c>
      <c r="V180" s="14">
        <f t="shared" ca="1" si="22"/>
        <v>0.8153144162796504</v>
      </c>
    </row>
    <row r="181" spans="2:22" ht="16" x14ac:dyDescent="0.2">
      <c r="B181" s="5">
        <f t="shared" ca="1" si="17"/>
        <v>0.56966788522435108</v>
      </c>
      <c r="C181" s="5">
        <f t="shared" ca="1" si="18"/>
        <v>0.17552868975227967</v>
      </c>
      <c r="D181" s="56">
        <f t="shared" ca="1" si="19"/>
        <v>1.1057268120036755E-3</v>
      </c>
      <c r="E181" s="57"/>
      <c r="F181" s="4"/>
      <c r="G181" s="4"/>
      <c r="H181" s="4"/>
      <c r="I181" s="4"/>
      <c r="J181" s="4"/>
      <c r="K181" s="77"/>
      <c r="L181" s="77"/>
      <c r="M181" s="55"/>
      <c r="N181" s="4"/>
      <c r="O181" s="4"/>
      <c r="P181" s="4"/>
      <c r="Q181" s="4"/>
      <c r="R181" s="2"/>
      <c r="S181" s="15">
        <f t="shared" si="23"/>
        <v>2.1768253968253895E-2</v>
      </c>
      <c r="T181" s="15">
        <f t="shared" ca="1" si="20"/>
        <v>1.318537883539102E-2</v>
      </c>
      <c r="U181" s="62">
        <f t="shared" ca="1" si="21"/>
        <v>1.6205615743025287E-2</v>
      </c>
      <c r="V181" s="14">
        <f t="shared" ca="1" si="22"/>
        <v>0.81363022821677466</v>
      </c>
    </row>
    <row r="182" spans="2:22" ht="16" x14ac:dyDescent="0.2">
      <c r="B182" s="5">
        <f t="shared" ca="1" si="17"/>
        <v>0.32001109442739051</v>
      </c>
      <c r="C182" s="5">
        <f t="shared" ca="1" si="18"/>
        <v>-0.46766777560441236</v>
      </c>
      <c r="D182" s="56">
        <f t="shared" ca="1" si="19"/>
        <v>-2.9460300724953206E-3</v>
      </c>
      <c r="E182" s="57"/>
      <c r="F182" s="4"/>
      <c r="G182" s="4"/>
      <c r="H182" s="4"/>
      <c r="I182" s="4"/>
      <c r="J182" s="4"/>
      <c r="K182" s="77"/>
      <c r="L182" s="77"/>
      <c r="M182" s="55"/>
      <c r="N182" s="4"/>
      <c r="O182" s="4"/>
      <c r="P182" s="4"/>
      <c r="Q182" s="4"/>
      <c r="R182" s="2"/>
      <c r="S182" s="15">
        <f t="shared" si="23"/>
        <v>2.1868253968253894E-2</v>
      </c>
      <c r="T182" s="15">
        <f t="shared" ca="1" si="20"/>
        <v>1.3158085530805066E-2</v>
      </c>
      <c r="U182" s="62">
        <f t="shared" ca="1" si="21"/>
        <v>1.6205615743025287E-2</v>
      </c>
      <c r="V182" s="14">
        <f t="shared" ca="1" si="22"/>
        <v>0.81194604015389893</v>
      </c>
    </row>
    <row r="183" spans="2:22" ht="16" x14ac:dyDescent="0.2">
      <c r="B183" s="5">
        <f t="shared" ca="1" si="17"/>
        <v>0.1975563002218339</v>
      </c>
      <c r="C183" s="5">
        <f t="shared" ca="1" si="18"/>
        <v>-0.85038225158840319</v>
      </c>
      <c r="D183" s="56">
        <f t="shared" ca="1" si="19"/>
        <v>-5.3569046596335145E-3</v>
      </c>
      <c r="E183" s="57"/>
      <c r="F183" s="4"/>
      <c r="G183" s="4"/>
      <c r="H183" s="4"/>
      <c r="I183" s="4"/>
      <c r="J183" s="4"/>
      <c r="K183" s="77"/>
      <c r="L183" s="77"/>
      <c r="M183" s="55"/>
      <c r="N183" s="4"/>
      <c r="O183" s="4"/>
      <c r="P183" s="4"/>
      <c r="Q183" s="4"/>
      <c r="R183" s="2"/>
      <c r="S183" s="15">
        <f t="shared" si="23"/>
        <v>2.1968253968253894E-2</v>
      </c>
      <c r="T183" s="15">
        <f t="shared" ca="1" si="20"/>
        <v>1.3130792226219112E-2</v>
      </c>
      <c r="U183" s="62">
        <f t="shared" ca="1" si="21"/>
        <v>1.6205615743025287E-2</v>
      </c>
      <c r="V183" s="14">
        <f t="shared" ca="1" si="22"/>
        <v>0.81026185209102319</v>
      </c>
    </row>
    <row r="184" spans="2:22" ht="16" x14ac:dyDescent="0.2">
      <c r="B184" s="5">
        <f t="shared" ca="1" si="17"/>
        <v>0.96388962124086108</v>
      </c>
      <c r="C184" s="5">
        <f t="shared" ca="1" si="18"/>
        <v>1.7977239916715595</v>
      </c>
      <c r="D184" s="56">
        <f t="shared" ca="1" si="19"/>
        <v>1.1324596685469757E-2</v>
      </c>
      <c r="E184" s="57"/>
      <c r="F184" s="4"/>
      <c r="G184" s="4"/>
      <c r="H184" s="4"/>
      <c r="I184" s="4"/>
      <c r="J184" s="4"/>
      <c r="K184" s="77"/>
      <c r="L184" s="77"/>
      <c r="M184" s="55"/>
      <c r="N184" s="4"/>
      <c r="O184" s="4"/>
      <c r="P184" s="4"/>
      <c r="Q184" s="4"/>
      <c r="R184" s="2"/>
      <c r="S184" s="15">
        <f t="shared" si="23"/>
        <v>2.2068253968253893E-2</v>
      </c>
      <c r="T184" s="15">
        <f t="shared" ca="1" si="20"/>
        <v>1.3103498921633157E-2</v>
      </c>
      <c r="U184" s="62">
        <f t="shared" ca="1" si="21"/>
        <v>1.6205615743025287E-2</v>
      </c>
      <c r="V184" s="14">
        <f t="shared" ca="1" si="22"/>
        <v>0.80857766402814746</v>
      </c>
    </row>
    <row r="185" spans="2:22" ht="16" x14ac:dyDescent="0.2">
      <c r="B185" s="5">
        <f t="shared" ca="1" si="17"/>
        <v>0.50887171512854357</v>
      </c>
      <c r="C185" s="5">
        <f t="shared" ca="1" si="18"/>
        <v>2.223992521374114E-2</v>
      </c>
      <c r="D185" s="56">
        <f t="shared" ca="1" si="19"/>
        <v>1.4009836021960492E-4</v>
      </c>
      <c r="E185" s="57"/>
      <c r="F185" s="4"/>
      <c r="G185" s="4"/>
      <c r="H185" s="4"/>
      <c r="I185" s="4"/>
      <c r="J185" s="4"/>
      <c r="K185" s="77"/>
      <c r="L185" s="77"/>
      <c r="M185" s="55"/>
      <c r="N185" s="4"/>
      <c r="O185" s="4"/>
      <c r="P185" s="4"/>
      <c r="Q185" s="4"/>
      <c r="R185" s="2"/>
      <c r="S185" s="15">
        <f t="shared" si="23"/>
        <v>2.2168253968253893E-2</v>
      </c>
      <c r="T185" s="15">
        <f t="shared" ca="1" si="20"/>
        <v>1.3076205617047202E-2</v>
      </c>
      <c r="U185" s="62">
        <f t="shared" ca="1" si="21"/>
        <v>1.6205615743025287E-2</v>
      </c>
      <c r="V185" s="14">
        <f t="shared" ca="1" si="22"/>
        <v>0.80689347596527161</v>
      </c>
    </row>
    <row r="186" spans="2:22" ht="16" x14ac:dyDescent="0.2">
      <c r="B186" s="5">
        <f t="shared" ca="1" si="17"/>
        <v>0.27159496884993461</v>
      </c>
      <c r="C186" s="5">
        <f t="shared" ca="1" si="18"/>
        <v>-0.60799628518473325</v>
      </c>
      <c r="D186" s="56">
        <f t="shared" ca="1" si="19"/>
        <v>-3.8300165920235919E-3</v>
      </c>
      <c r="E186" s="57"/>
      <c r="F186" s="4"/>
      <c r="G186" s="4"/>
      <c r="H186" s="4"/>
      <c r="I186" s="4"/>
      <c r="J186" s="4"/>
      <c r="K186" s="77"/>
      <c r="L186" s="77"/>
      <c r="M186" s="55"/>
      <c r="N186" s="4"/>
      <c r="O186" s="4"/>
      <c r="P186" s="4"/>
      <c r="Q186" s="4"/>
      <c r="R186" s="2"/>
      <c r="S186" s="15">
        <f t="shared" si="23"/>
        <v>2.2268253968253892E-2</v>
      </c>
      <c r="T186" s="15">
        <f t="shared" ca="1" si="20"/>
        <v>1.3048912312461247E-2</v>
      </c>
      <c r="U186" s="62">
        <f t="shared" ca="1" si="21"/>
        <v>1.6205615743025287E-2</v>
      </c>
      <c r="V186" s="14">
        <f t="shared" ca="1" si="22"/>
        <v>0.80520928790239588</v>
      </c>
    </row>
    <row r="187" spans="2:22" ht="16" x14ac:dyDescent="0.2">
      <c r="B187" s="5">
        <f t="shared" ca="1" si="17"/>
        <v>0.11410833663799491</v>
      </c>
      <c r="C187" s="5">
        <f t="shared" ca="1" si="18"/>
        <v>-1.2049653637934767</v>
      </c>
      <c r="D187" s="56">
        <f t="shared" ca="1" si="19"/>
        <v>-7.5905683120095534E-3</v>
      </c>
      <c r="E187" s="57"/>
      <c r="F187" s="4"/>
      <c r="G187" s="4"/>
      <c r="H187" s="4"/>
      <c r="I187" s="4"/>
      <c r="J187" s="4"/>
      <c r="K187" s="77"/>
      <c r="L187" s="77"/>
      <c r="M187" s="55"/>
      <c r="N187" s="4"/>
      <c r="O187" s="4"/>
      <c r="P187" s="4"/>
      <c r="Q187" s="4"/>
      <c r="R187" s="2"/>
      <c r="S187" s="15">
        <f t="shared" si="23"/>
        <v>2.2368253968253891E-2</v>
      </c>
      <c r="T187" s="15">
        <f t="shared" ca="1" si="20"/>
        <v>1.3021619007875292E-2</v>
      </c>
      <c r="U187" s="62">
        <f t="shared" ca="1" si="21"/>
        <v>1.6205615743025287E-2</v>
      </c>
      <c r="V187" s="14">
        <f t="shared" ca="1" si="22"/>
        <v>0.80352509983952014</v>
      </c>
    </row>
    <row r="188" spans="2:22" ht="16" x14ac:dyDescent="0.2">
      <c r="B188" s="5">
        <f t="shared" ca="1" si="17"/>
        <v>0.35173969461021459</v>
      </c>
      <c r="C188" s="5">
        <f t="shared" ca="1" si="18"/>
        <v>-0.38062788183789759</v>
      </c>
      <c r="D188" s="56">
        <f t="shared" ca="1" si="19"/>
        <v>-2.3977302795246563E-3</v>
      </c>
      <c r="E188" s="57"/>
      <c r="F188" s="4"/>
      <c r="G188" s="4"/>
      <c r="H188" s="4"/>
      <c r="I188" s="4"/>
      <c r="J188" s="4"/>
      <c r="K188" s="77"/>
      <c r="L188" s="77"/>
      <c r="M188" s="55"/>
      <c r="N188" s="4"/>
      <c r="O188" s="4"/>
      <c r="P188" s="4"/>
      <c r="Q188" s="4"/>
      <c r="R188" s="2"/>
      <c r="S188" s="15">
        <f t="shared" si="23"/>
        <v>2.2468253968253891E-2</v>
      </c>
      <c r="T188" s="15">
        <f t="shared" ca="1" si="20"/>
        <v>1.2994325703289338E-2</v>
      </c>
      <c r="U188" s="62">
        <f t="shared" ca="1" si="21"/>
        <v>1.6205615743025287E-2</v>
      </c>
      <c r="V188" s="14">
        <f t="shared" ca="1" si="22"/>
        <v>0.80184091177664429</v>
      </c>
    </row>
    <row r="189" spans="2:22" ht="16" x14ac:dyDescent="0.2">
      <c r="B189" s="5">
        <f t="shared" ca="1" si="17"/>
        <v>2.3927861221416435E-2</v>
      </c>
      <c r="C189" s="5">
        <f t="shared" ca="1" si="18"/>
        <v>-1.9786473692225921</v>
      </c>
      <c r="D189" s="56">
        <f t="shared" ca="1" si="19"/>
        <v>-1.2464306836321846E-2</v>
      </c>
      <c r="E189" s="57"/>
      <c r="F189" s="4"/>
      <c r="G189" s="4"/>
      <c r="H189" s="4"/>
      <c r="I189" s="4"/>
      <c r="J189" s="4"/>
      <c r="K189" s="77"/>
      <c r="L189" s="77"/>
      <c r="M189" s="55"/>
      <c r="N189" s="4"/>
      <c r="O189" s="4"/>
      <c r="P189" s="4"/>
      <c r="Q189" s="4"/>
      <c r="R189" s="2"/>
      <c r="S189" s="15">
        <f t="shared" si="23"/>
        <v>2.256825396825389E-2</v>
      </c>
      <c r="T189" s="15">
        <f t="shared" ca="1" si="20"/>
        <v>1.2967032398703384E-2</v>
      </c>
      <c r="U189" s="62">
        <f t="shared" ca="1" si="21"/>
        <v>1.6205615743025287E-2</v>
      </c>
      <c r="V189" s="14">
        <f t="shared" ca="1" si="22"/>
        <v>0.80015672371376867</v>
      </c>
    </row>
    <row r="190" spans="2:22" ht="16" x14ac:dyDescent="0.2">
      <c r="B190" s="5">
        <f t="shared" ca="1" si="17"/>
        <v>0.90798918337608125</v>
      </c>
      <c r="C190" s="5">
        <f t="shared" ca="1" si="18"/>
        <v>1.3284738001982965</v>
      </c>
      <c r="D190" s="56">
        <f t="shared" ca="1" si="19"/>
        <v>8.368598329975243E-3</v>
      </c>
      <c r="E190" s="57"/>
      <c r="F190" s="4"/>
      <c r="G190" s="4"/>
      <c r="H190" s="4"/>
      <c r="I190" s="4"/>
      <c r="J190" s="4"/>
      <c r="K190" s="77"/>
      <c r="L190" s="77"/>
      <c r="M190" s="55"/>
      <c r="N190" s="4"/>
      <c r="O190" s="4"/>
      <c r="P190" s="4"/>
      <c r="Q190" s="4"/>
      <c r="R190" s="2"/>
      <c r="S190" s="15">
        <f t="shared" si="23"/>
        <v>2.266825396825389E-2</v>
      </c>
      <c r="T190" s="15">
        <f t="shared" ca="1" si="20"/>
        <v>1.293973909411743E-2</v>
      </c>
      <c r="U190" s="62">
        <f t="shared" ca="1" si="21"/>
        <v>1.6205615743025287E-2</v>
      </c>
      <c r="V190" s="14">
        <f t="shared" ca="1" si="22"/>
        <v>0.79847253565089293</v>
      </c>
    </row>
    <row r="191" spans="2:22" ht="16" x14ac:dyDescent="0.2">
      <c r="B191" s="5">
        <f t="shared" ca="1" si="17"/>
        <v>0.9412495237660925</v>
      </c>
      <c r="C191" s="5">
        <f t="shared" ca="1" si="18"/>
        <v>1.565349628177751</v>
      </c>
      <c r="D191" s="56">
        <f t="shared" ca="1" si="19"/>
        <v>9.8607757881565578E-3</v>
      </c>
      <c r="E191" s="57"/>
      <c r="F191" s="4"/>
      <c r="G191" s="4"/>
      <c r="H191" s="4"/>
      <c r="I191" s="4"/>
      <c r="J191" s="4"/>
      <c r="K191" s="77"/>
      <c r="L191" s="77"/>
      <c r="M191" s="55"/>
      <c r="N191" s="4"/>
      <c r="O191" s="4"/>
      <c r="P191" s="4"/>
      <c r="Q191" s="4"/>
      <c r="R191" s="2"/>
      <c r="S191" s="15">
        <f t="shared" si="23"/>
        <v>2.2768253968253889E-2</v>
      </c>
      <c r="T191" s="15">
        <f t="shared" ca="1" si="20"/>
        <v>1.2912445789531475E-2</v>
      </c>
      <c r="U191" s="62">
        <f t="shared" ca="1" si="21"/>
        <v>1.6205615743025287E-2</v>
      </c>
      <c r="V191" s="14">
        <f t="shared" ca="1" si="22"/>
        <v>0.79678834758801709</v>
      </c>
    </row>
    <row r="192" spans="2:22" ht="16" x14ac:dyDescent="0.2">
      <c r="B192" s="5">
        <f t="shared" ca="1" si="17"/>
        <v>0.68854106428520978</v>
      </c>
      <c r="C192" s="5">
        <f t="shared" ca="1" si="18"/>
        <v>0.49171918843129309</v>
      </c>
      <c r="D192" s="56">
        <f t="shared" ca="1" si="19"/>
        <v>3.0975397320659763E-3</v>
      </c>
      <c r="E192" s="57"/>
      <c r="F192" s="4"/>
      <c r="G192" s="4"/>
      <c r="H192" s="4"/>
      <c r="I192" s="4"/>
      <c r="J192" s="4"/>
      <c r="K192" s="77"/>
      <c r="L192" s="77"/>
      <c r="M192" s="55"/>
      <c r="N192" s="4"/>
      <c r="O192" s="4"/>
      <c r="P192" s="4"/>
      <c r="Q192" s="4"/>
      <c r="R192" s="2"/>
      <c r="S192" s="15">
        <f t="shared" si="23"/>
        <v>2.2868253968253888E-2</v>
      </c>
      <c r="T192" s="15">
        <f t="shared" ca="1" si="20"/>
        <v>1.288515248494552E-2</v>
      </c>
      <c r="U192" s="62">
        <f t="shared" ca="1" si="21"/>
        <v>1.6205615743025287E-2</v>
      </c>
      <c r="V192" s="14">
        <f t="shared" ca="1" si="22"/>
        <v>0.79510415952514135</v>
      </c>
    </row>
    <row r="193" spans="2:22" ht="16" x14ac:dyDescent="0.2">
      <c r="B193" s="5">
        <f t="shared" ca="1" si="17"/>
        <v>0.45048944917176459</v>
      </c>
      <c r="C193" s="5">
        <f t="shared" ca="1" si="18"/>
        <v>-0.12442485054385877</v>
      </c>
      <c r="D193" s="56">
        <f t="shared" ca="1" si="19"/>
        <v>-7.8380288441769056E-4</v>
      </c>
      <c r="E193" s="57"/>
      <c r="F193" s="4"/>
      <c r="G193" s="4"/>
      <c r="H193" s="4"/>
      <c r="I193" s="4"/>
      <c r="J193" s="4"/>
      <c r="K193" s="77"/>
      <c r="L193" s="77"/>
      <c r="M193" s="55"/>
      <c r="N193" s="4"/>
      <c r="O193" s="4"/>
      <c r="P193" s="4"/>
      <c r="Q193" s="4"/>
      <c r="R193" s="2"/>
      <c r="S193" s="15">
        <f t="shared" si="23"/>
        <v>2.2968253968253888E-2</v>
      </c>
      <c r="T193" s="15">
        <f t="shared" ca="1" si="20"/>
        <v>1.2857859180359565E-2</v>
      </c>
      <c r="U193" s="62">
        <f t="shared" ca="1" si="21"/>
        <v>1.6205615743025287E-2</v>
      </c>
      <c r="V193" s="14">
        <f t="shared" ca="1" si="22"/>
        <v>0.79341997146226562</v>
      </c>
    </row>
    <row r="194" spans="2:22" ht="16" x14ac:dyDescent="0.2">
      <c r="B194" s="5">
        <f t="shared" ca="1" si="17"/>
        <v>0.79277570398537733</v>
      </c>
      <c r="C194" s="5">
        <f t="shared" ca="1" si="18"/>
        <v>0.81609012393680025</v>
      </c>
      <c r="D194" s="56">
        <f t="shared" ca="1" si="19"/>
        <v>5.1408845603634606E-3</v>
      </c>
      <c r="E194" s="57"/>
      <c r="F194" s="4"/>
      <c r="G194" s="4"/>
      <c r="H194" s="4"/>
      <c r="I194" s="4"/>
      <c r="J194" s="4"/>
      <c r="K194" s="77"/>
      <c r="L194" s="77"/>
      <c r="M194" s="55"/>
      <c r="N194" s="4"/>
      <c r="O194" s="4"/>
      <c r="P194" s="4"/>
      <c r="Q194" s="4"/>
      <c r="R194" s="2"/>
      <c r="S194" s="15">
        <f t="shared" si="23"/>
        <v>2.3068253968253887E-2</v>
      </c>
      <c r="T194" s="15">
        <f t="shared" ca="1" si="20"/>
        <v>1.283056587577361E-2</v>
      </c>
      <c r="U194" s="62">
        <f t="shared" ca="1" si="21"/>
        <v>1.6205615743025287E-2</v>
      </c>
      <c r="V194" s="14">
        <f t="shared" ca="1" si="22"/>
        <v>0.79173578339938988</v>
      </c>
    </row>
    <row r="195" spans="2:22" ht="16" x14ac:dyDescent="0.2">
      <c r="B195" s="5">
        <f t="shared" ref="B195:B258" ca="1" si="24">RAND()</f>
        <v>0.17356137255827753</v>
      </c>
      <c r="C195" s="5">
        <f t="shared" ref="C195:C258" ca="1" si="25">_xlfn.NORM.S.INV(B195)</f>
        <v>-0.94018486240295585</v>
      </c>
      <c r="D195" s="56">
        <f t="shared" ref="D195:D258" ca="1" si="26">C195*(0.1/SQRT(252))</f>
        <v>-5.9226079341564335E-3</v>
      </c>
      <c r="E195" s="57"/>
      <c r="F195" s="4"/>
      <c r="G195" s="4"/>
      <c r="H195" s="4"/>
      <c r="I195" s="4"/>
      <c r="J195" s="4"/>
      <c r="K195" s="77"/>
      <c r="L195" s="77"/>
      <c r="M195" s="55"/>
      <c r="N195" s="4"/>
      <c r="O195" s="4"/>
      <c r="P195" s="4"/>
      <c r="Q195" s="4"/>
      <c r="R195" s="2"/>
      <c r="S195" s="15">
        <f t="shared" si="23"/>
        <v>2.3168253968253887E-2</v>
      </c>
      <c r="T195" s="15">
        <f t="shared" ca="1" si="20"/>
        <v>1.2803272571187657E-2</v>
      </c>
      <c r="U195" s="62">
        <f t="shared" ca="1" si="21"/>
        <v>1.6205615743025287E-2</v>
      </c>
      <c r="V195" s="14">
        <f t="shared" ca="1" si="22"/>
        <v>0.79005159533651415</v>
      </c>
    </row>
    <row r="196" spans="2:22" ht="16" x14ac:dyDescent="0.2">
      <c r="B196" s="5">
        <f t="shared" ca="1" si="24"/>
        <v>0.3104595424424712</v>
      </c>
      <c r="C196" s="5">
        <f t="shared" ca="1" si="25"/>
        <v>-0.49454818559686081</v>
      </c>
      <c r="D196" s="56">
        <f t="shared" ca="1" si="26"/>
        <v>-3.1153607391131164E-3</v>
      </c>
      <c r="E196" s="57"/>
      <c r="F196" s="4"/>
      <c r="G196" s="4"/>
      <c r="H196" s="4"/>
      <c r="I196" s="4"/>
      <c r="J196" s="4"/>
      <c r="K196" s="77"/>
      <c r="L196" s="77"/>
      <c r="M196" s="55"/>
      <c r="N196" s="4"/>
      <c r="O196" s="4"/>
      <c r="P196" s="4"/>
      <c r="Q196" s="4"/>
      <c r="R196" s="2"/>
      <c r="S196" s="15">
        <f t="shared" si="23"/>
        <v>2.3268253968253886E-2</v>
      </c>
      <c r="T196" s="15">
        <f t="shared" ref="T196:T213" ca="1" si="27" xml:space="preserve"> -PERCENTILE($D$3:$D$254,S196)</f>
        <v>1.2775979266601702E-2</v>
      </c>
      <c r="U196" s="62">
        <f t="shared" ref="U196:U213" ca="1" si="28" xml:space="preserve"> - AVERAGEIF($D$3:$D$254,"&lt;"&amp;-T196)</f>
        <v>1.6205615743025287E-2</v>
      </c>
      <c r="V196" s="14">
        <f t="shared" ref="V196:V213" ca="1" si="29" xml:space="preserve"> T196/U196</f>
        <v>0.78836740727363841</v>
      </c>
    </row>
    <row r="197" spans="2:22" ht="16" x14ac:dyDescent="0.2">
      <c r="B197" s="5">
        <f t="shared" ca="1" si="24"/>
        <v>0.54139594273305069</v>
      </c>
      <c r="C197" s="5">
        <f t="shared" ca="1" si="25"/>
        <v>0.10395115073060927</v>
      </c>
      <c r="D197" s="56">
        <f t="shared" ca="1" si="26"/>
        <v>6.5483069840995792E-4</v>
      </c>
      <c r="E197" s="57"/>
      <c r="F197" s="4"/>
      <c r="G197" s="4"/>
      <c r="H197" s="4"/>
      <c r="I197" s="4"/>
      <c r="J197" s="4"/>
      <c r="K197" s="77"/>
      <c r="L197" s="77"/>
      <c r="M197" s="55"/>
      <c r="N197" s="4"/>
      <c r="O197" s="4"/>
      <c r="P197" s="4"/>
      <c r="Q197" s="4"/>
      <c r="R197" s="2"/>
      <c r="S197" s="15">
        <f t="shared" si="23"/>
        <v>2.3368253968253885E-2</v>
      </c>
      <c r="T197" s="15">
        <f t="shared" ca="1" si="27"/>
        <v>1.2748685962015747E-2</v>
      </c>
      <c r="U197" s="62">
        <f t="shared" ca="1" si="28"/>
        <v>1.6205615743025287E-2</v>
      </c>
      <c r="V197" s="14">
        <f t="shared" ca="1" si="29"/>
        <v>0.78668321921076267</v>
      </c>
    </row>
    <row r="198" spans="2:22" ht="16" x14ac:dyDescent="0.2">
      <c r="B198" s="5">
        <f t="shared" ca="1" si="24"/>
        <v>1.2636334711988439E-3</v>
      </c>
      <c r="C198" s="5">
        <f t="shared" ca="1" si="25"/>
        <v>-3.0200575082052259</v>
      </c>
      <c r="D198" s="56">
        <f t="shared" ca="1" si="26"/>
        <v>-1.9024574075772467E-2</v>
      </c>
      <c r="E198" s="57"/>
      <c r="F198" s="4"/>
      <c r="G198" s="4"/>
      <c r="H198" s="4"/>
      <c r="I198" s="4"/>
      <c r="J198" s="4"/>
      <c r="K198" s="77"/>
      <c r="L198" s="77"/>
      <c r="M198" s="55"/>
      <c r="N198" s="4"/>
      <c r="O198" s="4"/>
      <c r="P198" s="4"/>
      <c r="Q198" s="4"/>
      <c r="R198" s="2"/>
      <c r="S198" s="15">
        <f t="shared" si="23"/>
        <v>2.3468253968253885E-2</v>
      </c>
      <c r="T198" s="15">
        <f t="shared" ca="1" si="27"/>
        <v>1.2721392657429793E-2</v>
      </c>
      <c r="U198" s="62">
        <f t="shared" ca="1" si="28"/>
        <v>1.6205615743025287E-2</v>
      </c>
      <c r="V198" s="14">
        <f t="shared" ca="1" si="29"/>
        <v>0.78499903114788683</v>
      </c>
    </row>
    <row r="199" spans="2:22" ht="16" x14ac:dyDescent="0.2">
      <c r="B199" s="5">
        <f t="shared" ca="1" si="24"/>
        <v>1.1755800817992879E-2</v>
      </c>
      <c r="C199" s="5">
        <f t="shared" ca="1" si="25"/>
        <v>-2.2650175651992472</v>
      </c>
      <c r="D199" s="56">
        <f t="shared" ca="1" si="26"/>
        <v>-1.426826950645294E-2</v>
      </c>
      <c r="E199" s="57"/>
      <c r="F199" s="4"/>
      <c r="G199" s="4"/>
      <c r="H199" s="4"/>
      <c r="I199" s="4"/>
      <c r="J199" s="4"/>
      <c r="K199" s="77"/>
      <c r="L199" s="77"/>
      <c r="M199" s="55"/>
      <c r="N199" s="4"/>
      <c r="O199" s="4"/>
      <c r="P199" s="4"/>
      <c r="Q199" s="4"/>
      <c r="R199" s="2"/>
      <c r="S199" s="15">
        <f t="shared" si="23"/>
        <v>2.3568253968253884E-2</v>
      </c>
      <c r="T199" s="15">
        <f t="shared" ca="1" si="27"/>
        <v>1.2694099352843838E-2</v>
      </c>
      <c r="U199" s="62">
        <f t="shared" ca="1" si="28"/>
        <v>1.6205615743025287E-2</v>
      </c>
      <c r="V199" s="14">
        <f t="shared" ca="1" si="29"/>
        <v>0.78331484308501109</v>
      </c>
    </row>
    <row r="200" spans="2:22" ht="16" x14ac:dyDescent="0.2">
      <c r="B200" s="5">
        <f t="shared" ca="1" si="24"/>
        <v>0.83066784150760475</v>
      </c>
      <c r="C200" s="5">
        <f t="shared" ca="1" si="25"/>
        <v>0.95680771597492198</v>
      </c>
      <c r="D200" s="56">
        <f t="shared" ca="1" si="26"/>
        <v>6.027322068993729E-3</v>
      </c>
      <c r="E200" s="57"/>
      <c r="F200" s="4"/>
      <c r="G200" s="4"/>
      <c r="H200" s="4"/>
      <c r="I200" s="4"/>
      <c r="J200" s="4"/>
      <c r="K200" s="77"/>
      <c r="L200" s="77"/>
      <c r="M200" s="55"/>
      <c r="N200" s="4"/>
      <c r="O200" s="4"/>
      <c r="P200" s="4"/>
      <c r="Q200" s="4"/>
      <c r="R200" s="2"/>
      <c r="S200" s="15">
        <f t="shared" si="23"/>
        <v>2.3668253968253884E-2</v>
      </c>
      <c r="T200" s="15">
        <f t="shared" ca="1" si="27"/>
        <v>1.2666806048257883E-2</v>
      </c>
      <c r="U200" s="62">
        <f t="shared" ca="1" si="28"/>
        <v>1.6205615743025287E-2</v>
      </c>
      <c r="V200" s="14">
        <f t="shared" ca="1" si="29"/>
        <v>0.78163065502213536</v>
      </c>
    </row>
    <row r="201" spans="2:22" ht="16" x14ac:dyDescent="0.2">
      <c r="B201" s="5">
        <f t="shared" ca="1" si="24"/>
        <v>0.7917426518303059</v>
      </c>
      <c r="C201" s="5">
        <f t="shared" ca="1" si="25"/>
        <v>0.81248272288300494</v>
      </c>
      <c r="D201" s="56">
        <f t="shared" ca="1" si="26"/>
        <v>5.1181600697262821E-3</v>
      </c>
      <c r="E201" s="57"/>
      <c r="F201" s="4"/>
      <c r="G201" s="4"/>
      <c r="H201" s="4"/>
      <c r="I201" s="4"/>
      <c r="J201" s="4"/>
      <c r="K201" s="77"/>
      <c r="L201" s="77"/>
      <c r="M201" s="55"/>
      <c r="N201" s="4"/>
      <c r="O201" s="4"/>
      <c r="P201" s="4"/>
      <c r="Q201" s="4"/>
      <c r="R201" s="2"/>
      <c r="S201" s="15">
        <f t="shared" si="23"/>
        <v>2.3768253968253883E-2</v>
      </c>
      <c r="T201" s="15">
        <f t="shared" ca="1" si="27"/>
        <v>1.2639512743671928E-2</v>
      </c>
      <c r="U201" s="62">
        <f t="shared" ca="1" si="28"/>
        <v>1.6205615743025287E-2</v>
      </c>
      <c r="V201" s="14">
        <f t="shared" ca="1" si="29"/>
        <v>0.77994646695925951</v>
      </c>
    </row>
    <row r="202" spans="2:22" ht="16" x14ac:dyDescent="0.2">
      <c r="B202" s="5">
        <f t="shared" ca="1" si="24"/>
        <v>0.75524767633442247</v>
      </c>
      <c r="C202" s="5">
        <f t="shared" ca="1" si="25"/>
        <v>0.69109690153106718</v>
      </c>
      <c r="D202" s="56">
        <f t="shared" ca="1" si="26"/>
        <v>4.3535012697583269E-3</v>
      </c>
      <c r="E202" s="57"/>
      <c r="F202" s="4"/>
      <c r="G202" s="4"/>
      <c r="H202" s="4"/>
      <c r="I202" s="4"/>
      <c r="J202" s="4"/>
      <c r="K202" s="77"/>
      <c r="L202" s="77"/>
      <c r="M202" s="55"/>
      <c r="N202" s="4"/>
      <c r="O202" s="4"/>
      <c r="P202" s="4"/>
      <c r="Q202" s="4"/>
      <c r="R202" s="2"/>
      <c r="S202" s="15">
        <f t="shared" si="23"/>
        <v>2.3868253968253882E-2</v>
      </c>
      <c r="T202" s="15">
        <f t="shared" ca="1" si="27"/>
        <v>1.2612219439085975E-2</v>
      </c>
      <c r="U202" s="62">
        <f t="shared" ca="1" si="28"/>
        <v>1.6205615743025287E-2</v>
      </c>
      <c r="V202" s="14">
        <f t="shared" ca="1" si="29"/>
        <v>0.77826227889638389</v>
      </c>
    </row>
    <row r="203" spans="2:22" ht="16" x14ac:dyDescent="0.2">
      <c r="B203" s="5">
        <f t="shared" ca="1" si="24"/>
        <v>0.88481833745523797</v>
      </c>
      <c r="C203" s="5">
        <f t="shared" ca="1" si="25"/>
        <v>1.1994234725364632</v>
      </c>
      <c r="D203" s="56">
        <f t="shared" ca="1" si="26"/>
        <v>7.5556576785356933E-3</v>
      </c>
      <c r="E203" s="57"/>
      <c r="F203" s="4"/>
      <c r="G203" s="4"/>
      <c r="H203" s="4"/>
      <c r="I203" s="4"/>
      <c r="J203" s="4"/>
      <c r="K203" s="77"/>
      <c r="L203" s="77"/>
      <c r="M203" s="55"/>
      <c r="N203" s="4"/>
      <c r="O203" s="4"/>
      <c r="P203" s="4"/>
      <c r="Q203" s="4"/>
      <c r="R203" s="2"/>
      <c r="S203" s="15">
        <f t="shared" si="23"/>
        <v>2.3968253968253882E-2</v>
      </c>
      <c r="T203" s="15">
        <f t="shared" ca="1" si="27"/>
        <v>1.2600701345878281E-2</v>
      </c>
      <c r="U203" s="62">
        <f t="shared" ca="1" si="28"/>
        <v>1.5690864747883025E-2</v>
      </c>
      <c r="V203" s="14">
        <f t="shared" ca="1" si="29"/>
        <v>0.80305971330090897</v>
      </c>
    </row>
    <row r="204" spans="2:22" ht="16" x14ac:dyDescent="0.2">
      <c r="B204" s="5">
        <f t="shared" ca="1" si="24"/>
        <v>4.0760315759780674E-2</v>
      </c>
      <c r="C204" s="5">
        <f t="shared" ca="1" si="25"/>
        <v>-1.7419303555015679</v>
      </c>
      <c r="D204" s="56">
        <f t="shared" ca="1" si="26"/>
        <v>-1.0973129813932099E-2</v>
      </c>
      <c r="E204" s="57"/>
      <c r="F204" s="4"/>
      <c r="G204" s="4"/>
      <c r="H204" s="4"/>
      <c r="I204" s="4"/>
      <c r="J204" s="4"/>
      <c r="K204" s="77"/>
      <c r="L204" s="77"/>
      <c r="M204" s="55"/>
      <c r="N204" s="4"/>
      <c r="O204" s="4"/>
      <c r="P204" s="4"/>
      <c r="Q204" s="4"/>
      <c r="R204" s="2"/>
      <c r="S204" s="15">
        <f t="shared" si="23"/>
        <v>2.4068253968253881E-2</v>
      </c>
      <c r="T204" s="15">
        <f t="shared" ca="1" si="27"/>
        <v>1.2598106399463098E-2</v>
      </c>
      <c r="U204" s="62">
        <f t="shared" ca="1" si="28"/>
        <v>1.5690864747883025E-2</v>
      </c>
      <c r="V204" s="14">
        <f t="shared" ca="1" si="29"/>
        <v>0.8028943338615423</v>
      </c>
    </row>
    <row r="205" spans="2:22" ht="16" x14ac:dyDescent="0.2">
      <c r="B205" s="5">
        <f t="shared" ca="1" si="24"/>
        <v>0.43313882906305834</v>
      </c>
      <c r="C205" s="5">
        <f t="shared" ca="1" si="25"/>
        <v>-0.16838849551631863</v>
      </c>
      <c r="D205" s="56">
        <f t="shared" ca="1" si="26"/>
        <v>-1.0607478161440331E-3</v>
      </c>
      <c r="E205" s="57"/>
      <c r="F205" s="4"/>
      <c r="G205" s="4"/>
      <c r="H205" s="4"/>
      <c r="I205" s="4"/>
      <c r="J205" s="4"/>
      <c r="K205" s="77"/>
      <c r="L205" s="77"/>
      <c r="M205" s="55"/>
      <c r="N205" s="4"/>
      <c r="O205" s="4"/>
      <c r="P205" s="4"/>
      <c r="Q205" s="4"/>
      <c r="R205" s="2"/>
      <c r="S205" s="15">
        <f t="shared" si="23"/>
        <v>2.4168253968253881E-2</v>
      </c>
      <c r="T205" s="15">
        <f t="shared" ca="1" si="27"/>
        <v>1.2595511453047914E-2</v>
      </c>
      <c r="U205" s="62">
        <f t="shared" ca="1" si="28"/>
        <v>1.5690864747883025E-2</v>
      </c>
      <c r="V205" s="14">
        <f t="shared" ca="1" si="29"/>
        <v>0.80272895442217551</v>
      </c>
    </row>
    <row r="206" spans="2:22" ht="16" x14ac:dyDescent="0.2">
      <c r="B206" s="5">
        <f t="shared" ca="1" si="24"/>
        <v>0.28929095077212585</v>
      </c>
      <c r="C206" s="5">
        <f t="shared" ca="1" si="25"/>
        <v>-0.55545731086823358</v>
      </c>
      <c r="D206" s="56">
        <f t="shared" ca="1" si="26"/>
        <v>-3.4990521630239068E-3</v>
      </c>
      <c r="E206" s="57"/>
      <c r="F206" s="4"/>
      <c r="G206" s="4"/>
      <c r="H206" s="4"/>
      <c r="I206" s="4"/>
      <c r="J206" s="4"/>
      <c r="K206" s="77"/>
      <c r="L206" s="77"/>
      <c r="M206" s="55"/>
      <c r="N206" s="4"/>
      <c r="O206" s="4"/>
      <c r="P206" s="4"/>
      <c r="Q206" s="4"/>
      <c r="R206" s="2"/>
      <c r="S206" s="15">
        <f t="shared" si="23"/>
        <v>2.426825396825388E-2</v>
      </c>
      <c r="T206" s="15">
        <f t="shared" ca="1" si="27"/>
        <v>1.2592916506632728E-2</v>
      </c>
      <c r="U206" s="62">
        <f t="shared" ca="1" si="28"/>
        <v>1.5690864747883025E-2</v>
      </c>
      <c r="V206" s="14">
        <f t="shared" ca="1" si="29"/>
        <v>0.80256357498280873</v>
      </c>
    </row>
    <row r="207" spans="2:22" ht="16" x14ac:dyDescent="0.2">
      <c r="B207" s="5">
        <f t="shared" ca="1" si="24"/>
        <v>0.86485171162669128</v>
      </c>
      <c r="C207" s="5">
        <f t="shared" ca="1" si="25"/>
        <v>1.1023798296655911</v>
      </c>
      <c r="D207" s="56">
        <f t="shared" ca="1" si="26"/>
        <v>6.9443401895926135E-3</v>
      </c>
      <c r="E207" s="57"/>
      <c r="F207" s="4"/>
      <c r="G207" s="4"/>
      <c r="H207" s="4"/>
      <c r="I207" s="4"/>
      <c r="J207" s="4"/>
      <c r="K207" s="77"/>
      <c r="L207" s="77"/>
      <c r="M207" s="55"/>
      <c r="N207" s="4"/>
      <c r="O207" s="4"/>
      <c r="P207" s="4"/>
      <c r="Q207" s="4"/>
      <c r="R207" s="2"/>
      <c r="S207" s="15">
        <f t="shared" si="23"/>
        <v>2.4368253968253879E-2</v>
      </c>
      <c r="T207" s="15">
        <f t="shared" ca="1" si="27"/>
        <v>1.2590321560217544E-2</v>
      </c>
      <c r="U207" s="62">
        <f t="shared" ca="1" si="28"/>
        <v>1.5690864747883025E-2</v>
      </c>
      <c r="V207" s="14">
        <f t="shared" ca="1" si="29"/>
        <v>0.80239819554344194</v>
      </c>
    </row>
    <row r="208" spans="2:22" ht="16" x14ac:dyDescent="0.2">
      <c r="B208" s="5">
        <f t="shared" ca="1" si="24"/>
        <v>0.84851558103390323</v>
      </c>
      <c r="C208" s="5">
        <f t="shared" ca="1" si="25"/>
        <v>1.0300877015120025</v>
      </c>
      <c r="D208" s="56">
        <f t="shared" ca="1" si="26"/>
        <v>6.4889425875878362E-3</v>
      </c>
      <c r="E208" s="57"/>
      <c r="F208" s="4"/>
      <c r="G208" s="4"/>
      <c r="H208" s="4"/>
      <c r="I208" s="4"/>
      <c r="J208" s="4"/>
      <c r="K208" s="77"/>
      <c r="L208" s="77"/>
      <c r="M208" s="55"/>
      <c r="N208" s="4"/>
      <c r="O208" s="4"/>
      <c r="P208" s="4"/>
      <c r="Q208" s="4"/>
      <c r="R208" s="2"/>
      <c r="S208" s="15">
        <f t="shared" si="23"/>
        <v>2.4468253968253879E-2</v>
      </c>
      <c r="T208" s="15">
        <f t="shared" ca="1" si="27"/>
        <v>1.258772661380236E-2</v>
      </c>
      <c r="U208" s="62">
        <f t="shared" ca="1" si="28"/>
        <v>1.5690864747883025E-2</v>
      </c>
      <c r="V208" s="14">
        <f t="shared" ca="1" si="29"/>
        <v>0.80223281610407526</v>
      </c>
    </row>
    <row r="209" spans="2:22" ht="16" x14ac:dyDescent="0.2">
      <c r="B209" s="5">
        <f t="shared" ca="1" si="24"/>
        <v>7.8350709050846623E-2</v>
      </c>
      <c r="C209" s="5">
        <f t="shared" ca="1" si="25"/>
        <v>-1.4162530861619766</v>
      </c>
      <c r="D209" s="56">
        <f t="shared" ca="1" si="26"/>
        <v>-8.9215558559817189E-3</v>
      </c>
      <c r="E209" s="57"/>
      <c r="F209" s="4"/>
      <c r="G209" s="4"/>
      <c r="H209" s="4"/>
      <c r="I209" s="4"/>
      <c r="J209" s="4"/>
      <c r="K209" s="77"/>
      <c r="L209" s="77"/>
      <c r="M209" s="55"/>
      <c r="N209" s="4"/>
      <c r="O209" s="4"/>
      <c r="P209" s="4"/>
      <c r="Q209" s="4"/>
      <c r="R209" s="2"/>
      <c r="S209" s="15">
        <f t="shared" si="23"/>
        <v>2.4568253968253878E-2</v>
      </c>
      <c r="T209" s="15">
        <f t="shared" ca="1" si="27"/>
        <v>1.2585131667387176E-2</v>
      </c>
      <c r="U209" s="62">
        <f t="shared" ca="1" si="28"/>
        <v>1.5690864747883025E-2</v>
      </c>
      <c r="V209" s="14">
        <f t="shared" ca="1" si="29"/>
        <v>0.80206743666470859</v>
      </c>
    </row>
    <row r="210" spans="2:22" ht="16" x14ac:dyDescent="0.2">
      <c r="B210" s="5">
        <f t="shared" ca="1" si="24"/>
        <v>0.86309151389894068</v>
      </c>
      <c r="C210" s="5">
        <f t="shared" ca="1" si="25"/>
        <v>1.0943147185480799</v>
      </c>
      <c r="D210" s="56">
        <f t="shared" ca="1" si="26"/>
        <v>6.8935347650377638E-3</v>
      </c>
      <c r="E210" s="57"/>
      <c r="F210" s="4"/>
      <c r="G210" s="4"/>
      <c r="H210" s="4"/>
      <c r="I210" s="4"/>
      <c r="J210" s="4"/>
      <c r="K210" s="77"/>
      <c r="L210" s="77"/>
      <c r="M210" s="55"/>
      <c r="N210" s="4"/>
      <c r="O210" s="4"/>
      <c r="P210" s="4"/>
      <c r="Q210" s="4"/>
      <c r="R210" s="2"/>
      <c r="S210" s="15">
        <f t="shared" si="23"/>
        <v>2.4668253968253877E-2</v>
      </c>
      <c r="T210" s="15">
        <f t="shared" ca="1" si="27"/>
        <v>1.2582536720971992E-2</v>
      </c>
      <c r="U210" s="62">
        <f t="shared" ca="1" si="28"/>
        <v>1.5690864747883025E-2</v>
      </c>
      <c r="V210" s="14">
        <f t="shared" ca="1" si="29"/>
        <v>0.8019020572253418</v>
      </c>
    </row>
    <row r="211" spans="2:22" ht="16" x14ac:dyDescent="0.2">
      <c r="B211" s="5">
        <f t="shared" ca="1" si="24"/>
        <v>0.69677158648530135</v>
      </c>
      <c r="C211" s="5">
        <f t="shared" ca="1" si="25"/>
        <v>0.51513766120524784</v>
      </c>
      <c r="D211" s="56">
        <f t="shared" ca="1" si="26"/>
        <v>3.2450622440774557E-3</v>
      </c>
      <c r="E211" s="57"/>
      <c r="F211" s="4"/>
      <c r="G211" s="4"/>
      <c r="H211" s="4"/>
      <c r="I211" s="4"/>
      <c r="J211" s="4"/>
      <c r="K211" s="77"/>
      <c r="L211" s="77"/>
      <c r="M211" s="55"/>
      <c r="N211" s="4"/>
      <c r="O211" s="4"/>
      <c r="P211" s="4"/>
      <c r="Q211" s="4"/>
      <c r="R211" s="2"/>
      <c r="S211" s="15">
        <f t="shared" si="23"/>
        <v>2.4768253968253877E-2</v>
      </c>
      <c r="T211" s="15">
        <f t="shared" ca="1" si="27"/>
        <v>1.2579941774556808E-2</v>
      </c>
      <c r="U211" s="62">
        <f t="shared" ca="1" si="28"/>
        <v>1.5690864747883025E-2</v>
      </c>
      <c r="V211" s="14">
        <f t="shared" ca="1" si="29"/>
        <v>0.80173667778597513</v>
      </c>
    </row>
    <row r="212" spans="2:22" ht="16" x14ac:dyDescent="0.2">
      <c r="B212" s="5">
        <f t="shared" ca="1" si="24"/>
        <v>0.55131689346887081</v>
      </c>
      <c r="C212" s="5">
        <f t="shared" ca="1" si="25"/>
        <v>0.1289891766508301</v>
      </c>
      <c r="D212" s="56">
        <f t="shared" ca="1" si="26"/>
        <v>8.1255543627875191E-4</v>
      </c>
      <c r="E212" s="57"/>
      <c r="F212" s="4"/>
      <c r="G212" s="4"/>
      <c r="H212" s="4"/>
      <c r="I212" s="4"/>
      <c r="J212" s="4"/>
      <c r="K212" s="77"/>
      <c r="L212" s="77"/>
      <c r="M212" s="55"/>
      <c r="N212" s="4"/>
      <c r="O212" s="4"/>
      <c r="P212" s="4"/>
      <c r="Q212" s="4"/>
      <c r="R212" s="2"/>
      <c r="S212" s="15">
        <f t="shared" si="23"/>
        <v>2.4868253968253876E-2</v>
      </c>
      <c r="T212" s="15">
        <f t="shared" ca="1" si="27"/>
        <v>1.2577346828141623E-2</v>
      </c>
      <c r="U212" s="62">
        <f t="shared" ca="1" si="28"/>
        <v>1.5690864747883025E-2</v>
      </c>
      <c r="V212" s="14">
        <f t="shared" ca="1" si="29"/>
        <v>0.80157129834660823</v>
      </c>
    </row>
    <row r="213" spans="2:22" ht="17" thickBot="1" x14ac:dyDescent="0.25">
      <c r="B213" s="5">
        <f t="shared" ca="1" si="24"/>
        <v>0.49142293722328445</v>
      </c>
      <c r="C213" s="5">
        <f t="shared" ca="1" si="25"/>
        <v>-2.1501164619545751E-2</v>
      </c>
      <c r="D213" s="56">
        <f t="shared" ca="1" si="26"/>
        <v>-1.3544460590852087E-4</v>
      </c>
      <c r="E213" s="57"/>
      <c r="F213" s="4"/>
      <c r="G213" s="4"/>
      <c r="H213" s="4"/>
      <c r="I213" s="4"/>
      <c r="J213" s="4"/>
      <c r="K213" s="77"/>
      <c r="L213" s="77"/>
      <c r="M213" s="55"/>
      <c r="N213" s="4"/>
      <c r="O213" s="4"/>
      <c r="P213" s="4"/>
      <c r="Q213" s="4"/>
      <c r="R213" s="2"/>
      <c r="S213" s="16">
        <f t="shared" si="23"/>
        <v>2.4968253968253876E-2</v>
      </c>
      <c r="T213" s="15">
        <f t="shared" ca="1" si="27"/>
        <v>1.2574751881726439E-2</v>
      </c>
      <c r="U213" s="64">
        <f t="shared" ca="1" si="28"/>
        <v>1.5690864747883025E-2</v>
      </c>
      <c r="V213" s="17">
        <f t="shared" ca="1" si="29"/>
        <v>0.80140591890724155</v>
      </c>
    </row>
    <row r="214" spans="2:22" ht="16" customHeight="1" x14ac:dyDescent="0.2">
      <c r="B214" s="5">
        <f t="shared" ca="1" si="24"/>
        <v>4.2174226037328566E-2</v>
      </c>
      <c r="C214" s="5">
        <f t="shared" ca="1" si="25"/>
        <v>-1.7259942228813532</v>
      </c>
      <c r="D214" s="56">
        <f t="shared" ca="1" si="26"/>
        <v>-1.0872741614472022E-2</v>
      </c>
      <c r="E214" s="57"/>
      <c r="F214" s="4"/>
      <c r="G214" s="4"/>
      <c r="H214" s="4"/>
      <c r="I214" s="4"/>
      <c r="J214" s="4"/>
      <c r="K214" s="77"/>
      <c r="L214" s="77"/>
      <c r="M214" s="55"/>
      <c r="N214" s="4"/>
      <c r="O214" s="4"/>
      <c r="P214" s="4"/>
      <c r="Q214" s="4"/>
      <c r="R214" s="2"/>
      <c r="S214" s="11"/>
    </row>
    <row r="215" spans="2:22" ht="16" customHeight="1" x14ac:dyDescent="0.2">
      <c r="B215" s="5">
        <f t="shared" ca="1" si="24"/>
        <v>0.33933185969127178</v>
      </c>
      <c r="C215" s="5">
        <f t="shared" ca="1" si="25"/>
        <v>-0.41428729215760768</v>
      </c>
      <c r="D215" s="56">
        <f t="shared" ca="1" si="26"/>
        <v>-2.6097646342461657E-3</v>
      </c>
      <c r="E215" s="57"/>
      <c r="F215" s="4"/>
      <c r="G215" s="4"/>
      <c r="H215" s="4"/>
      <c r="I215" s="4"/>
      <c r="J215" s="4"/>
      <c r="K215" s="77"/>
      <c r="L215" s="77"/>
      <c r="M215" s="55"/>
      <c r="N215" s="4"/>
      <c r="O215" s="4"/>
      <c r="P215" s="4"/>
      <c r="Q215" s="4"/>
      <c r="R215" s="2"/>
      <c r="S215" s="11"/>
    </row>
    <row r="216" spans="2:22" ht="16" customHeight="1" x14ac:dyDescent="0.2">
      <c r="B216" s="5">
        <f t="shared" ca="1" si="24"/>
        <v>0.53587267189486265</v>
      </c>
      <c r="C216" s="5">
        <f t="shared" ca="1" si="25"/>
        <v>9.0040971853649024E-2</v>
      </c>
      <c r="D216" s="56">
        <f t="shared" ca="1" si="26"/>
        <v>5.6720480793171857E-4</v>
      </c>
      <c r="E216" s="57"/>
      <c r="F216" s="4"/>
      <c r="G216" s="4"/>
      <c r="H216" s="4"/>
      <c r="I216" s="4"/>
      <c r="J216" s="4"/>
      <c r="K216" s="77"/>
      <c r="L216" s="77"/>
      <c r="M216" s="55"/>
      <c r="N216" s="4"/>
      <c r="O216" s="4"/>
      <c r="P216" s="4"/>
      <c r="Q216" s="4"/>
      <c r="R216" s="2"/>
      <c r="S216" s="11"/>
    </row>
    <row r="217" spans="2:22" ht="16" customHeight="1" x14ac:dyDescent="0.2">
      <c r="B217" s="5">
        <f t="shared" ca="1" si="24"/>
        <v>0.25179364695452866</v>
      </c>
      <c r="C217" s="5">
        <f t="shared" ca="1" si="25"/>
        <v>-0.66885607250002499</v>
      </c>
      <c r="D217" s="56">
        <f t="shared" ca="1" si="26"/>
        <v>-4.2133972160248905E-3</v>
      </c>
      <c r="E217" s="57"/>
      <c r="F217" s="4"/>
      <c r="G217" s="4"/>
      <c r="H217" s="4"/>
      <c r="I217" s="4"/>
      <c r="J217" s="4"/>
      <c r="K217" s="77"/>
      <c r="L217" s="77"/>
      <c r="M217" s="55"/>
      <c r="N217" s="4"/>
      <c r="O217" s="4"/>
      <c r="P217" s="4"/>
      <c r="Q217" s="4"/>
      <c r="R217" s="2"/>
      <c r="S217" s="11"/>
    </row>
    <row r="218" spans="2:22" ht="16" customHeight="1" x14ac:dyDescent="0.2">
      <c r="B218" s="5">
        <f t="shared" ca="1" si="24"/>
        <v>0.27185911516136774</v>
      </c>
      <c r="C218" s="5">
        <f t="shared" ca="1" si="25"/>
        <v>-0.60719994262596133</v>
      </c>
      <c r="D218" s="56">
        <f t="shared" ca="1" si="26"/>
        <v>-3.8250001054309078E-3</v>
      </c>
      <c r="E218" s="57"/>
      <c r="F218" s="4"/>
      <c r="G218" s="4"/>
      <c r="H218" s="4"/>
      <c r="I218" s="4"/>
      <c r="J218" s="4"/>
      <c r="K218" s="77"/>
      <c r="L218" s="77"/>
      <c r="M218" s="55"/>
      <c r="N218" s="4"/>
      <c r="O218" s="4"/>
      <c r="P218" s="4"/>
      <c r="Q218" s="4"/>
      <c r="R218" s="2"/>
      <c r="S218" s="11"/>
    </row>
    <row r="219" spans="2:22" ht="16" customHeight="1" x14ac:dyDescent="0.2">
      <c r="B219" s="5">
        <f t="shared" ca="1" si="24"/>
        <v>0.23420924540098553</v>
      </c>
      <c r="C219" s="5">
        <f t="shared" ca="1" si="25"/>
        <v>-0.72505467197292661</v>
      </c>
      <c r="D219" s="56">
        <f t="shared" ca="1" si="26"/>
        <v>-4.5674151165854219E-3</v>
      </c>
      <c r="E219" s="57"/>
      <c r="F219" s="4"/>
      <c r="G219" s="4"/>
      <c r="H219" s="4"/>
      <c r="I219" s="4"/>
      <c r="J219" s="4"/>
      <c r="K219" s="77"/>
      <c r="L219" s="77"/>
      <c r="M219" s="55"/>
      <c r="N219" s="4"/>
      <c r="O219" s="4"/>
      <c r="P219" s="4"/>
      <c r="Q219" s="4"/>
      <c r="R219" s="2"/>
      <c r="S219" s="11"/>
    </row>
    <row r="220" spans="2:22" ht="16" customHeight="1" x14ac:dyDescent="0.2">
      <c r="B220" s="5">
        <f t="shared" ca="1" si="24"/>
        <v>0.79825207340055948</v>
      </c>
      <c r="C220" s="5">
        <f t="shared" ca="1" si="25"/>
        <v>0.8353940954941621</v>
      </c>
      <c r="D220" s="56">
        <f t="shared" ca="1" si="26"/>
        <v>5.2624881509745168E-3</v>
      </c>
      <c r="E220" s="57"/>
      <c r="F220" s="4"/>
      <c r="G220" s="4"/>
      <c r="H220" s="4"/>
      <c r="I220" s="4"/>
      <c r="J220" s="4"/>
      <c r="K220" s="77"/>
      <c r="L220" s="77"/>
      <c r="M220" s="55"/>
      <c r="N220" s="4"/>
      <c r="O220" s="4"/>
      <c r="P220" s="4"/>
      <c r="Q220" s="4"/>
      <c r="R220" s="2"/>
      <c r="S220" s="11"/>
    </row>
    <row r="221" spans="2:22" ht="16" customHeight="1" x14ac:dyDescent="0.2">
      <c r="B221" s="5">
        <f t="shared" ca="1" si="24"/>
        <v>9.3410088266041691E-2</v>
      </c>
      <c r="C221" s="5">
        <f t="shared" ca="1" si="25"/>
        <v>-1.3200444535561224</v>
      </c>
      <c r="D221" s="56">
        <f t="shared" ca="1" si="26"/>
        <v>-8.3154984372848847E-3</v>
      </c>
      <c r="E221" s="57"/>
      <c r="F221" s="4"/>
      <c r="G221" s="4"/>
      <c r="H221" s="4"/>
      <c r="I221" s="4"/>
      <c r="J221" s="4"/>
      <c r="K221" s="77"/>
      <c r="L221" s="77"/>
      <c r="M221" s="55"/>
      <c r="N221" s="4"/>
      <c r="O221" s="4"/>
      <c r="P221" s="4"/>
      <c r="Q221" s="4"/>
      <c r="R221" s="2"/>
      <c r="S221" s="11"/>
    </row>
    <row r="222" spans="2:22" ht="16" customHeight="1" x14ac:dyDescent="0.2">
      <c r="B222" s="5">
        <f t="shared" ca="1" si="24"/>
        <v>0.79368132043583561</v>
      </c>
      <c r="C222" s="5">
        <f t="shared" ca="1" si="25"/>
        <v>0.81926127946753724</v>
      </c>
      <c r="D222" s="56">
        <f t="shared" ca="1" si="26"/>
        <v>5.1608609625135487E-3</v>
      </c>
      <c r="E222" s="57"/>
      <c r="F222" s="4"/>
      <c r="G222" s="4"/>
      <c r="H222" s="4"/>
      <c r="I222" s="4"/>
      <c r="J222" s="4"/>
      <c r="K222" s="77"/>
      <c r="L222" s="77"/>
      <c r="M222" s="55"/>
      <c r="N222" s="4"/>
      <c r="O222" s="4"/>
      <c r="P222" s="4"/>
      <c r="Q222" s="4"/>
      <c r="R222" s="2"/>
      <c r="S222" s="11"/>
    </row>
    <row r="223" spans="2:22" ht="16" customHeight="1" x14ac:dyDescent="0.2">
      <c r="B223" s="5">
        <f t="shared" ca="1" si="24"/>
        <v>0.65009391300807484</v>
      </c>
      <c r="C223" s="5">
        <f t="shared" ca="1" si="25"/>
        <v>0.38557402431603993</v>
      </c>
      <c r="D223" s="56">
        <f t="shared" ca="1" si="26"/>
        <v>2.4288880484443164E-3</v>
      </c>
      <c r="E223" s="57"/>
      <c r="F223" s="4"/>
      <c r="G223" s="4"/>
      <c r="H223" s="4"/>
      <c r="I223" s="4"/>
      <c r="J223" s="4"/>
      <c r="K223" s="77"/>
      <c r="L223" s="77"/>
      <c r="M223" s="55"/>
      <c r="N223" s="4"/>
      <c r="O223" s="4"/>
      <c r="P223" s="4"/>
      <c r="Q223" s="4"/>
      <c r="R223" s="2"/>
      <c r="S223" s="11"/>
    </row>
    <row r="224" spans="2:22" ht="16" customHeight="1" x14ac:dyDescent="0.2">
      <c r="B224" s="5">
        <f t="shared" ca="1" si="24"/>
        <v>0.7165836807399113</v>
      </c>
      <c r="C224" s="5">
        <f t="shared" ca="1" si="25"/>
        <v>0.57272244384454229</v>
      </c>
      <c r="D224" s="56">
        <f t="shared" ca="1" si="26"/>
        <v>3.6078122778043192E-3</v>
      </c>
      <c r="E224" s="57"/>
      <c r="F224" s="4"/>
      <c r="G224" s="4"/>
      <c r="H224" s="4"/>
      <c r="I224" s="4"/>
      <c r="J224" s="4"/>
      <c r="K224" s="77"/>
      <c r="L224" s="77"/>
      <c r="M224" s="55"/>
      <c r="N224" s="4"/>
      <c r="O224" s="4"/>
      <c r="P224" s="4"/>
      <c r="Q224" s="4"/>
      <c r="R224" s="2"/>
      <c r="S224" s="11"/>
    </row>
    <row r="225" spans="2:19" ht="16" customHeight="1" x14ac:dyDescent="0.2">
      <c r="B225" s="5">
        <f t="shared" ca="1" si="24"/>
        <v>0.20600191800450729</v>
      </c>
      <c r="C225" s="5">
        <f t="shared" ca="1" si="25"/>
        <v>-0.8203724149122622</v>
      </c>
      <c r="D225" s="56">
        <f t="shared" ca="1" si="26"/>
        <v>-5.1678604578936716E-3</v>
      </c>
      <c r="E225" s="57"/>
      <c r="F225" s="4"/>
      <c r="G225" s="4"/>
      <c r="H225" s="4"/>
      <c r="I225" s="4"/>
      <c r="J225" s="4"/>
      <c r="K225" s="77"/>
      <c r="L225" s="77"/>
      <c r="M225" s="55"/>
      <c r="N225" s="4"/>
      <c r="O225" s="4"/>
      <c r="P225" s="4"/>
      <c r="Q225" s="4"/>
      <c r="R225" s="2"/>
      <c r="S225" s="11"/>
    </row>
    <row r="226" spans="2:19" ht="16" customHeight="1" x14ac:dyDescent="0.2">
      <c r="B226" s="5">
        <f t="shared" ca="1" si="24"/>
        <v>0.4362035734697074</v>
      </c>
      <c r="C226" s="5">
        <f t="shared" ca="1" si="25"/>
        <v>-0.16060166056021885</v>
      </c>
      <c r="D226" s="56">
        <f t="shared" ca="1" si="26"/>
        <v>-1.011695366634165E-3</v>
      </c>
      <c r="E226" s="57"/>
      <c r="F226" s="4"/>
      <c r="G226" s="4"/>
      <c r="H226" s="4"/>
      <c r="I226" s="4"/>
      <c r="J226" s="4"/>
      <c r="K226" s="77"/>
      <c r="L226" s="77"/>
      <c r="M226" s="55"/>
      <c r="N226" s="4"/>
      <c r="O226" s="4"/>
      <c r="P226" s="4"/>
      <c r="Q226" s="4"/>
      <c r="R226" s="2"/>
      <c r="S226" s="11"/>
    </row>
    <row r="227" spans="2:19" ht="16" customHeight="1" x14ac:dyDescent="0.2">
      <c r="B227" s="5">
        <f t="shared" ca="1" si="24"/>
        <v>0.37145018031208643</v>
      </c>
      <c r="C227" s="5">
        <f t="shared" ca="1" si="25"/>
        <v>-0.32801494781960705</v>
      </c>
      <c r="D227" s="56">
        <f t="shared" ca="1" si="26"/>
        <v>-2.066299948196449E-3</v>
      </c>
      <c r="E227" s="57"/>
      <c r="F227" s="4"/>
      <c r="G227" s="4"/>
      <c r="H227" s="4"/>
      <c r="I227" s="4"/>
      <c r="J227" s="4"/>
      <c r="K227" s="77"/>
      <c r="L227" s="77"/>
      <c r="M227" s="55"/>
      <c r="N227" s="4"/>
      <c r="O227" s="4"/>
      <c r="P227" s="4"/>
      <c r="Q227" s="4"/>
      <c r="R227" s="2"/>
      <c r="S227" s="11"/>
    </row>
    <row r="228" spans="2:19" ht="16" customHeight="1" x14ac:dyDescent="0.2">
      <c r="B228" s="5">
        <f t="shared" ca="1" si="24"/>
        <v>0.91965126655925278</v>
      </c>
      <c r="C228" s="5">
        <f t="shared" ca="1" si="25"/>
        <v>1.4027296678411478</v>
      </c>
      <c r="D228" s="56">
        <f t="shared" ca="1" si="26"/>
        <v>8.8363663279997957E-3</v>
      </c>
      <c r="E228" s="57"/>
      <c r="F228" s="4"/>
      <c r="G228" s="4"/>
      <c r="H228" s="4"/>
      <c r="I228" s="4"/>
      <c r="J228" s="4"/>
      <c r="K228" s="77"/>
      <c r="L228" s="77"/>
      <c r="M228" s="55"/>
      <c r="N228" s="4"/>
      <c r="O228" s="4"/>
      <c r="P228" s="4"/>
      <c r="Q228" s="4"/>
      <c r="R228" s="2"/>
      <c r="S228" s="11"/>
    </row>
    <row r="229" spans="2:19" ht="16" customHeight="1" x14ac:dyDescent="0.2">
      <c r="B229" s="5">
        <f t="shared" ca="1" si="24"/>
        <v>0.57660619588717044</v>
      </c>
      <c r="C229" s="5">
        <f t="shared" ca="1" si="25"/>
        <v>0.19321880978370451</v>
      </c>
      <c r="D229" s="56">
        <f t="shared" ca="1" si="26"/>
        <v>1.2171640935894664E-3</v>
      </c>
      <c r="E229" s="57"/>
      <c r="F229" s="4"/>
      <c r="G229" s="4"/>
      <c r="H229" s="4"/>
      <c r="I229" s="4"/>
      <c r="J229" s="4"/>
      <c r="K229" s="77"/>
      <c r="L229" s="77"/>
      <c r="M229" s="55"/>
      <c r="N229" s="4"/>
      <c r="O229" s="4"/>
      <c r="P229" s="4"/>
      <c r="Q229" s="4"/>
      <c r="R229" s="2"/>
      <c r="S229" s="11"/>
    </row>
    <row r="230" spans="2:19" ht="16" customHeight="1" x14ac:dyDescent="0.2">
      <c r="B230" s="5">
        <f t="shared" ca="1" si="24"/>
        <v>6.5438947928939561E-2</v>
      </c>
      <c r="C230" s="5">
        <f t="shared" ca="1" si="25"/>
        <v>-1.5106490265958601</v>
      </c>
      <c r="D230" s="56">
        <f t="shared" ca="1" si="26"/>
        <v>-9.5161943873201052E-3</v>
      </c>
      <c r="E230" s="57"/>
      <c r="F230" s="4"/>
      <c r="G230" s="4"/>
      <c r="H230" s="4"/>
      <c r="I230" s="4"/>
      <c r="J230" s="4"/>
      <c r="K230" s="77"/>
      <c r="L230" s="77"/>
      <c r="M230" s="55"/>
      <c r="N230" s="4"/>
      <c r="O230" s="4"/>
      <c r="P230" s="4"/>
      <c r="Q230" s="4"/>
      <c r="R230" s="2"/>
      <c r="S230" s="11"/>
    </row>
    <row r="231" spans="2:19" ht="16" customHeight="1" x14ac:dyDescent="0.2">
      <c r="B231" s="5">
        <f t="shared" ca="1" si="24"/>
        <v>7.4854172061476376E-2</v>
      </c>
      <c r="C231" s="5">
        <f t="shared" ca="1" si="25"/>
        <v>-1.4405624183861339</v>
      </c>
      <c r="D231" s="56">
        <f t="shared" ca="1" si="26"/>
        <v>-9.0746902550368821E-3</v>
      </c>
      <c r="E231" s="57"/>
      <c r="F231" s="4"/>
      <c r="G231" s="4"/>
      <c r="H231" s="4"/>
      <c r="I231" s="4"/>
      <c r="J231" s="4"/>
      <c r="K231" s="77"/>
      <c r="L231" s="77"/>
      <c r="M231" s="55"/>
      <c r="N231" s="4"/>
      <c r="O231" s="4"/>
      <c r="P231" s="4"/>
      <c r="Q231" s="4"/>
      <c r="R231" s="2"/>
      <c r="S231" s="11"/>
    </row>
    <row r="232" spans="2:19" ht="16" customHeight="1" x14ac:dyDescent="0.2">
      <c r="B232" s="5">
        <f t="shared" ca="1" si="24"/>
        <v>0.97858057060319825</v>
      </c>
      <c r="C232" s="5">
        <f t="shared" ca="1" si="25"/>
        <v>2.025277682886526</v>
      </c>
      <c r="D232" s="56">
        <f t="shared" ca="1" si="26"/>
        <v>1.275805020182591E-2</v>
      </c>
      <c r="E232" s="57"/>
      <c r="F232" s="4"/>
      <c r="G232" s="4"/>
      <c r="H232" s="4"/>
      <c r="I232" s="4"/>
      <c r="J232" s="4"/>
      <c r="K232" s="77"/>
      <c r="L232" s="77"/>
      <c r="M232" s="55"/>
      <c r="N232" s="4"/>
      <c r="O232" s="4"/>
      <c r="P232" s="4"/>
      <c r="Q232" s="4"/>
      <c r="R232" s="2"/>
      <c r="S232" s="11"/>
    </row>
    <row r="233" spans="2:19" ht="16" customHeight="1" x14ac:dyDescent="0.2">
      <c r="B233" s="5">
        <f t="shared" ca="1" si="24"/>
        <v>0.96202839918925975</v>
      </c>
      <c r="C233" s="5">
        <f t="shared" ca="1" si="25"/>
        <v>1.7747256276939654</v>
      </c>
      <c r="D233" s="56">
        <f t="shared" ca="1" si="26"/>
        <v>1.1179720610121993E-2</v>
      </c>
      <c r="E233" s="57"/>
      <c r="F233" s="4"/>
      <c r="G233" s="4"/>
      <c r="H233" s="4"/>
      <c r="I233" s="4"/>
      <c r="J233" s="4"/>
      <c r="K233" s="77"/>
      <c r="L233" s="77"/>
      <c r="M233" s="55"/>
      <c r="N233" s="4"/>
      <c r="O233" s="4"/>
      <c r="P233" s="4"/>
      <c r="Q233" s="4"/>
      <c r="R233" s="2"/>
      <c r="S233" s="11"/>
    </row>
    <row r="234" spans="2:19" ht="16" customHeight="1" x14ac:dyDescent="0.2">
      <c r="B234" s="5">
        <f t="shared" ca="1" si="24"/>
        <v>6.5642438861739039E-2</v>
      </c>
      <c r="C234" s="5">
        <f t="shared" ca="1" si="25"/>
        <v>-1.5090544142312874</v>
      </c>
      <c r="D234" s="56">
        <f t="shared" ca="1" si="26"/>
        <v>-9.5061492736196098E-3</v>
      </c>
      <c r="E234" s="57"/>
      <c r="F234" s="4"/>
      <c r="G234" s="4"/>
      <c r="H234" s="4"/>
      <c r="I234" s="4"/>
      <c r="J234" s="4"/>
      <c r="K234" s="77"/>
      <c r="L234" s="77"/>
      <c r="M234" s="55"/>
      <c r="N234" s="4"/>
      <c r="O234" s="4"/>
      <c r="P234" s="4"/>
      <c r="Q234" s="4"/>
      <c r="R234" s="2"/>
      <c r="S234" s="11"/>
    </row>
    <row r="235" spans="2:19" ht="16" customHeight="1" x14ac:dyDescent="0.2">
      <c r="B235" s="5">
        <f t="shared" ca="1" si="24"/>
        <v>0.32211520736544552</v>
      </c>
      <c r="C235" s="5">
        <f t="shared" ca="1" si="25"/>
        <v>-0.46179210269995502</v>
      </c>
      <c r="D235" s="56">
        <f t="shared" ca="1" si="26"/>
        <v>-2.9090168122801905E-3</v>
      </c>
      <c r="E235" s="57"/>
      <c r="F235" s="4"/>
      <c r="G235" s="4"/>
      <c r="H235" s="4"/>
      <c r="I235" s="4"/>
      <c r="J235" s="4"/>
      <c r="K235" s="77"/>
      <c r="L235" s="77"/>
      <c r="M235" s="55"/>
      <c r="N235" s="4"/>
      <c r="O235" s="4"/>
      <c r="P235" s="4"/>
      <c r="Q235" s="4"/>
      <c r="R235" s="2"/>
      <c r="S235" s="11"/>
    </row>
    <row r="236" spans="2:19" ht="16" customHeight="1" x14ac:dyDescent="0.2">
      <c r="B236" s="5">
        <f t="shared" ca="1" si="24"/>
        <v>0.44374508125681611</v>
      </c>
      <c r="C236" s="5">
        <f t="shared" ca="1" si="25"/>
        <v>-0.14148075484970235</v>
      </c>
      <c r="D236" s="56">
        <f t="shared" ca="1" si="26"/>
        <v>-8.9124498246192358E-4</v>
      </c>
      <c r="E236" s="57"/>
      <c r="F236" s="4"/>
      <c r="G236" s="4"/>
      <c r="H236" s="4"/>
      <c r="I236" s="4"/>
      <c r="J236" s="4"/>
      <c r="K236" s="77"/>
      <c r="L236" s="77"/>
      <c r="M236" s="55"/>
      <c r="N236" s="4"/>
      <c r="O236" s="4"/>
      <c r="P236" s="4"/>
      <c r="Q236" s="4"/>
      <c r="R236" s="2"/>
      <c r="S236" s="11"/>
    </row>
    <row r="237" spans="2:19" ht="16" customHeight="1" x14ac:dyDescent="0.2">
      <c r="B237" s="5">
        <f t="shared" ca="1" si="24"/>
        <v>0.98809805825982133</v>
      </c>
      <c r="C237" s="5">
        <f t="shared" ca="1" si="25"/>
        <v>2.2602799189374232</v>
      </c>
      <c r="D237" s="56">
        <f t="shared" ca="1" si="26"/>
        <v>1.4238425140242032E-2</v>
      </c>
      <c r="E237" s="57"/>
      <c r="F237" s="4"/>
      <c r="G237" s="4"/>
      <c r="H237" s="4"/>
      <c r="I237" s="4"/>
      <c r="J237" s="4"/>
      <c r="K237" s="77"/>
      <c r="L237" s="77"/>
      <c r="M237" s="55"/>
      <c r="N237" s="4"/>
      <c r="O237" s="4"/>
      <c r="P237" s="4"/>
      <c r="Q237" s="4"/>
      <c r="R237" s="2"/>
      <c r="S237" s="11"/>
    </row>
    <row r="238" spans="2:19" ht="16" customHeight="1" x14ac:dyDescent="0.2">
      <c r="B238" s="5">
        <f t="shared" ca="1" si="24"/>
        <v>0.75574572482150659</v>
      </c>
      <c r="C238" s="5">
        <f t="shared" ca="1" si="25"/>
        <v>0.69268293555310778</v>
      </c>
      <c r="D238" s="56">
        <f t="shared" ca="1" si="26"/>
        <v>4.3634923449802476E-3</v>
      </c>
      <c r="E238" s="57"/>
      <c r="F238" s="4"/>
      <c r="G238" s="4"/>
      <c r="H238" s="4"/>
      <c r="I238" s="4"/>
      <c r="J238" s="4"/>
      <c r="K238" s="77"/>
      <c r="L238" s="77"/>
      <c r="M238" s="55"/>
      <c r="N238" s="4"/>
      <c r="O238" s="4"/>
      <c r="P238" s="4"/>
      <c r="Q238" s="4"/>
      <c r="R238" s="2"/>
      <c r="S238" s="11"/>
    </row>
    <row r="239" spans="2:19" ht="16" customHeight="1" x14ac:dyDescent="0.2">
      <c r="B239" s="5">
        <f t="shared" ca="1" si="24"/>
        <v>0.96374748938364019</v>
      </c>
      <c r="C239" s="5">
        <f t="shared" ca="1" si="25"/>
        <v>1.7959339563786716</v>
      </c>
      <c r="D239" s="56">
        <f t="shared" ca="1" si="26"/>
        <v>1.1313320523034017E-2</v>
      </c>
      <c r="E239" s="57"/>
      <c r="F239" s="4"/>
      <c r="G239" s="4"/>
      <c r="H239" s="4"/>
      <c r="I239" s="4"/>
      <c r="J239" s="4"/>
      <c r="K239" s="77"/>
      <c r="L239" s="77"/>
      <c r="M239" s="55"/>
      <c r="N239" s="4"/>
      <c r="O239" s="4"/>
      <c r="P239" s="4"/>
      <c r="Q239" s="4"/>
      <c r="R239" s="2"/>
      <c r="S239" s="11"/>
    </row>
    <row r="240" spans="2:19" ht="16" customHeight="1" x14ac:dyDescent="0.2">
      <c r="B240" s="5">
        <f t="shared" ca="1" si="24"/>
        <v>0.45694675453633493</v>
      </c>
      <c r="C240" s="5">
        <f t="shared" ca="1" si="25"/>
        <v>-0.10812881753999479</v>
      </c>
      <c r="D240" s="56">
        <f t="shared" ca="1" si="26"/>
        <v>-6.8114752564358357E-4</v>
      </c>
      <c r="E240" s="57"/>
      <c r="F240" s="4"/>
      <c r="G240" s="4"/>
      <c r="H240" s="4"/>
      <c r="I240" s="4"/>
      <c r="J240" s="4"/>
      <c r="K240" s="77"/>
      <c r="L240" s="77"/>
      <c r="M240" s="55"/>
      <c r="N240" s="4"/>
      <c r="O240" s="4"/>
      <c r="P240" s="4"/>
      <c r="Q240" s="4"/>
      <c r="R240" s="2"/>
      <c r="S240" s="11"/>
    </row>
    <row r="241" spans="2:24" ht="16" customHeight="1" x14ac:dyDescent="0.2">
      <c r="B241" s="5">
        <f t="shared" ca="1" si="24"/>
        <v>0.490290579227179</v>
      </c>
      <c r="C241" s="5">
        <f t="shared" ca="1" si="25"/>
        <v>-2.4340311831994824E-2</v>
      </c>
      <c r="D241" s="56">
        <f t="shared" ca="1" si="26"/>
        <v>-1.5332955224100302E-4</v>
      </c>
      <c r="E241" s="57"/>
      <c r="F241" s="4"/>
      <c r="G241" s="4"/>
      <c r="H241" s="4"/>
      <c r="I241" s="4"/>
      <c r="J241" s="4"/>
      <c r="K241" s="77"/>
      <c r="L241" s="77"/>
      <c r="M241" s="55"/>
      <c r="N241" s="4"/>
      <c r="O241" s="4"/>
      <c r="P241" s="4"/>
      <c r="Q241" s="4"/>
      <c r="R241" s="2"/>
      <c r="S241" s="11"/>
    </row>
    <row r="242" spans="2:24" ht="16" customHeight="1" x14ac:dyDescent="0.2">
      <c r="B242" s="5">
        <f t="shared" ca="1" si="24"/>
        <v>0.83255207546997356</v>
      </c>
      <c r="C242" s="5">
        <f t="shared" ca="1" si="25"/>
        <v>0.96429938516193758</v>
      </c>
      <c r="D242" s="56">
        <f t="shared" ca="1" si="26"/>
        <v>6.0745151489308927E-3</v>
      </c>
      <c r="E242" s="57"/>
      <c r="F242" s="4"/>
      <c r="G242" s="4"/>
      <c r="H242" s="4"/>
      <c r="I242" s="4"/>
      <c r="J242" s="4"/>
      <c r="K242" s="77"/>
      <c r="L242" s="77"/>
      <c r="M242" s="55"/>
      <c r="N242" s="4"/>
      <c r="O242" s="4"/>
      <c r="P242" s="4"/>
      <c r="Q242" s="4"/>
      <c r="R242" s="2"/>
      <c r="S242" s="11"/>
    </row>
    <row r="243" spans="2:24" ht="16" customHeight="1" x14ac:dyDescent="0.2">
      <c r="B243" s="5">
        <f t="shared" ca="1" si="24"/>
        <v>0.74283579543858125</v>
      </c>
      <c r="C243" s="5">
        <f t="shared" ca="1" si="25"/>
        <v>0.65211279719708448</v>
      </c>
      <c r="D243" s="56">
        <f t="shared" ca="1" si="26"/>
        <v>4.1079244955861518E-3</v>
      </c>
      <c r="E243" s="57"/>
      <c r="F243" s="4"/>
      <c r="G243" s="4"/>
      <c r="H243" s="4"/>
      <c r="I243" s="4"/>
      <c r="J243" s="4"/>
      <c r="K243" s="77"/>
      <c r="L243" s="77"/>
      <c r="M243" s="55"/>
      <c r="N243" s="4"/>
      <c r="O243" s="4"/>
      <c r="P243" s="4"/>
      <c r="Q243" s="4"/>
      <c r="R243" s="2"/>
      <c r="S243" s="11"/>
    </row>
    <row r="244" spans="2:24" ht="16" customHeight="1" x14ac:dyDescent="0.2">
      <c r="B244" s="5">
        <f t="shared" ca="1" si="24"/>
        <v>0.63125443662916192</v>
      </c>
      <c r="C244" s="5">
        <f t="shared" ca="1" si="25"/>
        <v>0.33517758883088095</v>
      </c>
      <c r="D244" s="56">
        <f t="shared" ca="1" si="26"/>
        <v>2.1114203454494561E-3</v>
      </c>
      <c r="E244" s="57"/>
      <c r="F244" s="4"/>
      <c r="G244" s="4"/>
      <c r="H244" s="4"/>
      <c r="I244" s="4"/>
      <c r="J244" s="4"/>
      <c r="K244" s="77"/>
      <c r="L244" s="77"/>
      <c r="M244" s="55"/>
      <c r="N244" s="4"/>
      <c r="O244" s="4"/>
      <c r="P244" s="4"/>
      <c r="Q244" s="4"/>
      <c r="R244" s="2"/>
      <c r="S244" s="11"/>
    </row>
    <row r="245" spans="2:24" ht="16" customHeight="1" x14ac:dyDescent="0.2">
      <c r="B245" s="5">
        <f t="shared" ca="1" si="24"/>
        <v>0.96246254150552868</v>
      </c>
      <c r="C245" s="5">
        <f t="shared" ca="1" si="25"/>
        <v>1.7800063775044741</v>
      </c>
      <c r="D245" s="56">
        <f t="shared" ca="1" si="26"/>
        <v>1.1212986207109034E-2</v>
      </c>
      <c r="E245" s="57"/>
      <c r="F245" s="4"/>
      <c r="G245" s="4"/>
      <c r="H245" s="4"/>
      <c r="I245" s="4"/>
      <c r="J245" s="4"/>
      <c r="K245" s="77"/>
      <c r="L245" s="77"/>
      <c r="M245" s="55"/>
      <c r="N245" s="4"/>
      <c r="O245" s="4"/>
      <c r="P245" s="4"/>
      <c r="Q245" s="4"/>
      <c r="R245" s="2"/>
      <c r="S245" s="11"/>
    </row>
    <row r="246" spans="2:24" ht="16" customHeight="1" x14ac:dyDescent="0.2">
      <c r="B246" s="5">
        <f t="shared" ca="1" si="24"/>
        <v>8.1077971155332218E-3</v>
      </c>
      <c r="C246" s="5">
        <f t="shared" ca="1" si="25"/>
        <v>-2.4040265796106679</v>
      </c>
      <c r="D246" s="56">
        <f t="shared" ca="1" si="26"/>
        <v>-1.5143943987712018E-2</v>
      </c>
      <c r="E246" s="57"/>
      <c r="F246" s="4"/>
      <c r="G246" s="4"/>
      <c r="H246" s="4"/>
      <c r="I246" s="4"/>
      <c r="J246" s="4"/>
      <c r="K246" s="77"/>
      <c r="L246" s="77"/>
      <c r="M246" s="55"/>
      <c r="N246" s="4"/>
      <c r="O246" s="4"/>
      <c r="P246" s="4"/>
      <c r="Q246" s="4"/>
      <c r="R246" s="2"/>
      <c r="S246" s="11"/>
    </row>
    <row r="247" spans="2:24" ht="16" customHeight="1" x14ac:dyDescent="0.2">
      <c r="B247" s="5">
        <f t="shared" ca="1" si="24"/>
        <v>0.56058881056848231</v>
      </c>
      <c r="C247" s="5">
        <f t="shared" ca="1" si="25"/>
        <v>0.15246222919220662</v>
      </c>
      <c r="D247" s="56">
        <f t="shared" ca="1" si="26"/>
        <v>9.6042176850740651E-4</v>
      </c>
      <c r="E247" s="57"/>
      <c r="F247" s="4"/>
      <c r="G247" s="4"/>
      <c r="H247" s="4"/>
      <c r="I247" s="4"/>
      <c r="J247" s="4"/>
      <c r="K247" s="77"/>
      <c r="L247" s="77"/>
      <c r="M247" s="55"/>
      <c r="N247" s="4"/>
      <c r="O247" s="4"/>
      <c r="P247" s="4"/>
      <c r="Q247" s="4"/>
      <c r="R247" s="2"/>
      <c r="S247" s="11"/>
    </row>
    <row r="248" spans="2:24" ht="16" customHeight="1" x14ac:dyDescent="0.2">
      <c r="B248" s="5">
        <f t="shared" ca="1" si="24"/>
        <v>0.44886017846888215</v>
      </c>
      <c r="C248" s="5">
        <f t="shared" ca="1" si="25"/>
        <v>-0.12854162816331793</v>
      </c>
      <c r="D248" s="56">
        <f t="shared" ca="1" si="26"/>
        <v>-8.0973614580827499E-4</v>
      </c>
      <c r="E248" s="57"/>
      <c r="F248" s="4"/>
      <c r="G248" s="4"/>
      <c r="H248" s="4"/>
      <c r="I248" s="4"/>
      <c r="J248" s="4"/>
      <c r="K248" s="77"/>
      <c r="L248" s="77"/>
      <c r="M248" s="55"/>
      <c r="N248" s="4"/>
      <c r="O248" s="4"/>
      <c r="P248" s="4"/>
      <c r="Q248" s="4"/>
      <c r="R248" s="2"/>
      <c r="S248" s="11"/>
    </row>
    <row r="249" spans="2:24" ht="16" customHeight="1" x14ac:dyDescent="0.2">
      <c r="B249" s="5">
        <f t="shared" ca="1" si="24"/>
        <v>0.15074171671716718</v>
      </c>
      <c r="C249" s="5">
        <f t="shared" ca="1" si="25"/>
        <v>-1.0332574511378019</v>
      </c>
      <c r="D249" s="56">
        <f t="shared" ca="1" si="26"/>
        <v>-6.5089101333692771E-3</v>
      </c>
      <c r="E249" s="57"/>
      <c r="F249" s="4"/>
      <c r="G249" s="4"/>
      <c r="H249" s="4"/>
      <c r="I249" s="4"/>
      <c r="J249" s="4"/>
      <c r="K249" s="77"/>
      <c r="L249" s="77"/>
      <c r="M249" s="55"/>
      <c r="N249" s="4"/>
      <c r="O249" s="4"/>
      <c r="P249" s="4"/>
      <c r="Q249" s="4"/>
      <c r="R249" s="2"/>
      <c r="S249" s="11"/>
    </row>
    <row r="250" spans="2:24" ht="16" customHeight="1" x14ac:dyDescent="0.2">
      <c r="B250" s="5">
        <f t="shared" ca="1" si="24"/>
        <v>0.49512958438254018</v>
      </c>
      <c r="C250" s="5">
        <f t="shared" ca="1" si="25"/>
        <v>-1.2208624772791417E-2</v>
      </c>
      <c r="D250" s="56">
        <f t="shared" ca="1" si="26"/>
        <v>-7.6907107140258404E-5</v>
      </c>
      <c r="E250" s="57"/>
      <c r="F250" s="4"/>
      <c r="G250" s="4"/>
      <c r="H250" s="4"/>
      <c r="I250" s="4"/>
      <c r="J250" s="4"/>
      <c r="K250" s="77"/>
      <c r="L250" s="77"/>
      <c r="M250" s="55"/>
      <c r="N250" s="4"/>
      <c r="O250" s="4"/>
      <c r="P250" s="4"/>
      <c r="Q250" s="4"/>
      <c r="R250" s="2"/>
      <c r="S250" s="11"/>
    </row>
    <row r="251" spans="2:24" ht="16" customHeight="1" x14ac:dyDescent="0.2">
      <c r="B251" s="5">
        <f t="shared" ca="1" si="24"/>
        <v>0.64788743456131692</v>
      </c>
      <c r="C251" s="5">
        <f t="shared" ca="1" si="25"/>
        <v>0.37962320788848863</v>
      </c>
      <c r="D251" s="56">
        <f t="shared" ca="1" si="26"/>
        <v>2.3914014285274154E-3</v>
      </c>
      <c r="E251" s="57"/>
      <c r="F251" s="4"/>
      <c r="G251" s="4"/>
      <c r="H251" s="4"/>
      <c r="I251" s="4"/>
      <c r="J251" s="4"/>
      <c r="K251" s="77"/>
      <c r="L251" s="77"/>
      <c r="M251" s="55"/>
      <c r="N251" s="4"/>
      <c r="O251" s="4"/>
      <c r="P251" s="4"/>
      <c r="Q251" s="4"/>
      <c r="R251" s="2"/>
      <c r="S251" s="11"/>
    </row>
    <row r="252" spans="2:24" ht="16" customHeight="1" x14ac:dyDescent="0.2">
      <c r="B252" s="5">
        <f t="shared" ca="1" si="24"/>
        <v>0.81023581065153594</v>
      </c>
      <c r="C252" s="5">
        <f t="shared" ca="1" si="25"/>
        <v>0.8787656055162899</v>
      </c>
      <c r="D252" s="56">
        <f t="shared" ca="1" si="26"/>
        <v>5.5357029831266495E-3</v>
      </c>
      <c r="E252" s="57"/>
      <c r="F252" s="4"/>
      <c r="G252" s="4"/>
      <c r="H252" s="4"/>
      <c r="I252" s="4"/>
      <c r="J252" s="4"/>
      <c r="K252" s="77"/>
      <c r="L252" s="77"/>
      <c r="M252" s="55"/>
      <c r="N252" s="4"/>
      <c r="O252" s="4"/>
      <c r="P252" s="4"/>
      <c r="Q252" s="4"/>
      <c r="R252" s="2"/>
      <c r="S252" s="11"/>
    </row>
    <row r="253" spans="2:24" ht="16" customHeight="1" x14ac:dyDescent="0.2">
      <c r="B253" s="5">
        <f t="shared" ca="1" si="24"/>
        <v>0.55335371913244569</v>
      </c>
      <c r="C253" s="5">
        <f t="shared" ca="1" si="25"/>
        <v>0.13413912523389498</v>
      </c>
      <c r="D253" s="56">
        <f t="shared" ca="1" si="26"/>
        <v>8.4499706298246419E-4</v>
      </c>
      <c r="E253" s="57"/>
      <c r="F253" s="4"/>
      <c r="G253" s="4"/>
      <c r="H253" s="4"/>
      <c r="I253" s="4"/>
      <c r="J253" s="4"/>
      <c r="K253" s="77"/>
      <c r="L253" s="77"/>
      <c r="M253" s="55"/>
      <c r="N253" s="4"/>
      <c r="O253" s="4"/>
      <c r="P253" s="4"/>
      <c r="Q253" s="4"/>
      <c r="R253" s="2"/>
      <c r="S253" s="11"/>
    </row>
    <row r="254" spans="2:24" ht="17" customHeight="1" thickBot="1" x14ac:dyDescent="0.25">
      <c r="B254" s="5">
        <f t="shared" ca="1" si="24"/>
        <v>0.11909046755486397</v>
      </c>
      <c r="C254" s="5">
        <f t="shared" ca="1" si="25"/>
        <v>-1.1795457383580863</v>
      </c>
      <c r="D254" s="56">
        <f t="shared" ca="1" si="26"/>
        <v>-7.4304397231465648E-3</v>
      </c>
      <c r="E254" s="57"/>
      <c r="F254" s="53"/>
      <c r="G254" s="4"/>
      <c r="H254" s="53"/>
      <c r="I254" s="53"/>
      <c r="J254" s="53"/>
      <c r="K254" s="77"/>
      <c r="L254" s="77"/>
      <c r="M254" s="52"/>
      <c r="N254" s="53"/>
      <c r="O254" s="4"/>
      <c r="P254" s="53"/>
      <c r="Q254" s="53"/>
      <c r="R254" s="2"/>
      <c r="S254" s="11"/>
    </row>
    <row r="255" spans="2:24" ht="16" customHeight="1" x14ac:dyDescent="0.2">
      <c r="B255" s="5">
        <f t="shared" ca="1" si="24"/>
        <v>0.64124464288154925</v>
      </c>
      <c r="C255" s="5">
        <f t="shared" ca="1" si="25"/>
        <v>0.36178766006817437</v>
      </c>
      <c r="D255" s="56">
        <f t="shared" ca="1" si="26"/>
        <v>2.2790480379818161E-3</v>
      </c>
      <c r="E255" s="58">
        <f ca="1" xml:space="preserve"> -PERCENTILE(D3:D254,0.05)</f>
        <v>1.1050608138770426E-2</v>
      </c>
      <c r="F255" s="8">
        <f ca="1" xml:space="preserve"> IF(D255&lt; -E255,1,0)</f>
        <v>0</v>
      </c>
      <c r="G255" s="8">
        <f>0</f>
        <v>0</v>
      </c>
      <c r="H255" s="8">
        <f xml:space="preserve"> 0</f>
        <v>0</v>
      </c>
      <c r="I255" s="8">
        <f xml:space="preserve"> 0</f>
        <v>0</v>
      </c>
      <c r="J255" s="10">
        <f xml:space="preserve"> 0</f>
        <v>0</v>
      </c>
      <c r="K255" s="78">
        <f ca="1" xml:space="preserve"> NORMDIST(-E255/$AD$11,0,1,TRUE)</f>
        <v>3.969558160872131E-2</v>
      </c>
      <c r="L255" s="79"/>
      <c r="M255" s="61">
        <f ca="1" xml:space="preserve"> -AVERAGEIF(D3:D254,"&lt;"&amp;-E255)</f>
        <v>1.3919110366733118E-2</v>
      </c>
      <c r="N255" s="8">
        <f ca="1" xml:space="preserve"> IF(D255&lt; -M255,1,0)</f>
        <v>0</v>
      </c>
      <c r="O255" s="9">
        <f xml:space="preserve"> 0</f>
        <v>0</v>
      </c>
      <c r="P255" s="8">
        <f xml:space="preserve"> 0</f>
        <v>0</v>
      </c>
      <c r="Q255" s="8">
        <f xml:space="preserve"> 0</f>
        <v>0</v>
      </c>
      <c r="R255" s="10">
        <f xml:space="preserve"> 0</f>
        <v>0</v>
      </c>
      <c r="S255" s="11"/>
      <c r="X255" s="45">
        <f ca="1" xml:space="preserve"> $Y$3/E255</f>
        <v>9049275.7271118611</v>
      </c>
    </row>
    <row r="256" spans="2:24" ht="16" customHeight="1" x14ac:dyDescent="0.2">
      <c r="B256" s="5">
        <f t="shared" ca="1" si="24"/>
        <v>0.74271945683763374</v>
      </c>
      <c r="C256" s="5">
        <f t="shared" ca="1" si="25"/>
        <v>0.65175213152315614</v>
      </c>
      <c r="D256" s="56">
        <f t="shared" ca="1" si="26"/>
        <v>4.1056525153965046E-3</v>
      </c>
      <c r="E256" s="50">
        <f ca="1" xml:space="preserve"> -PERCENTILE(D4:D255,0.05)</f>
        <v>1.095220627464764E-2</v>
      </c>
      <c r="F256" s="5">
        <f ca="1" xml:space="preserve"> IF(D256&lt; -E256,1,0)</f>
        <v>0</v>
      </c>
      <c r="G256" s="5">
        <f ca="1" xml:space="preserve"> IF(AND(F256=0,F255=0),1,0)</f>
        <v>1</v>
      </c>
      <c r="H256" s="5">
        <f ca="1" xml:space="preserve"> IF(AND(F256=1,F255=0),1,0)</f>
        <v>0</v>
      </c>
      <c r="I256" s="5">
        <f ca="1" xml:space="preserve"> IF(AND(F256=0,F255=1),1,0)</f>
        <v>0</v>
      </c>
      <c r="J256" s="2">
        <f ca="1" xml:space="preserve"> IF(AND(F256=1,F255=1),1,0)</f>
        <v>0</v>
      </c>
      <c r="K256" s="73">
        <f ca="1" xml:space="preserve"> NORMDIST(-E256/$AD$11,0,1,TRUE)</f>
        <v>4.1051794683578086E-2</v>
      </c>
      <c r="L256" s="74"/>
      <c r="M256" s="15">
        <f ca="1" xml:space="preserve"> -AVERAGEIF(D4:D255,"&lt;"&amp;-E256)</f>
        <v>1.3710140242431253E-2</v>
      </c>
      <c r="N256" s="5">
        <f ca="1" xml:space="preserve"> IF(D256&lt; -M256,1,0)</f>
        <v>0</v>
      </c>
      <c r="O256" s="4">
        <f ca="1" xml:space="preserve"> IF(AND(N256=0,N255=0),1,0)</f>
        <v>1</v>
      </c>
      <c r="P256" s="5">
        <f ca="1" xml:space="preserve"> IF(AND(N256=1,N255=0),1,0)</f>
        <v>0</v>
      </c>
      <c r="Q256" s="5">
        <f ca="1" xml:space="preserve"> IF(AND(N256=0,N255=1),1,0)</f>
        <v>0</v>
      </c>
      <c r="R256" s="2">
        <f ca="1" xml:space="preserve"> IF(AND(N256=1,N255=1),1,0)</f>
        <v>0</v>
      </c>
      <c r="S256" s="11"/>
      <c r="X256" s="46">
        <f t="shared" ref="X256:X319" ca="1" si="30" xml:space="preserve"> $Y$3/E256</f>
        <v>9130580.4047429021</v>
      </c>
    </row>
    <row r="257" spans="2:24" ht="16" customHeight="1" x14ac:dyDescent="0.2">
      <c r="B257" s="5">
        <f t="shared" ca="1" si="24"/>
        <v>0.69433067292951633</v>
      </c>
      <c r="C257" s="5">
        <f t="shared" ca="1" si="25"/>
        <v>0.50816354523893603</v>
      </c>
      <c r="D257" s="56">
        <f t="shared" ca="1" si="26"/>
        <v>3.2011294429789175E-3</v>
      </c>
      <c r="E257" s="50">
        <f t="shared" ref="E257:E318" ca="1" si="31" xml:space="preserve"> -PERCENTILE(D5:D256,0.05)</f>
        <v>1.095220627464764E-2</v>
      </c>
      <c r="F257" s="5">
        <f t="shared" ref="F257:F319" ca="1" si="32" xml:space="preserve"> IF(D257&lt; -E257,1,0)</f>
        <v>0</v>
      </c>
      <c r="G257" s="5">
        <f ca="1" xml:space="preserve"> IF(AND(F257=0,F256=0),1,0)</f>
        <v>1</v>
      </c>
      <c r="H257" s="5">
        <f t="shared" ref="H257:H320" ca="1" si="33" xml:space="preserve"> IF(AND(F257=1,F256=0),1,0)</f>
        <v>0</v>
      </c>
      <c r="I257" s="5">
        <f t="shared" ref="I257:I320" ca="1" si="34" xml:space="preserve"> IF(AND(F257=0,F256=1),1,0)</f>
        <v>0</v>
      </c>
      <c r="J257" s="2">
        <f t="shared" ref="J257:J320" ca="1" si="35" xml:space="preserve"> IF(AND(F257=1,F256=1),1,0)</f>
        <v>0</v>
      </c>
      <c r="K257" s="73">
        <f t="shared" ref="K257:K319" ca="1" si="36" xml:space="preserve"> NORMDIST(-E257/$AD$11,0,1,TRUE)</f>
        <v>4.1051794683578086E-2</v>
      </c>
      <c r="L257" s="74"/>
      <c r="M257" s="15">
        <f ca="1" xml:space="preserve"> -AVERAGEIF(D5:D256,"&lt;"&amp;-E257)</f>
        <v>1.3710140242431253E-2</v>
      </c>
      <c r="N257" s="5">
        <f ca="1" xml:space="preserve"> IF(D257&lt; -M257,1,0)</f>
        <v>0</v>
      </c>
      <c r="O257" s="4">
        <f t="shared" ref="O257:O319" ca="1" si="37" xml:space="preserve"> IF(AND(N257=0,N256=0),1,0)</f>
        <v>1</v>
      </c>
      <c r="P257" s="5">
        <f t="shared" ref="P257:P320" ca="1" si="38" xml:space="preserve"> IF(AND(N257=1,N256=0),1,0)</f>
        <v>0</v>
      </c>
      <c r="Q257" s="5">
        <f t="shared" ref="Q257:Q320" ca="1" si="39" xml:space="preserve"> IF(AND(N257=0,N256=1),1,0)</f>
        <v>0</v>
      </c>
      <c r="R257" s="2">
        <f t="shared" ref="R257:R320" ca="1" si="40" xml:space="preserve"> IF(AND(N257=1,N256=1),1,0)</f>
        <v>0</v>
      </c>
      <c r="S257" s="11"/>
      <c r="X257" s="46">
        <f t="shared" ca="1" si="30"/>
        <v>9130580.4047429021</v>
      </c>
    </row>
    <row r="258" spans="2:24" ht="16" customHeight="1" x14ac:dyDescent="0.2">
      <c r="B258" s="5">
        <f t="shared" ca="1" si="24"/>
        <v>0.87001481827715854</v>
      </c>
      <c r="C258" s="5">
        <f t="shared" ca="1" si="25"/>
        <v>1.1264611796386388</v>
      </c>
      <c r="D258" s="56">
        <f t="shared" ca="1" si="26"/>
        <v>7.0960384354578424E-3</v>
      </c>
      <c r="E258" s="50">
        <f t="shared" ca="1" si="31"/>
        <v>1.095220627464764E-2</v>
      </c>
      <c r="F258" s="5">
        <f ca="1" xml:space="preserve"> IF(D258&lt; -E258,1,0)</f>
        <v>0</v>
      </c>
      <c r="G258" s="5">
        <f t="shared" ref="G258:G319" ca="1" si="41" xml:space="preserve"> IF(AND(F258=0,F257=0),1,0)</f>
        <v>1</v>
      </c>
      <c r="H258" s="5">
        <f t="shared" ca="1" si="33"/>
        <v>0</v>
      </c>
      <c r="I258" s="5">
        <f t="shared" ca="1" si="34"/>
        <v>0</v>
      </c>
      <c r="J258" s="2">
        <f t="shared" ca="1" si="35"/>
        <v>0</v>
      </c>
      <c r="K258" s="73">
        <f t="shared" ca="1" si="36"/>
        <v>4.1051794683578086E-2</v>
      </c>
      <c r="L258" s="74"/>
      <c r="M258" s="15">
        <f t="shared" ref="M258:M319" ca="1" si="42" xml:space="preserve"> -AVERAGEIF(D6:D257,"&lt;"&amp;-E258)</f>
        <v>1.3710140242431253E-2</v>
      </c>
      <c r="N258" s="5">
        <f t="shared" ref="N258:N320" ca="1" si="43" xml:space="preserve"> IF(D258&lt; -M258,1,0)</f>
        <v>0</v>
      </c>
      <c r="O258" s="4">
        <f t="shared" ca="1" si="37"/>
        <v>1</v>
      </c>
      <c r="P258" s="5">
        <f t="shared" ca="1" si="38"/>
        <v>0</v>
      </c>
      <c r="Q258" s="5">
        <f t="shared" ca="1" si="39"/>
        <v>0</v>
      </c>
      <c r="R258" s="2">
        <f t="shared" ca="1" si="40"/>
        <v>0</v>
      </c>
      <c r="S258" s="11"/>
      <c r="X258" s="46">
        <f t="shared" ca="1" si="30"/>
        <v>9130580.4047429021</v>
      </c>
    </row>
    <row r="259" spans="2:24" ht="16" customHeight="1" x14ac:dyDescent="0.2">
      <c r="B259" s="5">
        <f t="shared" ref="B259:B322" ca="1" si="44">RAND()</f>
        <v>0.181891574815501</v>
      </c>
      <c r="C259" s="5">
        <f t="shared" ref="C259:C322" ca="1" si="45">_xlfn.NORM.S.INV(B259)</f>
        <v>-0.90817996093695241</v>
      </c>
      <c r="D259" s="56">
        <f t="shared" ref="D259:D322" ca="1" si="46">C259*(0.1/SQRT(252))</f>
        <v>-5.7209960055512625E-3</v>
      </c>
      <c r="E259" s="50">
        <f t="shared" ca="1" si="31"/>
        <v>1.095220627464764E-2</v>
      </c>
      <c r="F259" s="5">
        <f t="shared" ca="1" si="32"/>
        <v>0</v>
      </c>
      <c r="G259" s="5">
        <f t="shared" ca="1" si="41"/>
        <v>1</v>
      </c>
      <c r="H259" s="5">
        <f t="shared" ca="1" si="33"/>
        <v>0</v>
      </c>
      <c r="I259" s="5">
        <f t="shared" ca="1" si="34"/>
        <v>0</v>
      </c>
      <c r="J259" s="2">
        <f ca="1" xml:space="preserve"> IF(AND(F259=1,F258=1),1,0)</f>
        <v>0</v>
      </c>
      <c r="K259" s="73">
        <f t="shared" ca="1" si="36"/>
        <v>4.1051794683578086E-2</v>
      </c>
      <c r="L259" s="74"/>
      <c r="M259" s="15">
        <f t="shared" ca="1" si="42"/>
        <v>1.3710140242431253E-2</v>
      </c>
      <c r="N259" s="5">
        <f t="shared" ca="1" si="43"/>
        <v>0</v>
      </c>
      <c r="O259" s="4">
        <f t="shared" ca="1" si="37"/>
        <v>1</v>
      </c>
      <c r="P259" s="5">
        <f t="shared" ca="1" si="38"/>
        <v>0</v>
      </c>
      <c r="Q259" s="5">
        <f t="shared" ca="1" si="39"/>
        <v>0</v>
      </c>
      <c r="R259" s="2">
        <f t="shared" ca="1" si="40"/>
        <v>0</v>
      </c>
      <c r="S259" s="11"/>
      <c r="X259" s="46">
        <f t="shared" ca="1" si="30"/>
        <v>9130580.4047429021</v>
      </c>
    </row>
    <row r="260" spans="2:24" ht="16" customHeight="1" x14ac:dyDescent="0.2">
      <c r="B260" s="5">
        <f t="shared" ca="1" si="44"/>
        <v>0.90357480342774499</v>
      </c>
      <c r="C260" s="5">
        <f t="shared" ca="1" si="45"/>
        <v>1.3021930712961909</v>
      </c>
      <c r="D260" s="56">
        <f t="shared" ca="1" si="46"/>
        <v>8.2030452991455304E-3</v>
      </c>
      <c r="E260" s="50">
        <f t="shared" ca="1" si="31"/>
        <v>1.095220627464764E-2</v>
      </c>
      <c r="F260" s="5">
        <f t="shared" ca="1" si="32"/>
        <v>0</v>
      </c>
      <c r="G260" s="5">
        <f t="shared" ca="1" si="41"/>
        <v>1</v>
      </c>
      <c r="H260" s="5">
        <f t="shared" ca="1" si="33"/>
        <v>0</v>
      </c>
      <c r="I260" s="5">
        <f t="shared" ca="1" si="34"/>
        <v>0</v>
      </c>
      <c r="J260" s="2">
        <f t="shared" ca="1" si="35"/>
        <v>0</v>
      </c>
      <c r="K260" s="73">
        <f t="shared" ca="1" si="36"/>
        <v>4.1051794683578086E-2</v>
      </c>
      <c r="L260" s="74"/>
      <c r="M260" s="15">
        <f t="shared" ca="1" si="42"/>
        <v>1.3710140242431253E-2</v>
      </c>
      <c r="N260" s="5">
        <f t="shared" ca="1" si="43"/>
        <v>0</v>
      </c>
      <c r="O260" s="4">
        <f t="shared" ca="1" si="37"/>
        <v>1</v>
      </c>
      <c r="P260" s="5">
        <f t="shared" ca="1" si="38"/>
        <v>0</v>
      </c>
      <c r="Q260" s="5">
        <f t="shared" ca="1" si="39"/>
        <v>0</v>
      </c>
      <c r="R260" s="2">
        <f t="shared" ca="1" si="40"/>
        <v>0</v>
      </c>
      <c r="S260" s="11"/>
      <c r="X260" s="46">
        <f t="shared" ca="1" si="30"/>
        <v>9130580.4047429021</v>
      </c>
    </row>
    <row r="261" spans="2:24" ht="16" customHeight="1" x14ac:dyDescent="0.2">
      <c r="B261" s="5">
        <f t="shared" ca="1" si="44"/>
        <v>0.24933612797428906</v>
      </c>
      <c r="C261" s="5">
        <f t="shared" ca="1" si="45"/>
        <v>-0.67658034067227513</v>
      </c>
      <c r="D261" s="56">
        <f t="shared" ca="1" si="46"/>
        <v>-4.2620555318433314E-3</v>
      </c>
      <c r="E261" s="50">
        <f t="shared" ca="1" si="31"/>
        <v>1.095220627464764E-2</v>
      </c>
      <c r="F261" s="5">
        <f t="shared" ca="1" si="32"/>
        <v>0</v>
      </c>
      <c r="G261" s="5">
        <f t="shared" ca="1" si="41"/>
        <v>1</v>
      </c>
      <c r="H261" s="5">
        <f t="shared" ca="1" si="33"/>
        <v>0</v>
      </c>
      <c r="I261" s="5">
        <f t="shared" ca="1" si="34"/>
        <v>0</v>
      </c>
      <c r="J261" s="2">
        <f t="shared" ca="1" si="35"/>
        <v>0</v>
      </c>
      <c r="K261" s="73">
        <f t="shared" ca="1" si="36"/>
        <v>4.1051794683578086E-2</v>
      </c>
      <c r="L261" s="74"/>
      <c r="M261" s="15">
        <f t="shared" ca="1" si="42"/>
        <v>1.3710140242431253E-2</v>
      </c>
      <c r="N261" s="5">
        <f t="shared" ca="1" si="43"/>
        <v>0</v>
      </c>
      <c r="O261" s="4">
        <f t="shared" ca="1" si="37"/>
        <v>1</v>
      </c>
      <c r="P261" s="5">
        <f t="shared" ca="1" si="38"/>
        <v>0</v>
      </c>
      <c r="Q261" s="5">
        <f t="shared" ca="1" si="39"/>
        <v>0</v>
      </c>
      <c r="R261" s="2">
        <f t="shared" ca="1" si="40"/>
        <v>0</v>
      </c>
      <c r="S261" s="11"/>
      <c r="X261" s="46">
        <f t="shared" ca="1" si="30"/>
        <v>9130580.4047429021</v>
      </c>
    </row>
    <row r="262" spans="2:24" ht="16" customHeight="1" x14ac:dyDescent="0.2">
      <c r="B262" s="5">
        <f t="shared" ca="1" si="44"/>
        <v>0.54738891933939737</v>
      </c>
      <c r="C262" s="5">
        <f t="shared" ca="1" si="45"/>
        <v>0.11906714336552139</v>
      </c>
      <c r="D262" s="56">
        <f t="shared" ca="1" si="46"/>
        <v>7.500525015810566E-4</v>
      </c>
      <c r="E262" s="50">
        <f t="shared" ca="1" si="31"/>
        <v>1.095220627464764E-2</v>
      </c>
      <c r="F262" s="5">
        <f t="shared" ca="1" si="32"/>
        <v>0</v>
      </c>
      <c r="G262" s="5">
        <f t="shared" ca="1" si="41"/>
        <v>1</v>
      </c>
      <c r="H262" s="5">
        <f t="shared" ca="1" si="33"/>
        <v>0</v>
      </c>
      <c r="I262" s="5">
        <f t="shared" ca="1" si="34"/>
        <v>0</v>
      </c>
      <c r="J262" s="2">
        <f t="shared" ca="1" si="35"/>
        <v>0</v>
      </c>
      <c r="K262" s="73">
        <f t="shared" ca="1" si="36"/>
        <v>4.1051794683578086E-2</v>
      </c>
      <c r="L262" s="74"/>
      <c r="M262" s="15">
        <f t="shared" ca="1" si="42"/>
        <v>1.3710140242431253E-2</v>
      </c>
      <c r="N262" s="5">
        <f ca="1" xml:space="preserve"> IF(D262&lt; -M262,1,0)</f>
        <v>0</v>
      </c>
      <c r="O262" s="4">
        <f t="shared" ca="1" si="37"/>
        <v>1</v>
      </c>
      <c r="P262" s="5">
        <f t="shared" ca="1" si="38"/>
        <v>0</v>
      </c>
      <c r="Q262" s="5">
        <f t="shared" ca="1" si="39"/>
        <v>0</v>
      </c>
      <c r="R262" s="2">
        <f t="shared" ca="1" si="40"/>
        <v>0</v>
      </c>
      <c r="S262" s="11"/>
      <c r="X262" s="46">
        <f t="shared" ca="1" si="30"/>
        <v>9130580.4047429021</v>
      </c>
    </row>
    <row r="263" spans="2:24" ht="16" customHeight="1" x14ac:dyDescent="0.2">
      <c r="B263" s="5">
        <f t="shared" ca="1" si="44"/>
        <v>0.93476905257547405</v>
      </c>
      <c r="C263" s="5">
        <f t="shared" ca="1" si="45"/>
        <v>1.5122829568937826</v>
      </c>
      <c r="D263" s="56">
        <f t="shared" ca="1" si="46"/>
        <v>9.5264871807199062E-3</v>
      </c>
      <c r="E263" s="50">
        <f t="shared" ca="1" si="31"/>
        <v>1.0917916304229057E-2</v>
      </c>
      <c r="F263" s="5">
        <f t="shared" ca="1" si="32"/>
        <v>0</v>
      </c>
      <c r="G263" s="5">
        <f t="shared" ca="1" si="41"/>
        <v>1</v>
      </c>
      <c r="H263" s="5">
        <f t="shared" ca="1" si="33"/>
        <v>0</v>
      </c>
      <c r="I263" s="5">
        <f t="shared" ca="1" si="34"/>
        <v>0</v>
      </c>
      <c r="J263" s="2">
        <f t="shared" ca="1" si="35"/>
        <v>0</v>
      </c>
      <c r="K263" s="73">
        <f t="shared" ca="1" si="36"/>
        <v>4.1533130104972525E-2</v>
      </c>
      <c r="L263" s="74"/>
      <c r="M263" s="15">
        <f t="shared" ca="1" si="42"/>
        <v>1.3710140242431253E-2</v>
      </c>
      <c r="N263" s="5">
        <f t="shared" ca="1" si="43"/>
        <v>0</v>
      </c>
      <c r="O263" s="4">
        <f t="shared" ca="1" si="37"/>
        <v>1</v>
      </c>
      <c r="P263" s="5">
        <f t="shared" ca="1" si="38"/>
        <v>0</v>
      </c>
      <c r="Q263" s="5">
        <f t="shared" ca="1" si="39"/>
        <v>0</v>
      </c>
      <c r="R263" s="2">
        <f t="shared" ca="1" si="40"/>
        <v>0</v>
      </c>
      <c r="S263" s="11"/>
      <c r="X263" s="46">
        <f t="shared" ca="1" si="30"/>
        <v>9159256.8777308706</v>
      </c>
    </row>
    <row r="264" spans="2:24" ht="16" customHeight="1" x14ac:dyDescent="0.2">
      <c r="B264" s="5">
        <f t="shared" ca="1" si="44"/>
        <v>0.64604650080765391</v>
      </c>
      <c r="C264" s="5">
        <f t="shared" ca="1" si="45"/>
        <v>0.37466853161754532</v>
      </c>
      <c r="D264" s="56">
        <f t="shared" ca="1" si="46"/>
        <v>2.3601899017661084E-3</v>
      </c>
      <c r="E264" s="50">
        <f t="shared" ca="1" si="31"/>
        <v>1.0917916304229057E-2</v>
      </c>
      <c r="F264" s="5">
        <f t="shared" ca="1" si="32"/>
        <v>0</v>
      </c>
      <c r="G264" s="5">
        <f t="shared" ca="1" si="41"/>
        <v>1</v>
      </c>
      <c r="H264" s="5">
        <f t="shared" ca="1" si="33"/>
        <v>0</v>
      </c>
      <c r="I264" s="5">
        <f t="shared" ca="1" si="34"/>
        <v>0</v>
      </c>
      <c r="J264" s="2">
        <f t="shared" ca="1" si="35"/>
        <v>0</v>
      </c>
      <c r="K264" s="73">
        <f t="shared" ca="1" si="36"/>
        <v>4.1533130104972525E-2</v>
      </c>
      <c r="L264" s="74"/>
      <c r="M264" s="15">
        <f t="shared" ca="1" si="42"/>
        <v>1.3710140242431253E-2</v>
      </c>
      <c r="N264" s="5">
        <f t="shared" ca="1" si="43"/>
        <v>0</v>
      </c>
      <c r="O264" s="4">
        <f t="shared" ca="1" si="37"/>
        <v>1</v>
      </c>
      <c r="P264" s="5">
        <f t="shared" ca="1" si="38"/>
        <v>0</v>
      </c>
      <c r="Q264" s="5">
        <f t="shared" ca="1" si="39"/>
        <v>0</v>
      </c>
      <c r="R264" s="2">
        <f t="shared" ca="1" si="40"/>
        <v>0</v>
      </c>
      <c r="S264" s="11"/>
      <c r="X264" s="46">
        <f t="shared" ca="1" si="30"/>
        <v>9159256.8777308706</v>
      </c>
    </row>
    <row r="265" spans="2:24" ht="16" customHeight="1" x14ac:dyDescent="0.2">
      <c r="B265" s="5">
        <f t="shared" ca="1" si="44"/>
        <v>0.31117875755824176</v>
      </c>
      <c r="C265" s="5">
        <f t="shared" ca="1" si="45"/>
        <v>-0.49251189496365466</v>
      </c>
      <c r="D265" s="56">
        <f t="shared" ca="1" si="46"/>
        <v>-3.1025333138452265E-3</v>
      </c>
      <c r="E265" s="50">
        <f t="shared" ca="1" si="31"/>
        <v>1.0917916304229057E-2</v>
      </c>
      <c r="F265" s="5">
        <f t="shared" ca="1" si="32"/>
        <v>0</v>
      </c>
      <c r="G265" s="5">
        <f t="shared" ca="1" si="41"/>
        <v>1</v>
      </c>
      <c r="H265" s="5">
        <f t="shared" ca="1" si="33"/>
        <v>0</v>
      </c>
      <c r="I265" s="5">
        <f t="shared" ca="1" si="34"/>
        <v>0</v>
      </c>
      <c r="J265" s="2">
        <f t="shared" ca="1" si="35"/>
        <v>0</v>
      </c>
      <c r="K265" s="73">
        <f t="shared" ca="1" si="36"/>
        <v>4.1533130104972525E-2</v>
      </c>
      <c r="L265" s="74"/>
      <c r="M265" s="15">
        <f ca="1" xml:space="preserve"> -AVERAGEIF(D13:D264,"&lt;"&amp;-E265)</f>
        <v>1.3710140242431253E-2</v>
      </c>
      <c r="N265" s="5">
        <f t="shared" ca="1" si="43"/>
        <v>0</v>
      </c>
      <c r="O265" s="4">
        <f t="shared" ca="1" si="37"/>
        <v>1</v>
      </c>
      <c r="P265" s="5">
        <f t="shared" ca="1" si="38"/>
        <v>0</v>
      </c>
      <c r="Q265" s="5">
        <f t="shared" ca="1" si="39"/>
        <v>0</v>
      </c>
      <c r="R265" s="2">
        <f t="shared" ca="1" si="40"/>
        <v>0</v>
      </c>
      <c r="S265" s="11"/>
      <c r="X265" s="46">
        <f t="shared" ca="1" si="30"/>
        <v>9159256.8777308706</v>
      </c>
    </row>
    <row r="266" spans="2:24" ht="16" customHeight="1" x14ac:dyDescent="0.2">
      <c r="B266" s="5">
        <f t="shared" ca="1" si="44"/>
        <v>0.53959763266544281</v>
      </c>
      <c r="C266" s="5">
        <f t="shared" ca="1" si="45"/>
        <v>9.9420086982476882E-2</v>
      </c>
      <c r="D266" s="56">
        <f t="shared" ca="1" si="46"/>
        <v>6.2628767971439014E-4</v>
      </c>
      <c r="E266" s="50">
        <f t="shared" ca="1" si="31"/>
        <v>1.0917916304229057E-2</v>
      </c>
      <c r="F266" s="5">
        <f t="shared" ca="1" si="32"/>
        <v>0</v>
      </c>
      <c r="G266" s="5">
        <f t="shared" ca="1" si="41"/>
        <v>1</v>
      </c>
      <c r="H266" s="5">
        <f t="shared" ca="1" si="33"/>
        <v>0</v>
      </c>
      <c r="I266" s="5">
        <f t="shared" ca="1" si="34"/>
        <v>0</v>
      </c>
      <c r="J266" s="2">
        <f t="shared" ca="1" si="35"/>
        <v>0</v>
      </c>
      <c r="K266" s="73">
        <f t="shared" ca="1" si="36"/>
        <v>4.1533130104972525E-2</v>
      </c>
      <c r="L266" s="74"/>
      <c r="M266" s="15">
        <f t="shared" ca="1" si="42"/>
        <v>1.3710140242431253E-2</v>
      </c>
      <c r="N266" s="5">
        <f t="shared" ca="1" si="43"/>
        <v>0</v>
      </c>
      <c r="O266" s="4">
        <f t="shared" ca="1" si="37"/>
        <v>1</v>
      </c>
      <c r="P266" s="5">
        <f t="shared" ca="1" si="38"/>
        <v>0</v>
      </c>
      <c r="Q266" s="5">
        <f t="shared" ca="1" si="39"/>
        <v>0</v>
      </c>
      <c r="R266" s="2">
        <f t="shared" ca="1" si="40"/>
        <v>0</v>
      </c>
      <c r="S266" s="11"/>
      <c r="X266" s="46">
        <f t="shared" ca="1" si="30"/>
        <v>9159256.8777308706</v>
      </c>
    </row>
    <row r="267" spans="2:24" ht="16" customHeight="1" x14ac:dyDescent="0.2">
      <c r="B267" s="5">
        <f t="shared" ca="1" si="44"/>
        <v>0.59194829256786563</v>
      </c>
      <c r="C267" s="5">
        <f t="shared" ca="1" si="45"/>
        <v>0.23255958304236615</v>
      </c>
      <c r="D267" s="56">
        <f t="shared" ca="1" si="46"/>
        <v>1.4649876707975588E-3</v>
      </c>
      <c r="E267" s="50">
        <f t="shared" ca="1" si="31"/>
        <v>1.0917916304229057E-2</v>
      </c>
      <c r="F267" s="5">
        <f t="shared" ca="1" si="32"/>
        <v>0</v>
      </c>
      <c r="G267" s="5">
        <f t="shared" ca="1" si="41"/>
        <v>1</v>
      </c>
      <c r="H267" s="5">
        <f t="shared" ca="1" si="33"/>
        <v>0</v>
      </c>
      <c r="I267" s="5">
        <f t="shared" ca="1" si="34"/>
        <v>0</v>
      </c>
      <c r="J267" s="2">
        <f t="shared" ca="1" si="35"/>
        <v>0</v>
      </c>
      <c r="K267" s="73">
        <f t="shared" ca="1" si="36"/>
        <v>4.1533130104972525E-2</v>
      </c>
      <c r="L267" s="74"/>
      <c r="M267" s="15">
        <f t="shared" ca="1" si="42"/>
        <v>1.3710140242431253E-2</v>
      </c>
      <c r="N267" s="5">
        <f t="shared" ca="1" si="43"/>
        <v>0</v>
      </c>
      <c r="O267" s="4">
        <f t="shared" ca="1" si="37"/>
        <v>1</v>
      </c>
      <c r="P267" s="5">
        <f t="shared" ca="1" si="38"/>
        <v>0</v>
      </c>
      <c r="Q267" s="5">
        <f t="shared" ca="1" si="39"/>
        <v>0</v>
      </c>
      <c r="R267" s="2">
        <f t="shared" ca="1" si="40"/>
        <v>0</v>
      </c>
      <c r="S267" s="11"/>
      <c r="X267" s="46">
        <f t="shared" ca="1" si="30"/>
        <v>9159256.8777308706</v>
      </c>
    </row>
    <row r="268" spans="2:24" ht="16" customHeight="1" x14ac:dyDescent="0.2">
      <c r="B268" s="5">
        <f t="shared" ca="1" si="44"/>
        <v>0.56403170389102686</v>
      </c>
      <c r="C268" s="5">
        <f t="shared" ca="1" si="45"/>
        <v>0.16119909711295435</v>
      </c>
      <c r="D268" s="56">
        <f t="shared" ca="1" si="46"/>
        <v>1.0154588631643504E-3</v>
      </c>
      <c r="E268" s="50">
        <f t="shared" ca="1" si="31"/>
        <v>1.0917916304229057E-2</v>
      </c>
      <c r="F268" s="5">
        <f t="shared" ca="1" si="32"/>
        <v>0</v>
      </c>
      <c r="G268" s="5">
        <f t="shared" ca="1" si="41"/>
        <v>1</v>
      </c>
      <c r="H268" s="5">
        <f t="shared" ca="1" si="33"/>
        <v>0</v>
      </c>
      <c r="I268" s="5">
        <f t="shared" ca="1" si="34"/>
        <v>0</v>
      </c>
      <c r="J268" s="2">
        <f t="shared" ca="1" si="35"/>
        <v>0</v>
      </c>
      <c r="K268" s="73">
        <f t="shared" ca="1" si="36"/>
        <v>4.1533130104972525E-2</v>
      </c>
      <c r="L268" s="74"/>
      <c r="M268" s="15">
        <f t="shared" ca="1" si="42"/>
        <v>1.3710140242431253E-2</v>
      </c>
      <c r="N268" s="5">
        <f t="shared" ca="1" si="43"/>
        <v>0</v>
      </c>
      <c r="O268" s="4">
        <f t="shared" ca="1" si="37"/>
        <v>1</v>
      </c>
      <c r="P268" s="5">
        <f t="shared" ca="1" si="38"/>
        <v>0</v>
      </c>
      <c r="Q268" s="5">
        <f t="shared" ca="1" si="39"/>
        <v>0</v>
      </c>
      <c r="R268" s="2">
        <f t="shared" ca="1" si="40"/>
        <v>0</v>
      </c>
      <c r="S268" s="11"/>
      <c r="X268" s="46">
        <f t="shared" ca="1" si="30"/>
        <v>9159256.8777308706</v>
      </c>
    </row>
    <row r="269" spans="2:24" ht="16" customHeight="1" x14ac:dyDescent="0.2">
      <c r="B269" s="5">
        <f t="shared" ca="1" si="44"/>
        <v>0.15418581314339541</v>
      </c>
      <c r="C269" s="5">
        <f t="shared" ca="1" si="45"/>
        <v>-1.0186448023754533</v>
      </c>
      <c r="D269" s="56">
        <f t="shared" ca="1" si="46"/>
        <v>-6.41685909855711E-3</v>
      </c>
      <c r="E269" s="50">
        <f t="shared" ca="1" si="31"/>
        <v>1.0917916304229057E-2</v>
      </c>
      <c r="F269" s="5">
        <f t="shared" ca="1" si="32"/>
        <v>0</v>
      </c>
      <c r="G269" s="5">
        <f t="shared" ca="1" si="41"/>
        <v>1</v>
      </c>
      <c r="H269" s="5">
        <f t="shared" ca="1" si="33"/>
        <v>0</v>
      </c>
      <c r="I269" s="5">
        <f t="shared" ca="1" si="34"/>
        <v>0</v>
      </c>
      <c r="J269" s="2">
        <f t="shared" ca="1" si="35"/>
        <v>0</v>
      </c>
      <c r="K269" s="73">
        <f t="shared" ca="1" si="36"/>
        <v>4.1533130104972525E-2</v>
      </c>
      <c r="L269" s="74"/>
      <c r="M269" s="15">
        <f t="shared" ca="1" si="42"/>
        <v>1.3710140242431253E-2</v>
      </c>
      <c r="N269" s="5">
        <f t="shared" ca="1" si="43"/>
        <v>0</v>
      </c>
      <c r="O269" s="4">
        <f t="shared" ca="1" si="37"/>
        <v>1</v>
      </c>
      <c r="P269" s="5">
        <f t="shared" ca="1" si="38"/>
        <v>0</v>
      </c>
      <c r="Q269" s="5">
        <f t="shared" ca="1" si="39"/>
        <v>0</v>
      </c>
      <c r="R269" s="2">
        <f t="shared" ca="1" si="40"/>
        <v>0</v>
      </c>
      <c r="S269" s="11"/>
      <c r="X269" s="46">
        <f t="shared" ca="1" si="30"/>
        <v>9159256.8777308706</v>
      </c>
    </row>
    <row r="270" spans="2:24" ht="16" customHeight="1" x14ac:dyDescent="0.2">
      <c r="B270" s="5">
        <f t="shared" ca="1" si="44"/>
        <v>0.64616943115424263</v>
      </c>
      <c r="C270" s="5">
        <f t="shared" ca="1" si="45"/>
        <v>0.37499909771728313</v>
      </c>
      <c r="D270" s="56">
        <f t="shared" ca="1" si="46"/>
        <v>2.3622722724608103E-3</v>
      </c>
      <c r="E270" s="50">
        <f t="shared" ca="1" si="31"/>
        <v>1.0917916304229057E-2</v>
      </c>
      <c r="F270" s="5">
        <f t="shared" ca="1" si="32"/>
        <v>0</v>
      </c>
      <c r="G270" s="5">
        <f t="shared" ca="1" si="41"/>
        <v>1</v>
      </c>
      <c r="H270" s="5">
        <f t="shared" ca="1" si="33"/>
        <v>0</v>
      </c>
      <c r="I270" s="5">
        <f t="shared" ca="1" si="34"/>
        <v>0</v>
      </c>
      <c r="J270" s="2">
        <f t="shared" ca="1" si="35"/>
        <v>0</v>
      </c>
      <c r="K270" s="73">
        <f t="shared" ca="1" si="36"/>
        <v>4.1533130104972525E-2</v>
      </c>
      <c r="L270" s="74"/>
      <c r="M270" s="15">
        <f t="shared" ca="1" si="42"/>
        <v>1.3710140242431253E-2</v>
      </c>
      <c r="N270" s="5">
        <f t="shared" ca="1" si="43"/>
        <v>0</v>
      </c>
      <c r="O270" s="4">
        <f t="shared" ca="1" si="37"/>
        <v>1</v>
      </c>
      <c r="P270" s="5">
        <f t="shared" ca="1" si="38"/>
        <v>0</v>
      </c>
      <c r="Q270" s="5">
        <f t="shared" ca="1" si="39"/>
        <v>0</v>
      </c>
      <c r="R270" s="2">
        <f t="shared" ca="1" si="40"/>
        <v>0</v>
      </c>
      <c r="S270" s="11"/>
      <c r="X270" s="46">
        <f t="shared" ca="1" si="30"/>
        <v>9159256.8777308706</v>
      </c>
    </row>
    <row r="271" spans="2:24" ht="16" customHeight="1" x14ac:dyDescent="0.2">
      <c r="B271" s="5">
        <f t="shared" ca="1" si="44"/>
        <v>0.66522968100823021</v>
      </c>
      <c r="C271" s="5">
        <f t="shared" ca="1" si="45"/>
        <v>0.42677854080407818</v>
      </c>
      <c r="D271" s="56">
        <f t="shared" ca="1" si="46"/>
        <v>2.6884521044443395E-3</v>
      </c>
      <c r="E271" s="50">
        <f t="shared" ca="1" si="31"/>
        <v>1.0917916304229057E-2</v>
      </c>
      <c r="F271" s="5">
        <f t="shared" ca="1" si="32"/>
        <v>0</v>
      </c>
      <c r="G271" s="5">
        <f t="shared" ca="1" si="41"/>
        <v>1</v>
      </c>
      <c r="H271" s="5">
        <f t="shared" ca="1" si="33"/>
        <v>0</v>
      </c>
      <c r="I271" s="5">
        <f t="shared" ca="1" si="34"/>
        <v>0</v>
      </c>
      <c r="J271" s="2">
        <f t="shared" ca="1" si="35"/>
        <v>0</v>
      </c>
      <c r="K271" s="73">
        <f t="shared" ca="1" si="36"/>
        <v>4.1533130104972525E-2</v>
      </c>
      <c r="L271" s="74"/>
      <c r="M271" s="15">
        <f t="shared" ca="1" si="42"/>
        <v>1.3710140242431253E-2</v>
      </c>
      <c r="N271" s="5">
        <f t="shared" ca="1" si="43"/>
        <v>0</v>
      </c>
      <c r="O271" s="4">
        <f t="shared" ca="1" si="37"/>
        <v>1</v>
      </c>
      <c r="P271" s="5">
        <f t="shared" ca="1" si="38"/>
        <v>0</v>
      </c>
      <c r="Q271" s="5">
        <f t="shared" ca="1" si="39"/>
        <v>0</v>
      </c>
      <c r="R271" s="2">
        <f t="shared" ca="1" si="40"/>
        <v>0</v>
      </c>
      <c r="S271" s="11"/>
      <c r="X271" s="46">
        <f t="shared" ca="1" si="30"/>
        <v>9159256.8777308706</v>
      </c>
    </row>
    <row r="272" spans="2:24" ht="16" customHeight="1" x14ac:dyDescent="0.2">
      <c r="B272" s="5">
        <f t="shared" ca="1" si="44"/>
        <v>0.38561010276615548</v>
      </c>
      <c r="C272" s="5">
        <f t="shared" ca="1" si="45"/>
        <v>-0.29077918531648439</v>
      </c>
      <c r="D272" s="56">
        <f t="shared" ca="1" si="46"/>
        <v>-1.8317366923366241E-3</v>
      </c>
      <c r="E272" s="50">
        <f ca="1" xml:space="preserve"> -PERCENTILE(D20:D271,0.05)</f>
        <v>1.0917916304229057E-2</v>
      </c>
      <c r="F272" s="5">
        <f t="shared" ca="1" si="32"/>
        <v>0</v>
      </c>
      <c r="G272" s="5">
        <f t="shared" ca="1" si="41"/>
        <v>1</v>
      </c>
      <c r="H272" s="5">
        <f t="shared" ca="1" si="33"/>
        <v>0</v>
      </c>
      <c r="I272" s="5">
        <f t="shared" ca="1" si="34"/>
        <v>0</v>
      </c>
      <c r="J272" s="2">
        <f t="shared" ca="1" si="35"/>
        <v>0</v>
      </c>
      <c r="K272" s="73">
        <f t="shared" ca="1" si="36"/>
        <v>4.1533130104972525E-2</v>
      </c>
      <c r="L272" s="74"/>
      <c r="M272" s="15">
        <f t="shared" ca="1" si="42"/>
        <v>1.3710140242431253E-2</v>
      </c>
      <c r="N272" s="5">
        <f t="shared" ca="1" si="43"/>
        <v>0</v>
      </c>
      <c r="O272" s="4">
        <f t="shared" ca="1" si="37"/>
        <v>1</v>
      </c>
      <c r="P272" s="5">
        <f t="shared" ca="1" si="38"/>
        <v>0</v>
      </c>
      <c r="Q272" s="5">
        <f t="shared" ca="1" si="39"/>
        <v>0</v>
      </c>
      <c r="R272" s="2">
        <f t="shared" ca="1" si="40"/>
        <v>0</v>
      </c>
      <c r="S272" s="11"/>
      <c r="X272" s="46">
        <f t="shared" ca="1" si="30"/>
        <v>9159256.8777308706</v>
      </c>
    </row>
    <row r="273" spans="2:24" ht="16" customHeight="1" x14ac:dyDescent="0.2">
      <c r="B273" s="5">
        <f t="shared" ca="1" si="44"/>
        <v>0.43057773999096727</v>
      </c>
      <c r="C273" s="5">
        <f t="shared" ca="1" si="45"/>
        <v>-0.17490347465513464</v>
      </c>
      <c r="D273" s="56">
        <f t="shared" ca="1" si="46"/>
        <v>-1.101788327091845E-3</v>
      </c>
      <c r="E273" s="50">
        <f t="shared" ca="1" si="31"/>
        <v>1.0917916304229057E-2</v>
      </c>
      <c r="F273" s="5">
        <f t="shared" ca="1" si="32"/>
        <v>0</v>
      </c>
      <c r="G273" s="5">
        <f t="shared" ca="1" si="41"/>
        <v>1</v>
      </c>
      <c r="H273" s="5">
        <f t="shared" ca="1" si="33"/>
        <v>0</v>
      </c>
      <c r="I273" s="5">
        <f t="shared" ca="1" si="34"/>
        <v>0</v>
      </c>
      <c r="J273" s="2">
        <f t="shared" ca="1" si="35"/>
        <v>0</v>
      </c>
      <c r="K273" s="73">
        <f t="shared" ca="1" si="36"/>
        <v>4.1533130104972525E-2</v>
      </c>
      <c r="L273" s="74"/>
      <c r="M273" s="15">
        <f t="shared" ca="1" si="42"/>
        <v>1.3710140242431253E-2</v>
      </c>
      <c r="N273" s="5">
        <f t="shared" ca="1" si="43"/>
        <v>0</v>
      </c>
      <c r="O273" s="4">
        <f t="shared" ca="1" si="37"/>
        <v>1</v>
      </c>
      <c r="P273" s="5">
        <f t="shared" ca="1" si="38"/>
        <v>0</v>
      </c>
      <c r="Q273" s="5">
        <f t="shared" ca="1" si="39"/>
        <v>0</v>
      </c>
      <c r="R273" s="2">
        <f t="shared" ca="1" si="40"/>
        <v>0</v>
      </c>
      <c r="S273" s="11"/>
      <c r="X273" s="46">
        <f t="shared" ca="1" si="30"/>
        <v>9159256.8777308706</v>
      </c>
    </row>
    <row r="274" spans="2:24" ht="16" customHeight="1" x14ac:dyDescent="0.2">
      <c r="B274" s="5">
        <f t="shared" ca="1" si="44"/>
        <v>0.4804742977635722</v>
      </c>
      <c r="C274" s="5">
        <f t="shared" ca="1" si="45"/>
        <v>-4.8963234337032535E-2</v>
      </c>
      <c r="D274" s="56">
        <f t="shared" ca="1" si="46"/>
        <v>-3.0843938438373001E-4</v>
      </c>
      <c r="E274" s="50">
        <f t="shared" ca="1" si="31"/>
        <v>1.0917916304229057E-2</v>
      </c>
      <c r="F274" s="5">
        <f t="shared" ca="1" si="32"/>
        <v>0</v>
      </c>
      <c r="G274" s="5">
        <f t="shared" ca="1" si="41"/>
        <v>1</v>
      </c>
      <c r="H274" s="5">
        <f t="shared" ca="1" si="33"/>
        <v>0</v>
      </c>
      <c r="I274" s="5">
        <f t="shared" ca="1" si="34"/>
        <v>0</v>
      </c>
      <c r="J274" s="2">
        <f t="shared" ca="1" si="35"/>
        <v>0</v>
      </c>
      <c r="K274" s="73">
        <f t="shared" ca="1" si="36"/>
        <v>4.1533130104972525E-2</v>
      </c>
      <c r="L274" s="74"/>
      <c r="M274" s="15">
        <f t="shared" ca="1" si="42"/>
        <v>1.3710140242431253E-2</v>
      </c>
      <c r="N274" s="5">
        <f t="shared" ca="1" si="43"/>
        <v>0</v>
      </c>
      <c r="O274" s="4">
        <f t="shared" ca="1" si="37"/>
        <v>1</v>
      </c>
      <c r="P274" s="5">
        <f t="shared" ca="1" si="38"/>
        <v>0</v>
      </c>
      <c r="Q274" s="5">
        <f t="shared" ca="1" si="39"/>
        <v>0</v>
      </c>
      <c r="R274" s="2">
        <f t="shared" ca="1" si="40"/>
        <v>0</v>
      </c>
      <c r="S274" s="11"/>
      <c r="X274" s="46">
        <f t="shared" ca="1" si="30"/>
        <v>9159256.8777308706</v>
      </c>
    </row>
    <row r="275" spans="2:24" ht="16" customHeight="1" x14ac:dyDescent="0.2">
      <c r="B275" s="5">
        <f t="shared" ca="1" si="44"/>
        <v>0.68323969380290139</v>
      </c>
      <c r="C275" s="5">
        <f t="shared" ca="1" si="45"/>
        <v>0.47677743948342599</v>
      </c>
      <c r="D275" s="56">
        <f t="shared" ca="1" si="46"/>
        <v>3.0034155609506971E-3</v>
      </c>
      <c r="E275" s="50">
        <f t="shared" ca="1" si="31"/>
        <v>1.0917916304229057E-2</v>
      </c>
      <c r="F275" s="5">
        <f t="shared" ca="1" si="32"/>
        <v>0</v>
      </c>
      <c r="G275" s="5">
        <f t="shared" ca="1" si="41"/>
        <v>1</v>
      </c>
      <c r="H275" s="5">
        <f t="shared" ca="1" si="33"/>
        <v>0</v>
      </c>
      <c r="I275" s="5">
        <f t="shared" ca="1" si="34"/>
        <v>0</v>
      </c>
      <c r="J275" s="2">
        <f t="shared" ca="1" si="35"/>
        <v>0</v>
      </c>
      <c r="K275" s="73">
        <f t="shared" ca="1" si="36"/>
        <v>4.1533130104972525E-2</v>
      </c>
      <c r="L275" s="74"/>
      <c r="M275" s="15">
        <f t="shared" ca="1" si="42"/>
        <v>1.3710140242431253E-2</v>
      </c>
      <c r="N275" s="5">
        <f t="shared" ca="1" si="43"/>
        <v>0</v>
      </c>
      <c r="O275" s="4">
        <f t="shared" ca="1" si="37"/>
        <v>1</v>
      </c>
      <c r="P275" s="5">
        <f t="shared" ca="1" si="38"/>
        <v>0</v>
      </c>
      <c r="Q275" s="5">
        <f t="shared" ca="1" si="39"/>
        <v>0</v>
      </c>
      <c r="R275" s="2">
        <f t="shared" ca="1" si="40"/>
        <v>0</v>
      </c>
      <c r="S275" s="11"/>
      <c r="X275" s="46">
        <f t="shared" ca="1" si="30"/>
        <v>9159256.8777308706</v>
      </c>
    </row>
    <row r="276" spans="2:24" ht="16" customHeight="1" x14ac:dyDescent="0.2">
      <c r="B276" s="5">
        <f t="shared" ca="1" si="44"/>
        <v>0.48587263885932364</v>
      </c>
      <c r="C276" s="5">
        <f t="shared" ca="1" si="45"/>
        <v>-3.5419447323715623E-2</v>
      </c>
      <c r="D276" s="56">
        <f t="shared" ca="1" si="46"/>
        <v>-2.2312154569977097E-4</v>
      </c>
      <c r="E276" s="50">
        <f t="shared" ca="1" si="31"/>
        <v>1.0917916304229057E-2</v>
      </c>
      <c r="F276" s="5">
        <f t="shared" ca="1" si="32"/>
        <v>0</v>
      </c>
      <c r="G276" s="5">
        <f t="shared" ca="1" si="41"/>
        <v>1</v>
      </c>
      <c r="H276" s="5">
        <f t="shared" ca="1" si="33"/>
        <v>0</v>
      </c>
      <c r="I276" s="5">
        <f t="shared" ca="1" si="34"/>
        <v>0</v>
      </c>
      <c r="J276" s="2">
        <f t="shared" ca="1" si="35"/>
        <v>0</v>
      </c>
      <c r="K276" s="73">
        <f t="shared" ca="1" si="36"/>
        <v>4.1533130104972525E-2</v>
      </c>
      <c r="L276" s="74"/>
      <c r="M276" s="15">
        <f t="shared" ca="1" si="42"/>
        <v>1.3710140242431253E-2</v>
      </c>
      <c r="N276" s="5">
        <f t="shared" ca="1" si="43"/>
        <v>0</v>
      </c>
      <c r="O276" s="4">
        <f t="shared" ca="1" si="37"/>
        <v>1</v>
      </c>
      <c r="P276" s="5">
        <f t="shared" ca="1" si="38"/>
        <v>0</v>
      </c>
      <c r="Q276" s="5">
        <f t="shared" ca="1" si="39"/>
        <v>0</v>
      </c>
      <c r="R276" s="2">
        <f t="shared" ca="1" si="40"/>
        <v>0</v>
      </c>
      <c r="S276" s="11"/>
      <c r="X276" s="46">
        <f t="shared" ca="1" si="30"/>
        <v>9159256.8777308706</v>
      </c>
    </row>
    <row r="277" spans="2:24" ht="16" customHeight="1" x14ac:dyDescent="0.2">
      <c r="B277" s="5">
        <f t="shared" ca="1" si="44"/>
        <v>0.53445252120908604</v>
      </c>
      <c r="C277" s="5">
        <f t="shared" ca="1" si="45"/>
        <v>8.6467289843338152E-2</v>
      </c>
      <c r="D277" s="56">
        <f t="shared" ca="1" si="46"/>
        <v>5.4469272730289016E-4</v>
      </c>
      <c r="E277" s="50">
        <f t="shared" ca="1" si="31"/>
        <v>1.0917916304229057E-2</v>
      </c>
      <c r="F277" s="5">
        <f t="shared" ca="1" si="32"/>
        <v>0</v>
      </c>
      <c r="G277" s="5">
        <f t="shared" ca="1" si="41"/>
        <v>1</v>
      </c>
      <c r="H277" s="5">
        <f t="shared" ca="1" si="33"/>
        <v>0</v>
      </c>
      <c r="I277" s="5">
        <f t="shared" ca="1" si="34"/>
        <v>0</v>
      </c>
      <c r="J277" s="2">
        <f t="shared" ca="1" si="35"/>
        <v>0</v>
      </c>
      <c r="K277" s="73">
        <f t="shared" ca="1" si="36"/>
        <v>4.1533130104972525E-2</v>
      </c>
      <c r="L277" s="74"/>
      <c r="M277" s="15">
        <f t="shared" ca="1" si="42"/>
        <v>1.3710140242431253E-2</v>
      </c>
      <c r="N277" s="5">
        <f t="shared" ca="1" si="43"/>
        <v>0</v>
      </c>
      <c r="O277" s="4">
        <f t="shared" ca="1" si="37"/>
        <v>1</v>
      </c>
      <c r="P277" s="5">
        <f t="shared" ca="1" si="38"/>
        <v>0</v>
      </c>
      <c r="Q277" s="5">
        <f t="shared" ca="1" si="39"/>
        <v>0</v>
      </c>
      <c r="R277" s="2">
        <f t="shared" ca="1" si="40"/>
        <v>0</v>
      </c>
      <c r="S277" s="11"/>
      <c r="X277" s="46">
        <f t="shared" ca="1" si="30"/>
        <v>9159256.8777308706</v>
      </c>
    </row>
    <row r="278" spans="2:24" ht="16" customHeight="1" x14ac:dyDescent="0.2">
      <c r="B278" s="5">
        <f t="shared" ca="1" si="44"/>
        <v>0.79224945272298464</v>
      </c>
      <c r="C278" s="5">
        <f t="shared" ca="1" si="45"/>
        <v>0.81425113916551983</v>
      </c>
      <c r="D278" s="56">
        <f t="shared" ca="1" si="46"/>
        <v>5.1293000451976441E-3</v>
      </c>
      <c r="E278" s="50">
        <f t="shared" ca="1" si="31"/>
        <v>1.0917916304229057E-2</v>
      </c>
      <c r="F278" s="5">
        <f t="shared" ca="1" si="32"/>
        <v>0</v>
      </c>
      <c r="G278" s="5">
        <f ca="1" xml:space="preserve"> IF(AND(F278=0,F277=0),1,0)</f>
        <v>1</v>
      </c>
      <c r="H278" s="5">
        <f t="shared" ca="1" si="33"/>
        <v>0</v>
      </c>
      <c r="I278" s="5">
        <f t="shared" ca="1" si="34"/>
        <v>0</v>
      </c>
      <c r="J278" s="2">
        <f t="shared" ca="1" si="35"/>
        <v>0</v>
      </c>
      <c r="K278" s="73">
        <f t="shared" ca="1" si="36"/>
        <v>4.1533130104972525E-2</v>
      </c>
      <c r="L278" s="74"/>
      <c r="M278" s="15">
        <f t="shared" ca="1" si="42"/>
        <v>1.3710140242431253E-2</v>
      </c>
      <c r="N278" s="5">
        <f t="shared" ca="1" si="43"/>
        <v>0</v>
      </c>
      <c r="O278" s="4">
        <f t="shared" ca="1" si="37"/>
        <v>1</v>
      </c>
      <c r="P278" s="5">
        <f t="shared" ca="1" si="38"/>
        <v>0</v>
      </c>
      <c r="Q278" s="5">
        <f t="shared" ca="1" si="39"/>
        <v>0</v>
      </c>
      <c r="R278" s="2">
        <f t="shared" ca="1" si="40"/>
        <v>0</v>
      </c>
      <c r="S278" s="11"/>
      <c r="X278" s="46">
        <f t="shared" ca="1" si="30"/>
        <v>9159256.8777308706</v>
      </c>
    </row>
    <row r="279" spans="2:24" ht="16" customHeight="1" x14ac:dyDescent="0.2">
      <c r="B279" s="5">
        <f t="shared" ca="1" si="44"/>
        <v>0.83745047591621447</v>
      </c>
      <c r="C279" s="5">
        <f t="shared" ca="1" si="45"/>
        <v>0.98403348697620785</v>
      </c>
      <c r="D279" s="56">
        <f t="shared" ca="1" si="46"/>
        <v>6.1988283054732439E-3</v>
      </c>
      <c r="E279" s="50">
        <f t="shared" ca="1" si="31"/>
        <v>1.0917916304229057E-2</v>
      </c>
      <c r="F279" s="5">
        <f t="shared" ca="1" si="32"/>
        <v>0</v>
      </c>
      <c r="G279" s="5">
        <f t="shared" ca="1" si="41"/>
        <v>1</v>
      </c>
      <c r="H279" s="5">
        <f t="shared" ca="1" si="33"/>
        <v>0</v>
      </c>
      <c r="I279" s="5">
        <f t="shared" ca="1" si="34"/>
        <v>0</v>
      </c>
      <c r="J279" s="2">
        <f t="shared" ca="1" si="35"/>
        <v>0</v>
      </c>
      <c r="K279" s="73">
        <f t="shared" ca="1" si="36"/>
        <v>4.1533130104972525E-2</v>
      </c>
      <c r="L279" s="74"/>
      <c r="M279" s="15">
        <f t="shared" ca="1" si="42"/>
        <v>1.3710140242431253E-2</v>
      </c>
      <c r="N279" s="5">
        <f t="shared" ca="1" si="43"/>
        <v>0</v>
      </c>
      <c r="O279" s="4">
        <f t="shared" ca="1" si="37"/>
        <v>1</v>
      </c>
      <c r="P279" s="5">
        <f t="shared" ca="1" si="38"/>
        <v>0</v>
      </c>
      <c r="Q279" s="5">
        <f t="shared" ca="1" si="39"/>
        <v>0</v>
      </c>
      <c r="R279" s="2">
        <f t="shared" ca="1" si="40"/>
        <v>0</v>
      </c>
      <c r="S279" s="11"/>
      <c r="X279" s="46">
        <f t="shared" ca="1" si="30"/>
        <v>9159256.8777308706</v>
      </c>
    </row>
    <row r="280" spans="2:24" ht="16" customHeight="1" x14ac:dyDescent="0.2">
      <c r="B280" s="5">
        <f t="shared" ca="1" si="44"/>
        <v>0.52077648907288754</v>
      </c>
      <c r="C280" s="5">
        <f t="shared" ca="1" si="45"/>
        <v>5.2102498880102002E-2</v>
      </c>
      <c r="D280" s="56">
        <f t="shared" ca="1" si="46"/>
        <v>3.2821489219469341E-4</v>
      </c>
      <c r="E280" s="50">
        <f t="shared" ca="1" si="31"/>
        <v>1.0917916304229057E-2</v>
      </c>
      <c r="F280" s="5">
        <f t="shared" ca="1" si="32"/>
        <v>0</v>
      </c>
      <c r="G280" s="5">
        <f t="shared" ca="1" si="41"/>
        <v>1</v>
      </c>
      <c r="H280" s="5">
        <f t="shared" ca="1" si="33"/>
        <v>0</v>
      </c>
      <c r="I280" s="5">
        <f t="shared" ca="1" si="34"/>
        <v>0</v>
      </c>
      <c r="J280" s="2">
        <f t="shared" ca="1" si="35"/>
        <v>0</v>
      </c>
      <c r="K280" s="73">
        <f t="shared" ca="1" si="36"/>
        <v>4.1533130104972525E-2</v>
      </c>
      <c r="L280" s="74"/>
      <c r="M280" s="15">
        <f t="shared" ca="1" si="42"/>
        <v>1.3710140242431253E-2</v>
      </c>
      <c r="N280" s="5">
        <f t="shared" ca="1" si="43"/>
        <v>0</v>
      </c>
      <c r="O280" s="4">
        <f t="shared" ca="1" si="37"/>
        <v>1</v>
      </c>
      <c r="P280" s="5">
        <f t="shared" ca="1" si="38"/>
        <v>0</v>
      </c>
      <c r="Q280" s="5">
        <f t="shared" ca="1" si="39"/>
        <v>0</v>
      </c>
      <c r="R280" s="2">
        <f t="shared" ca="1" si="40"/>
        <v>0</v>
      </c>
      <c r="S280" s="11"/>
      <c r="X280" s="46">
        <f t="shared" ca="1" si="30"/>
        <v>9159256.8777308706</v>
      </c>
    </row>
    <row r="281" spans="2:24" ht="16" customHeight="1" x14ac:dyDescent="0.2">
      <c r="B281" s="5">
        <f t="shared" ca="1" si="44"/>
        <v>9.3931802231261963E-2</v>
      </c>
      <c r="C281" s="5">
        <f t="shared" ca="1" si="45"/>
        <v>-1.3169254806915733</v>
      </c>
      <c r="D281" s="56">
        <f t="shared" ca="1" si="46"/>
        <v>-8.2958507550335622E-3</v>
      </c>
      <c r="E281" s="50">
        <f t="shared" ca="1" si="31"/>
        <v>1.0917916304229057E-2</v>
      </c>
      <c r="F281" s="5">
        <f t="shared" ca="1" si="32"/>
        <v>0</v>
      </c>
      <c r="G281" s="5">
        <f t="shared" ca="1" si="41"/>
        <v>1</v>
      </c>
      <c r="H281" s="5">
        <f t="shared" ca="1" si="33"/>
        <v>0</v>
      </c>
      <c r="I281" s="5">
        <f t="shared" ca="1" si="34"/>
        <v>0</v>
      </c>
      <c r="J281" s="2">
        <f t="shared" ca="1" si="35"/>
        <v>0</v>
      </c>
      <c r="K281" s="73">
        <f t="shared" ca="1" si="36"/>
        <v>4.1533130104972525E-2</v>
      </c>
      <c r="L281" s="74"/>
      <c r="M281" s="15">
        <f t="shared" ca="1" si="42"/>
        <v>1.3710140242431253E-2</v>
      </c>
      <c r="N281" s="5">
        <f t="shared" ca="1" si="43"/>
        <v>0</v>
      </c>
      <c r="O281" s="4">
        <f t="shared" ca="1" si="37"/>
        <v>1</v>
      </c>
      <c r="P281" s="5">
        <f t="shared" ca="1" si="38"/>
        <v>0</v>
      </c>
      <c r="Q281" s="5">
        <f t="shared" ca="1" si="39"/>
        <v>0</v>
      </c>
      <c r="R281" s="2">
        <f t="shared" ca="1" si="40"/>
        <v>0</v>
      </c>
      <c r="S281" s="11"/>
      <c r="X281" s="46">
        <f t="shared" ca="1" si="30"/>
        <v>9159256.8777308706</v>
      </c>
    </row>
    <row r="282" spans="2:24" ht="16" customHeight="1" x14ac:dyDescent="0.2">
      <c r="B282" s="5">
        <f t="shared" ca="1" si="44"/>
        <v>0.6427089274247223</v>
      </c>
      <c r="C282" s="5">
        <f t="shared" ca="1" si="45"/>
        <v>0.36570911323255606</v>
      </c>
      <c r="D282" s="56">
        <f t="shared" ca="1" si="46"/>
        <v>2.3037508709602477E-3</v>
      </c>
      <c r="E282" s="50">
        <f t="shared" ca="1" si="31"/>
        <v>1.0917916304229057E-2</v>
      </c>
      <c r="F282" s="5">
        <f t="shared" ca="1" si="32"/>
        <v>0</v>
      </c>
      <c r="G282" s="5">
        <f t="shared" ca="1" si="41"/>
        <v>1</v>
      </c>
      <c r="H282" s="5">
        <f t="shared" ca="1" si="33"/>
        <v>0</v>
      </c>
      <c r="I282" s="5">
        <f t="shared" ca="1" si="34"/>
        <v>0</v>
      </c>
      <c r="J282" s="2">
        <f t="shared" ca="1" si="35"/>
        <v>0</v>
      </c>
      <c r="K282" s="73">
        <f t="shared" ca="1" si="36"/>
        <v>4.1533130104972525E-2</v>
      </c>
      <c r="L282" s="74"/>
      <c r="M282" s="15">
        <f t="shared" ca="1" si="42"/>
        <v>1.3710140242431253E-2</v>
      </c>
      <c r="N282" s="5">
        <f t="shared" ca="1" si="43"/>
        <v>0</v>
      </c>
      <c r="O282" s="4">
        <f t="shared" ca="1" si="37"/>
        <v>1</v>
      </c>
      <c r="P282" s="5">
        <f t="shared" ca="1" si="38"/>
        <v>0</v>
      </c>
      <c r="Q282" s="5">
        <f t="shared" ca="1" si="39"/>
        <v>0</v>
      </c>
      <c r="R282" s="2">
        <f t="shared" ca="1" si="40"/>
        <v>0</v>
      </c>
      <c r="S282" s="11"/>
      <c r="X282" s="46">
        <f t="shared" ca="1" si="30"/>
        <v>9159256.8777308706</v>
      </c>
    </row>
    <row r="283" spans="2:24" ht="16" customHeight="1" x14ac:dyDescent="0.2">
      <c r="B283" s="5">
        <f t="shared" ca="1" si="44"/>
        <v>0.62963563043693371</v>
      </c>
      <c r="C283" s="5">
        <f t="shared" ca="1" si="45"/>
        <v>0.33088845987568194</v>
      </c>
      <c r="D283" s="56">
        <f t="shared" ca="1" si="46"/>
        <v>2.0844013726957823E-3</v>
      </c>
      <c r="E283" s="50">
        <f t="shared" ca="1" si="31"/>
        <v>1.0917916304229057E-2</v>
      </c>
      <c r="F283" s="5">
        <f t="shared" ca="1" si="32"/>
        <v>0</v>
      </c>
      <c r="G283" s="5">
        <f t="shared" ca="1" si="41"/>
        <v>1</v>
      </c>
      <c r="H283" s="5">
        <f t="shared" ca="1" si="33"/>
        <v>0</v>
      </c>
      <c r="I283" s="5">
        <f t="shared" ca="1" si="34"/>
        <v>0</v>
      </c>
      <c r="J283" s="2">
        <f t="shared" ca="1" si="35"/>
        <v>0</v>
      </c>
      <c r="K283" s="73">
        <f t="shared" ca="1" si="36"/>
        <v>4.1533130104972525E-2</v>
      </c>
      <c r="L283" s="74"/>
      <c r="M283" s="15">
        <f t="shared" ca="1" si="42"/>
        <v>1.3710140242431253E-2</v>
      </c>
      <c r="N283" s="5">
        <f t="shared" ca="1" si="43"/>
        <v>0</v>
      </c>
      <c r="O283" s="4">
        <f t="shared" ca="1" si="37"/>
        <v>1</v>
      </c>
      <c r="P283" s="5">
        <f t="shared" ca="1" si="38"/>
        <v>0</v>
      </c>
      <c r="Q283" s="5">
        <f t="shared" ca="1" si="39"/>
        <v>0</v>
      </c>
      <c r="R283" s="2">
        <f t="shared" ca="1" si="40"/>
        <v>0</v>
      </c>
      <c r="S283" s="11"/>
      <c r="X283" s="46">
        <f t="shared" ca="1" si="30"/>
        <v>9159256.8777308706</v>
      </c>
    </row>
    <row r="284" spans="2:24" ht="16" customHeight="1" x14ac:dyDescent="0.2">
      <c r="B284" s="5">
        <f t="shared" ca="1" si="44"/>
        <v>0.4088615643901099</v>
      </c>
      <c r="C284" s="5">
        <f t="shared" ca="1" si="45"/>
        <v>-0.23047443235432832</v>
      </c>
      <c r="D284" s="56">
        <f t="shared" ca="1" si="46"/>
        <v>-1.4518524561150747E-3</v>
      </c>
      <c r="E284" s="50">
        <f ca="1" xml:space="preserve"> -PERCENTILE(D32:D283,0.05)</f>
        <v>1.0917916304229057E-2</v>
      </c>
      <c r="F284" s="5">
        <f t="shared" ca="1" si="32"/>
        <v>0</v>
      </c>
      <c r="G284" s="5">
        <f t="shared" ca="1" si="41"/>
        <v>1</v>
      </c>
      <c r="H284" s="5">
        <f t="shared" ca="1" si="33"/>
        <v>0</v>
      </c>
      <c r="I284" s="5">
        <f t="shared" ca="1" si="34"/>
        <v>0</v>
      </c>
      <c r="J284" s="2">
        <f t="shared" ca="1" si="35"/>
        <v>0</v>
      </c>
      <c r="K284" s="73">
        <f t="shared" ca="1" si="36"/>
        <v>4.1533130104972525E-2</v>
      </c>
      <c r="L284" s="74"/>
      <c r="M284" s="15">
        <f t="shared" ca="1" si="42"/>
        <v>1.3710140242431253E-2</v>
      </c>
      <c r="N284" s="5">
        <f t="shared" ca="1" si="43"/>
        <v>0</v>
      </c>
      <c r="O284" s="4">
        <f t="shared" ca="1" si="37"/>
        <v>1</v>
      </c>
      <c r="P284" s="5">
        <f t="shared" ca="1" si="38"/>
        <v>0</v>
      </c>
      <c r="Q284" s="5">
        <f t="shared" ca="1" si="39"/>
        <v>0</v>
      </c>
      <c r="R284" s="2">
        <f t="shared" ca="1" si="40"/>
        <v>0</v>
      </c>
      <c r="S284" s="11"/>
      <c r="X284" s="46">
        <f t="shared" ca="1" si="30"/>
        <v>9159256.8777308706</v>
      </c>
    </row>
    <row r="285" spans="2:24" ht="16" customHeight="1" x14ac:dyDescent="0.2">
      <c r="B285" s="5">
        <f t="shared" ca="1" si="44"/>
        <v>0.57518565804392963</v>
      </c>
      <c r="C285" s="5">
        <f t="shared" ca="1" si="45"/>
        <v>0.18959222033984927</v>
      </c>
      <c r="D285" s="56">
        <f t="shared" ca="1" si="46"/>
        <v>1.1943187274566737E-3</v>
      </c>
      <c r="E285" s="50">
        <f t="shared" ca="1" si="31"/>
        <v>1.0917916304229057E-2</v>
      </c>
      <c r="F285" s="5">
        <f t="shared" ca="1" si="32"/>
        <v>0</v>
      </c>
      <c r="G285" s="5">
        <f t="shared" ca="1" si="41"/>
        <v>1</v>
      </c>
      <c r="H285" s="5">
        <f t="shared" ca="1" si="33"/>
        <v>0</v>
      </c>
      <c r="I285" s="5">
        <f t="shared" ca="1" si="34"/>
        <v>0</v>
      </c>
      <c r="J285" s="2">
        <f t="shared" ca="1" si="35"/>
        <v>0</v>
      </c>
      <c r="K285" s="73">
        <f t="shared" ca="1" si="36"/>
        <v>4.1533130104972525E-2</v>
      </c>
      <c r="L285" s="74"/>
      <c r="M285" s="15">
        <f t="shared" ca="1" si="42"/>
        <v>1.3710140242431253E-2</v>
      </c>
      <c r="N285" s="5">
        <f t="shared" ca="1" si="43"/>
        <v>0</v>
      </c>
      <c r="O285" s="4">
        <f t="shared" ca="1" si="37"/>
        <v>1</v>
      </c>
      <c r="P285" s="5">
        <f t="shared" ca="1" si="38"/>
        <v>0</v>
      </c>
      <c r="Q285" s="5">
        <f t="shared" ca="1" si="39"/>
        <v>0</v>
      </c>
      <c r="R285" s="2">
        <f t="shared" ca="1" si="40"/>
        <v>0</v>
      </c>
      <c r="S285" s="11"/>
      <c r="X285" s="46">
        <f t="shared" ca="1" si="30"/>
        <v>9159256.8777308706</v>
      </c>
    </row>
    <row r="286" spans="2:24" ht="16" customHeight="1" x14ac:dyDescent="0.2">
      <c r="B286" s="5">
        <f t="shared" ca="1" si="44"/>
        <v>0.83778790107018086</v>
      </c>
      <c r="C286" s="5">
        <f t="shared" ca="1" si="45"/>
        <v>0.98540698934339255</v>
      </c>
      <c r="D286" s="56">
        <f t="shared" ca="1" si="46"/>
        <v>6.2074805571130758E-3</v>
      </c>
      <c r="E286" s="50">
        <f t="shared" ca="1" si="31"/>
        <v>1.0917916304229057E-2</v>
      </c>
      <c r="F286" s="5">
        <f t="shared" ca="1" si="32"/>
        <v>0</v>
      </c>
      <c r="G286" s="5">
        <f t="shared" ca="1" si="41"/>
        <v>1</v>
      </c>
      <c r="H286" s="5">
        <f t="shared" ca="1" si="33"/>
        <v>0</v>
      </c>
      <c r="I286" s="5">
        <f t="shared" ca="1" si="34"/>
        <v>0</v>
      </c>
      <c r="J286" s="2">
        <f t="shared" ca="1" si="35"/>
        <v>0</v>
      </c>
      <c r="K286" s="73">
        <f t="shared" ca="1" si="36"/>
        <v>4.1533130104972525E-2</v>
      </c>
      <c r="L286" s="74"/>
      <c r="M286" s="15">
        <f t="shared" ca="1" si="42"/>
        <v>1.3710140242431253E-2</v>
      </c>
      <c r="N286" s="5">
        <f t="shared" ca="1" si="43"/>
        <v>0</v>
      </c>
      <c r="O286" s="4">
        <f t="shared" ca="1" si="37"/>
        <v>1</v>
      </c>
      <c r="P286" s="5">
        <f t="shared" ca="1" si="38"/>
        <v>0</v>
      </c>
      <c r="Q286" s="5">
        <f t="shared" ca="1" si="39"/>
        <v>0</v>
      </c>
      <c r="R286" s="2">
        <f t="shared" ca="1" si="40"/>
        <v>0</v>
      </c>
      <c r="S286" s="11"/>
      <c r="X286" s="46">
        <f t="shared" ca="1" si="30"/>
        <v>9159256.8777308706</v>
      </c>
    </row>
    <row r="287" spans="2:24" ht="16" customHeight="1" x14ac:dyDescent="0.2">
      <c r="B287" s="5">
        <f t="shared" ca="1" si="44"/>
        <v>0.56374539763222364</v>
      </c>
      <c r="C287" s="5">
        <f t="shared" ca="1" si="45"/>
        <v>0.16047209115577887</v>
      </c>
      <c r="D287" s="56">
        <f t="shared" ca="1" si="46"/>
        <v>1.0108791561063773E-3</v>
      </c>
      <c r="E287" s="50">
        <f t="shared" ca="1" si="31"/>
        <v>1.0768407004416876E-2</v>
      </c>
      <c r="F287" s="5">
        <f t="shared" ca="1" si="32"/>
        <v>0</v>
      </c>
      <c r="G287" s="5">
        <f t="shared" ca="1" si="41"/>
        <v>1</v>
      </c>
      <c r="H287" s="5">
        <f t="shared" ca="1" si="33"/>
        <v>0</v>
      </c>
      <c r="I287" s="5">
        <f t="shared" ca="1" si="34"/>
        <v>0</v>
      </c>
      <c r="J287" s="2">
        <f t="shared" ca="1" si="35"/>
        <v>0</v>
      </c>
      <c r="K287" s="73">
        <f t="shared" ca="1" si="36"/>
        <v>4.3685514267680262E-2</v>
      </c>
      <c r="L287" s="74"/>
      <c r="M287" s="15">
        <f t="shared" ca="1" si="42"/>
        <v>1.3684656413564106E-2</v>
      </c>
      <c r="N287" s="5">
        <f t="shared" ca="1" si="43"/>
        <v>0</v>
      </c>
      <c r="O287" s="4">
        <f t="shared" ca="1" si="37"/>
        <v>1</v>
      </c>
      <c r="P287" s="5">
        <f t="shared" ca="1" si="38"/>
        <v>0</v>
      </c>
      <c r="Q287" s="5">
        <f t="shared" ca="1" si="39"/>
        <v>0</v>
      </c>
      <c r="R287" s="2">
        <f t="shared" ca="1" si="40"/>
        <v>0</v>
      </c>
      <c r="S287" s="11"/>
      <c r="X287" s="46">
        <f t="shared" ca="1" si="30"/>
        <v>9286424.6270579323</v>
      </c>
    </row>
    <row r="288" spans="2:24" ht="16" customHeight="1" x14ac:dyDescent="0.2">
      <c r="B288" s="5">
        <f t="shared" ca="1" si="44"/>
        <v>0.27858692369622429</v>
      </c>
      <c r="C288" s="5">
        <f t="shared" ca="1" si="45"/>
        <v>-0.5870444598275083</v>
      </c>
      <c r="D288" s="56">
        <f t="shared" ca="1" si="46"/>
        <v>-3.6980324981948439E-3</v>
      </c>
      <c r="E288" s="50">
        <f t="shared" ca="1" si="31"/>
        <v>1.0768407004416876E-2</v>
      </c>
      <c r="F288" s="5">
        <f t="shared" ca="1" si="32"/>
        <v>0</v>
      </c>
      <c r="G288" s="5">
        <f t="shared" ca="1" si="41"/>
        <v>1</v>
      </c>
      <c r="H288" s="5">
        <f t="shared" ca="1" si="33"/>
        <v>0</v>
      </c>
      <c r="I288" s="5">
        <f t="shared" ca="1" si="34"/>
        <v>0</v>
      </c>
      <c r="J288" s="2">
        <f t="shared" ca="1" si="35"/>
        <v>0</v>
      </c>
      <c r="K288" s="73">
        <f t="shared" ca="1" si="36"/>
        <v>4.3685514267680262E-2</v>
      </c>
      <c r="L288" s="74"/>
      <c r="M288" s="15">
        <f t="shared" ca="1" si="42"/>
        <v>1.3684656413564106E-2</v>
      </c>
      <c r="N288" s="5">
        <f t="shared" ca="1" si="43"/>
        <v>0</v>
      </c>
      <c r="O288" s="4">
        <f t="shared" ca="1" si="37"/>
        <v>1</v>
      </c>
      <c r="P288" s="5">
        <f t="shared" ca="1" si="38"/>
        <v>0</v>
      </c>
      <c r="Q288" s="5">
        <f t="shared" ca="1" si="39"/>
        <v>0</v>
      </c>
      <c r="R288" s="2">
        <f t="shared" ca="1" si="40"/>
        <v>0</v>
      </c>
      <c r="S288" s="11"/>
      <c r="X288" s="46">
        <f t="shared" ca="1" si="30"/>
        <v>9286424.6270579323</v>
      </c>
    </row>
    <row r="289" spans="2:24" ht="16" customHeight="1" x14ac:dyDescent="0.2">
      <c r="B289" s="5">
        <f t="shared" ca="1" si="44"/>
        <v>0.60345429963182384</v>
      </c>
      <c r="C289" s="5">
        <f t="shared" ca="1" si="45"/>
        <v>0.26229839316968195</v>
      </c>
      <c r="D289" s="56">
        <f t="shared" ca="1" si="46"/>
        <v>1.6523245657590988E-3</v>
      </c>
      <c r="E289" s="50">
        <f t="shared" ca="1" si="31"/>
        <v>1.0768407004416876E-2</v>
      </c>
      <c r="F289" s="5">
        <f t="shared" ca="1" si="32"/>
        <v>0</v>
      </c>
      <c r="G289" s="5">
        <f t="shared" ca="1" si="41"/>
        <v>1</v>
      </c>
      <c r="H289" s="5">
        <f t="shared" ca="1" si="33"/>
        <v>0</v>
      </c>
      <c r="I289" s="5">
        <f t="shared" ca="1" si="34"/>
        <v>0</v>
      </c>
      <c r="J289" s="2">
        <f t="shared" ca="1" si="35"/>
        <v>0</v>
      </c>
      <c r="K289" s="73">
        <f t="shared" ca="1" si="36"/>
        <v>4.3685514267680262E-2</v>
      </c>
      <c r="L289" s="74"/>
      <c r="M289" s="15">
        <f t="shared" ca="1" si="42"/>
        <v>1.3684656413564106E-2</v>
      </c>
      <c r="N289" s="5">
        <f t="shared" ca="1" si="43"/>
        <v>0</v>
      </c>
      <c r="O289" s="4">
        <f t="shared" ca="1" si="37"/>
        <v>1</v>
      </c>
      <c r="P289" s="5">
        <f t="shared" ca="1" si="38"/>
        <v>0</v>
      </c>
      <c r="Q289" s="5">
        <f t="shared" ca="1" si="39"/>
        <v>0</v>
      </c>
      <c r="R289" s="2">
        <f t="shared" ca="1" si="40"/>
        <v>0</v>
      </c>
      <c r="S289" s="11"/>
      <c r="X289" s="46">
        <f t="shared" ca="1" si="30"/>
        <v>9286424.6270579323</v>
      </c>
    </row>
    <row r="290" spans="2:24" ht="16" customHeight="1" x14ac:dyDescent="0.2">
      <c r="B290" s="5">
        <f t="shared" ca="1" si="44"/>
        <v>0.76828564803484678</v>
      </c>
      <c r="C290" s="5">
        <f t="shared" ca="1" si="45"/>
        <v>0.73321271095464069</v>
      </c>
      <c r="D290" s="56">
        <f t="shared" ca="1" si="46"/>
        <v>4.6188059316606264E-3</v>
      </c>
      <c r="E290" s="50">
        <f t="shared" ca="1" si="31"/>
        <v>1.0768407004416876E-2</v>
      </c>
      <c r="F290" s="5">
        <f t="shared" ca="1" si="32"/>
        <v>0</v>
      </c>
      <c r="G290" s="5">
        <f t="shared" ca="1" si="41"/>
        <v>1</v>
      </c>
      <c r="H290" s="5">
        <f t="shared" ca="1" si="33"/>
        <v>0</v>
      </c>
      <c r="I290" s="5">
        <f t="shared" ca="1" si="34"/>
        <v>0</v>
      </c>
      <c r="J290" s="2">
        <f t="shared" ca="1" si="35"/>
        <v>0</v>
      </c>
      <c r="K290" s="73">
        <f t="shared" ca="1" si="36"/>
        <v>4.3685514267680262E-2</v>
      </c>
      <c r="L290" s="74"/>
      <c r="M290" s="15">
        <f t="shared" ca="1" si="42"/>
        <v>1.3684656413564106E-2</v>
      </c>
      <c r="N290" s="5">
        <f t="shared" ca="1" si="43"/>
        <v>0</v>
      </c>
      <c r="O290" s="4">
        <f t="shared" ca="1" si="37"/>
        <v>1</v>
      </c>
      <c r="P290" s="5">
        <f t="shared" ca="1" si="38"/>
        <v>0</v>
      </c>
      <c r="Q290" s="5">
        <f t="shared" ca="1" si="39"/>
        <v>0</v>
      </c>
      <c r="R290" s="2">
        <f t="shared" ca="1" si="40"/>
        <v>0</v>
      </c>
      <c r="S290" s="11"/>
      <c r="X290" s="46">
        <f t="shared" ca="1" si="30"/>
        <v>9286424.6270579323</v>
      </c>
    </row>
    <row r="291" spans="2:24" ht="16" customHeight="1" x14ac:dyDescent="0.2">
      <c r="B291" s="5">
        <f t="shared" ca="1" si="44"/>
        <v>0.68210533015266284</v>
      </c>
      <c r="C291" s="5">
        <f t="shared" ca="1" si="45"/>
        <v>0.47359416153997008</v>
      </c>
      <c r="D291" s="56">
        <f t="shared" ca="1" si="46"/>
        <v>2.9833627947783601E-3</v>
      </c>
      <c r="E291" s="50">
        <f t="shared" ca="1" si="31"/>
        <v>1.0768407004416876E-2</v>
      </c>
      <c r="F291" s="5">
        <f t="shared" ca="1" si="32"/>
        <v>0</v>
      </c>
      <c r="G291" s="5">
        <f t="shared" ca="1" si="41"/>
        <v>1</v>
      </c>
      <c r="H291" s="5">
        <f t="shared" ca="1" si="33"/>
        <v>0</v>
      </c>
      <c r="I291" s="5">
        <f t="shared" ca="1" si="34"/>
        <v>0</v>
      </c>
      <c r="J291" s="2">
        <f t="shared" ca="1" si="35"/>
        <v>0</v>
      </c>
      <c r="K291" s="73">
        <f t="shared" ca="1" si="36"/>
        <v>4.3685514267680262E-2</v>
      </c>
      <c r="L291" s="74"/>
      <c r="M291" s="15">
        <f t="shared" ca="1" si="42"/>
        <v>1.3684656413564106E-2</v>
      </c>
      <c r="N291" s="5">
        <f t="shared" ca="1" si="43"/>
        <v>0</v>
      </c>
      <c r="O291" s="4">
        <f t="shared" ca="1" si="37"/>
        <v>1</v>
      </c>
      <c r="P291" s="5">
        <f t="shared" ca="1" si="38"/>
        <v>0</v>
      </c>
      <c r="Q291" s="5">
        <f t="shared" ca="1" si="39"/>
        <v>0</v>
      </c>
      <c r="R291" s="2">
        <f t="shared" ca="1" si="40"/>
        <v>0</v>
      </c>
      <c r="S291" s="11"/>
      <c r="X291" s="46">
        <f t="shared" ca="1" si="30"/>
        <v>9286424.6270579323</v>
      </c>
    </row>
    <row r="292" spans="2:24" ht="16" customHeight="1" x14ac:dyDescent="0.2">
      <c r="B292" s="5">
        <f t="shared" ca="1" si="44"/>
        <v>0.7797936718477273</v>
      </c>
      <c r="C292" s="5">
        <f t="shared" ca="1" si="45"/>
        <v>0.77149656728873384</v>
      </c>
      <c r="D292" s="56">
        <f t="shared" ca="1" si="46"/>
        <v>4.8599715580619016E-3</v>
      </c>
      <c r="E292" s="50">
        <f t="shared" ca="1" si="31"/>
        <v>1.0768407004416876E-2</v>
      </c>
      <c r="F292" s="5">
        <f t="shared" ca="1" si="32"/>
        <v>0</v>
      </c>
      <c r="G292" s="5">
        <f t="shared" ca="1" si="41"/>
        <v>1</v>
      </c>
      <c r="H292" s="5">
        <f t="shared" ca="1" si="33"/>
        <v>0</v>
      </c>
      <c r="I292" s="5">
        <f t="shared" ca="1" si="34"/>
        <v>0</v>
      </c>
      <c r="J292" s="2">
        <f t="shared" ca="1" si="35"/>
        <v>0</v>
      </c>
      <c r="K292" s="73">
        <f t="shared" ca="1" si="36"/>
        <v>4.3685514267680262E-2</v>
      </c>
      <c r="L292" s="74"/>
      <c r="M292" s="15">
        <f t="shared" ca="1" si="42"/>
        <v>1.3684656413564106E-2</v>
      </c>
      <c r="N292" s="5">
        <f t="shared" ca="1" si="43"/>
        <v>0</v>
      </c>
      <c r="O292" s="4">
        <f t="shared" ca="1" si="37"/>
        <v>1</v>
      </c>
      <c r="P292" s="5">
        <f t="shared" ca="1" si="38"/>
        <v>0</v>
      </c>
      <c r="Q292" s="5">
        <f t="shared" ca="1" si="39"/>
        <v>0</v>
      </c>
      <c r="R292" s="2">
        <f t="shared" ca="1" si="40"/>
        <v>0</v>
      </c>
      <c r="S292" s="11"/>
      <c r="X292" s="46">
        <f t="shared" ca="1" si="30"/>
        <v>9286424.6270579323</v>
      </c>
    </row>
    <row r="293" spans="2:24" ht="16" customHeight="1" x14ac:dyDescent="0.2">
      <c r="B293" s="5">
        <f t="shared" ca="1" si="44"/>
        <v>0.86993631889747991</v>
      </c>
      <c r="C293" s="5">
        <f t="shared" ca="1" si="45"/>
        <v>1.1260901515791806</v>
      </c>
      <c r="D293" s="56">
        <f t="shared" ca="1" si="46"/>
        <v>7.0937011783750959E-3</v>
      </c>
      <c r="E293" s="50">
        <f t="shared" ca="1" si="31"/>
        <v>1.0768407004416876E-2</v>
      </c>
      <c r="F293" s="5">
        <f t="shared" ca="1" si="32"/>
        <v>0</v>
      </c>
      <c r="G293" s="5">
        <f t="shared" ca="1" si="41"/>
        <v>1</v>
      </c>
      <c r="H293" s="5">
        <f t="shared" ca="1" si="33"/>
        <v>0</v>
      </c>
      <c r="I293" s="5">
        <f t="shared" ca="1" si="34"/>
        <v>0</v>
      </c>
      <c r="J293" s="2">
        <f t="shared" ca="1" si="35"/>
        <v>0</v>
      </c>
      <c r="K293" s="73">
        <f t="shared" ca="1" si="36"/>
        <v>4.3685514267680262E-2</v>
      </c>
      <c r="L293" s="74"/>
      <c r="M293" s="15">
        <f t="shared" ca="1" si="42"/>
        <v>1.3684656413564106E-2</v>
      </c>
      <c r="N293" s="5">
        <f t="shared" ca="1" si="43"/>
        <v>0</v>
      </c>
      <c r="O293" s="4">
        <f t="shared" ca="1" si="37"/>
        <v>1</v>
      </c>
      <c r="P293" s="5">
        <f t="shared" ca="1" si="38"/>
        <v>0</v>
      </c>
      <c r="Q293" s="5">
        <f t="shared" ca="1" si="39"/>
        <v>0</v>
      </c>
      <c r="R293" s="2">
        <f t="shared" ca="1" si="40"/>
        <v>0</v>
      </c>
      <c r="S293" s="11"/>
      <c r="X293" s="46">
        <f t="shared" ca="1" si="30"/>
        <v>9286424.6270579323</v>
      </c>
    </row>
    <row r="294" spans="2:24" ht="16" customHeight="1" x14ac:dyDescent="0.2">
      <c r="B294" s="5">
        <f t="shared" ca="1" si="44"/>
        <v>0.18096491779768942</v>
      </c>
      <c r="C294" s="5">
        <f t="shared" ca="1" si="45"/>
        <v>-0.91169397675746455</v>
      </c>
      <c r="D294" s="56">
        <f t="shared" ca="1" si="46"/>
        <v>-5.7431322245136956E-3</v>
      </c>
      <c r="E294" s="50">
        <f t="shared" ca="1" si="31"/>
        <v>1.0768407004416876E-2</v>
      </c>
      <c r="F294" s="5">
        <f t="shared" ca="1" si="32"/>
        <v>0</v>
      </c>
      <c r="G294" s="5">
        <f t="shared" ca="1" si="41"/>
        <v>1</v>
      </c>
      <c r="H294" s="5">
        <f t="shared" ca="1" si="33"/>
        <v>0</v>
      </c>
      <c r="I294" s="5">
        <f t="shared" ca="1" si="34"/>
        <v>0</v>
      </c>
      <c r="J294" s="2">
        <f t="shared" ca="1" si="35"/>
        <v>0</v>
      </c>
      <c r="K294" s="73">
        <f t="shared" ca="1" si="36"/>
        <v>4.3685514267680262E-2</v>
      </c>
      <c r="L294" s="74"/>
      <c r="M294" s="15">
        <f t="shared" ca="1" si="42"/>
        <v>1.3684656413564106E-2</v>
      </c>
      <c r="N294" s="5">
        <f t="shared" ca="1" si="43"/>
        <v>0</v>
      </c>
      <c r="O294" s="4">
        <f t="shared" ca="1" si="37"/>
        <v>1</v>
      </c>
      <c r="P294" s="5">
        <f t="shared" ca="1" si="38"/>
        <v>0</v>
      </c>
      <c r="Q294" s="5">
        <f t="shared" ca="1" si="39"/>
        <v>0</v>
      </c>
      <c r="R294" s="2">
        <f t="shared" ca="1" si="40"/>
        <v>0</v>
      </c>
      <c r="S294" s="11"/>
      <c r="X294" s="46">
        <f t="shared" ca="1" si="30"/>
        <v>9286424.6270579323</v>
      </c>
    </row>
    <row r="295" spans="2:24" ht="16" customHeight="1" x14ac:dyDescent="0.2">
      <c r="B295" s="5">
        <f t="shared" ca="1" si="44"/>
        <v>0.13959925428980857</v>
      </c>
      <c r="C295" s="5">
        <f t="shared" ca="1" si="45"/>
        <v>-1.0821215786954457</v>
      </c>
      <c r="D295" s="56">
        <f t="shared" ca="1" si="46"/>
        <v>-6.8167252037256189E-3</v>
      </c>
      <c r="E295" s="50">
        <f t="shared" ca="1" si="31"/>
        <v>1.0768407004416876E-2</v>
      </c>
      <c r="F295" s="5">
        <f t="shared" ca="1" si="32"/>
        <v>0</v>
      </c>
      <c r="G295" s="5">
        <f t="shared" ca="1" si="41"/>
        <v>1</v>
      </c>
      <c r="H295" s="5">
        <f t="shared" ca="1" si="33"/>
        <v>0</v>
      </c>
      <c r="I295" s="5">
        <f t="shared" ca="1" si="34"/>
        <v>0</v>
      </c>
      <c r="J295" s="2">
        <f t="shared" ca="1" si="35"/>
        <v>0</v>
      </c>
      <c r="K295" s="73">
        <f t="shared" ca="1" si="36"/>
        <v>4.3685514267680262E-2</v>
      </c>
      <c r="L295" s="74"/>
      <c r="M295" s="15">
        <f t="shared" ca="1" si="42"/>
        <v>1.3684656413564106E-2</v>
      </c>
      <c r="N295" s="5">
        <f t="shared" ca="1" si="43"/>
        <v>0</v>
      </c>
      <c r="O295" s="4">
        <f t="shared" ca="1" si="37"/>
        <v>1</v>
      </c>
      <c r="P295" s="5">
        <f t="shared" ca="1" si="38"/>
        <v>0</v>
      </c>
      <c r="Q295" s="5">
        <f t="shared" ca="1" si="39"/>
        <v>0</v>
      </c>
      <c r="R295" s="2">
        <f t="shared" ca="1" si="40"/>
        <v>0</v>
      </c>
      <c r="S295" s="11"/>
      <c r="X295" s="46">
        <f t="shared" ca="1" si="30"/>
        <v>9286424.6270579323</v>
      </c>
    </row>
    <row r="296" spans="2:24" ht="16" customHeight="1" x14ac:dyDescent="0.2">
      <c r="B296" s="5">
        <f t="shared" ca="1" si="44"/>
        <v>0.80240570424044866</v>
      </c>
      <c r="C296" s="5">
        <f t="shared" ca="1" si="45"/>
        <v>0.85024553308182715</v>
      </c>
      <c r="D296" s="56">
        <f t="shared" ca="1" si="46"/>
        <v>5.3560434139953714E-3</v>
      </c>
      <c r="E296" s="50">
        <f t="shared" ca="1" si="31"/>
        <v>1.0768407004416876E-2</v>
      </c>
      <c r="F296" s="5">
        <f t="shared" ca="1" si="32"/>
        <v>0</v>
      </c>
      <c r="G296" s="5">
        <f t="shared" ca="1" si="41"/>
        <v>1</v>
      </c>
      <c r="H296" s="5">
        <f t="shared" ca="1" si="33"/>
        <v>0</v>
      </c>
      <c r="I296" s="5">
        <f t="shared" ca="1" si="34"/>
        <v>0</v>
      </c>
      <c r="J296" s="2">
        <f t="shared" ca="1" si="35"/>
        <v>0</v>
      </c>
      <c r="K296" s="73">
        <f t="shared" ca="1" si="36"/>
        <v>4.3685514267680262E-2</v>
      </c>
      <c r="L296" s="74"/>
      <c r="M296" s="15">
        <f t="shared" ca="1" si="42"/>
        <v>1.3684656413564106E-2</v>
      </c>
      <c r="N296" s="5">
        <f t="shared" ca="1" si="43"/>
        <v>0</v>
      </c>
      <c r="O296" s="4">
        <f t="shared" ca="1" si="37"/>
        <v>1</v>
      </c>
      <c r="P296" s="5">
        <f t="shared" ca="1" si="38"/>
        <v>0</v>
      </c>
      <c r="Q296" s="5">
        <f t="shared" ca="1" si="39"/>
        <v>0</v>
      </c>
      <c r="R296" s="2">
        <f t="shared" ca="1" si="40"/>
        <v>0</v>
      </c>
      <c r="S296" s="11"/>
      <c r="X296" s="46">
        <f t="shared" ca="1" si="30"/>
        <v>9286424.6270579323</v>
      </c>
    </row>
    <row r="297" spans="2:24" ht="16" customHeight="1" x14ac:dyDescent="0.2">
      <c r="B297" s="5">
        <f t="shared" ca="1" si="44"/>
        <v>0.3531706981026711</v>
      </c>
      <c r="C297" s="5">
        <f t="shared" ca="1" si="45"/>
        <v>-0.37677422606749728</v>
      </c>
      <c r="D297" s="56">
        <f t="shared" ca="1" si="46"/>
        <v>-2.3734545299843508E-3</v>
      </c>
      <c r="E297" s="50">
        <f t="shared" ca="1" si="31"/>
        <v>1.0768407004416876E-2</v>
      </c>
      <c r="F297" s="5">
        <f t="shared" ca="1" si="32"/>
        <v>0</v>
      </c>
      <c r="G297" s="5">
        <f t="shared" ca="1" si="41"/>
        <v>1</v>
      </c>
      <c r="H297" s="5">
        <f t="shared" ca="1" si="33"/>
        <v>0</v>
      </c>
      <c r="I297" s="5">
        <f t="shared" ca="1" si="34"/>
        <v>0</v>
      </c>
      <c r="J297" s="2">
        <f t="shared" ca="1" si="35"/>
        <v>0</v>
      </c>
      <c r="K297" s="73">
        <f t="shared" ca="1" si="36"/>
        <v>4.3685514267680262E-2</v>
      </c>
      <c r="L297" s="74"/>
      <c r="M297" s="15">
        <f t="shared" ca="1" si="42"/>
        <v>1.3684656413564106E-2</v>
      </c>
      <c r="N297" s="5">
        <f t="shared" ca="1" si="43"/>
        <v>0</v>
      </c>
      <c r="O297" s="4">
        <f t="shared" ca="1" si="37"/>
        <v>1</v>
      </c>
      <c r="P297" s="5">
        <f t="shared" ca="1" si="38"/>
        <v>0</v>
      </c>
      <c r="Q297" s="5">
        <f t="shared" ca="1" si="39"/>
        <v>0</v>
      </c>
      <c r="R297" s="2">
        <f t="shared" ca="1" si="40"/>
        <v>0</v>
      </c>
      <c r="S297" s="11"/>
      <c r="X297" s="46">
        <f t="shared" ca="1" si="30"/>
        <v>9286424.6270579323</v>
      </c>
    </row>
    <row r="298" spans="2:24" ht="16" customHeight="1" x14ac:dyDescent="0.2">
      <c r="B298" s="5">
        <f t="shared" ca="1" si="44"/>
        <v>0.13762276860276257</v>
      </c>
      <c r="C298" s="5">
        <f t="shared" ca="1" si="45"/>
        <v>-1.09106214768189</v>
      </c>
      <c r="D298" s="56">
        <f t="shared" ca="1" si="46"/>
        <v>-6.8730454944816869E-3</v>
      </c>
      <c r="E298" s="50">
        <f t="shared" ca="1" si="31"/>
        <v>1.0768407004416876E-2</v>
      </c>
      <c r="F298" s="5">
        <f t="shared" ca="1" si="32"/>
        <v>0</v>
      </c>
      <c r="G298" s="5">
        <f t="shared" ca="1" si="41"/>
        <v>1</v>
      </c>
      <c r="H298" s="5">
        <f t="shared" ca="1" si="33"/>
        <v>0</v>
      </c>
      <c r="I298" s="5">
        <f t="shared" ca="1" si="34"/>
        <v>0</v>
      </c>
      <c r="J298" s="2">
        <f t="shared" ca="1" si="35"/>
        <v>0</v>
      </c>
      <c r="K298" s="73">
        <f t="shared" ca="1" si="36"/>
        <v>4.3685514267680262E-2</v>
      </c>
      <c r="L298" s="74"/>
      <c r="M298" s="15">
        <f t="shared" ca="1" si="42"/>
        <v>1.3684656413564106E-2</v>
      </c>
      <c r="N298" s="5">
        <f t="shared" ca="1" si="43"/>
        <v>0</v>
      </c>
      <c r="O298" s="4">
        <f t="shared" ca="1" si="37"/>
        <v>1</v>
      </c>
      <c r="P298" s="5">
        <f t="shared" ca="1" si="38"/>
        <v>0</v>
      </c>
      <c r="Q298" s="5">
        <f t="shared" ca="1" si="39"/>
        <v>0</v>
      </c>
      <c r="R298" s="2">
        <f t="shared" ca="1" si="40"/>
        <v>0</v>
      </c>
      <c r="S298" s="11"/>
      <c r="X298" s="46">
        <f t="shared" ca="1" si="30"/>
        <v>9286424.6270579323</v>
      </c>
    </row>
    <row r="299" spans="2:24" ht="16" customHeight="1" x14ac:dyDescent="0.2">
      <c r="B299" s="5">
        <f t="shared" ca="1" si="44"/>
        <v>0.86139901040644806</v>
      </c>
      <c r="C299" s="5">
        <f t="shared" ca="1" si="45"/>
        <v>1.0866263404973517</v>
      </c>
      <c r="D299" s="56">
        <f t="shared" ca="1" si="46"/>
        <v>6.8451025357337773E-3</v>
      </c>
      <c r="E299" s="50">
        <f t="shared" ca="1" si="31"/>
        <v>1.0768407004416876E-2</v>
      </c>
      <c r="F299" s="5">
        <f t="shared" ca="1" si="32"/>
        <v>0</v>
      </c>
      <c r="G299" s="5">
        <f t="shared" ca="1" si="41"/>
        <v>1</v>
      </c>
      <c r="H299" s="5">
        <f t="shared" ca="1" si="33"/>
        <v>0</v>
      </c>
      <c r="I299" s="5">
        <f t="shared" ca="1" si="34"/>
        <v>0</v>
      </c>
      <c r="J299" s="2">
        <f t="shared" ca="1" si="35"/>
        <v>0</v>
      </c>
      <c r="K299" s="73">
        <f t="shared" ca="1" si="36"/>
        <v>4.3685514267680262E-2</v>
      </c>
      <c r="L299" s="74"/>
      <c r="M299" s="15">
        <f t="shared" ca="1" si="42"/>
        <v>1.3684656413564106E-2</v>
      </c>
      <c r="N299" s="5">
        <f t="shared" ca="1" si="43"/>
        <v>0</v>
      </c>
      <c r="O299" s="4">
        <f t="shared" ca="1" si="37"/>
        <v>1</v>
      </c>
      <c r="P299" s="5">
        <f t="shared" ca="1" si="38"/>
        <v>0</v>
      </c>
      <c r="Q299" s="5">
        <f t="shared" ca="1" si="39"/>
        <v>0</v>
      </c>
      <c r="R299" s="2">
        <f t="shared" ca="1" si="40"/>
        <v>0</v>
      </c>
      <c r="S299" s="11"/>
      <c r="X299" s="46">
        <f t="shared" ca="1" si="30"/>
        <v>9286424.6270579323</v>
      </c>
    </row>
    <row r="300" spans="2:24" ht="16" customHeight="1" x14ac:dyDescent="0.2">
      <c r="B300" s="5">
        <f t="shared" ca="1" si="44"/>
        <v>0.48661411229797502</v>
      </c>
      <c r="C300" s="5">
        <f t="shared" ca="1" si="45"/>
        <v>-3.3559743009799456E-2</v>
      </c>
      <c r="D300" s="56">
        <f t="shared" ca="1" si="46"/>
        <v>-2.1140650968373248E-4</v>
      </c>
      <c r="E300" s="50">
        <f t="shared" ca="1" si="31"/>
        <v>1.0246227978884838E-2</v>
      </c>
      <c r="F300" s="5">
        <f t="shared" ca="1" si="32"/>
        <v>0</v>
      </c>
      <c r="G300" s="5">
        <f t="shared" ca="1" si="41"/>
        <v>1</v>
      </c>
      <c r="H300" s="5">
        <f t="shared" ca="1" si="33"/>
        <v>0</v>
      </c>
      <c r="I300" s="5">
        <f t="shared" ca="1" si="34"/>
        <v>0</v>
      </c>
      <c r="J300" s="2">
        <f t="shared" ca="1" si="35"/>
        <v>0</v>
      </c>
      <c r="K300" s="73">
        <f t="shared" ca="1" si="36"/>
        <v>5.1917599887966695E-2</v>
      </c>
      <c r="L300" s="74"/>
      <c r="M300" s="15">
        <f t="shared" ca="1" si="42"/>
        <v>1.3649097833128281E-2</v>
      </c>
      <c r="N300" s="5">
        <f t="shared" ca="1" si="43"/>
        <v>0</v>
      </c>
      <c r="O300" s="4">
        <f t="shared" ca="1" si="37"/>
        <v>1</v>
      </c>
      <c r="P300" s="5">
        <f t="shared" ca="1" si="38"/>
        <v>0</v>
      </c>
      <c r="Q300" s="5">
        <f t="shared" ca="1" si="39"/>
        <v>0</v>
      </c>
      <c r="R300" s="2">
        <f t="shared" ca="1" si="40"/>
        <v>0</v>
      </c>
      <c r="S300" s="11"/>
      <c r="X300" s="46">
        <f t="shared" ca="1" si="30"/>
        <v>9759689.1466867048</v>
      </c>
    </row>
    <row r="301" spans="2:24" ht="16" customHeight="1" x14ac:dyDescent="0.2">
      <c r="B301" s="5">
        <f t="shared" ca="1" si="44"/>
        <v>0.39291998467428735</v>
      </c>
      <c r="C301" s="5">
        <f t="shared" ca="1" si="45"/>
        <v>-0.27171655715079962</v>
      </c>
      <c r="D301" s="56">
        <f t="shared" ca="1" si="46"/>
        <v>-1.7116534221897257E-3</v>
      </c>
      <c r="E301" s="50">
        <f t="shared" ca="1" si="31"/>
        <v>1.0246227978884838E-2</v>
      </c>
      <c r="F301" s="5">
        <f t="shared" ca="1" si="32"/>
        <v>0</v>
      </c>
      <c r="G301" s="5">
        <f t="shared" ca="1" si="41"/>
        <v>1</v>
      </c>
      <c r="H301" s="5">
        <f t="shared" ca="1" si="33"/>
        <v>0</v>
      </c>
      <c r="I301" s="5">
        <f t="shared" ca="1" si="34"/>
        <v>0</v>
      </c>
      <c r="J301" s="2">
        <f t="shared" ca="1" si="35"/>
        <v>0</v>
      </c>
      <c r="K301" s="73">
        <f t="shared" ca="1" si="36"/>
        <v>5.1917599887966695E-2</v>
      </c>
      <c r="L301" s="74"/>
      <c r="M301" s="15">
        <f t="shared" ca="1" si="42"/>
        <v>1.3649097833128281E-2</v>
      </c>
      <c r="N301" s="5">
        <f t="shared" ca="1" si="43"/>
        <v>0</v>
      </c>
      <c r="O301" s="4">
        <f t="shared" ca="1" si="37"/>
        <v>1</v>
      </c>
      <c r="P301" s="5">
        <f t="shared" ca="1" si="38"/>
        <v>0</v>
      </c>
      <c r="Q301" s="5">
        <f t="shared" ca="1" si="39"/>
        <v>0</v>
      </c>
      <c r="R301" s="2">
        <f t="shared" ca="1" si="40"/>
        <v>0</v>
      </c>
      <c r="S301" s="11"/>
      <c r="X301" s="46">
        <f t="shared" ca="1" si="30"/>
        <v>9759689.1466867048</v>
      </c>
    </row>
    <row r="302" spans="2:24" ht="16" customHeight="1" x14ac:dyDescent="0.2">
      <c r="B302" s="5">
        <f t="shared" ca="1" si="44"/>
        <v>0.18180630416298538</v>
      </c>
      <c r="C302" s="5">
        <f t="shared" ca="1" si="45"/>
        <v>-0.90850285068698777</v>
      </c>
      <c r="D302" s="56">
        <f t="shared" ca="1" si="46"/>
        <v>-5.7230300197881325E-3</v>
      </c>
      <c r="E302" s="50">
        <f t="shared" ca="1" si="31"/>
        <v>1.0246227978884838E-2</v>
      </c>
      <c r="F302" s="5">
        <f t="shared" ca="1" si="32"/>
        <v>0</v>
      </c>
      <c r="G302" s="5">
        <f t="shared" ca="1" si="41"/>
        <v>1</v>
      </c>
      <c r="H302" s="5">
        <f t="shared" ca="1" si="33"/>
        <v>0</v>
      </c>
      <c r="I302" s="5">
        <f t="shared" ca="1" si="34"/>
        <v>0</v>
      </c>
      <c r="J302" s="2">
        <f t="shared" ca="1" si="35"/>
        <v>0</v>
      </c>
      <c r="K302" s="73">
        <f t="shared" ca="1" si="36"/>
        <v>5.1917599887966695E-2</v>
      </c>
      <c r="L302" s="74"/>
      <c r="M302" s="15">
        <f t="shared" ca="1" si="42"/>
        <v>1.3649097833128281E-2</v>
      </c>
      <c r="N302" s="5">
        <f t="shared" ca="1" si="43"/>
        <v>0</v>
      </c>
      <c r="O302" s="4">
        <f t="shared" ca="1" si="37"/>
        <v>1</v>
      </c>
      <c r="P302" s="5">
        <f t="shared" ca="1" si="38"/>
        <v>0</v>
      </c>
      <c r="Q302" s="5">
        <f t="shared" ca="1" si="39"/>
        <v>0</v>
      </c>
      <c r="R302" s="2">
        <f t="shared" ca="1" si="40"/>
        <v>0</v>
      </c>
      <c r="S302" s="11"/>
      <c r="X302" s="46">
        <f t="shared" ca="1" si="30"/>
        <v>9759689.1466867048</v>
      </c>
    </row>
    <row r="303" spans="2:24" ht="16" customHeight="1" x14ac:dyDescent="0.2">
      <c r="B303" s="5">
        <f t="shared" ca="1" si="44"/>
        <v>0.55378206685271036</v>
      </c>
      <c r="C303" s="5">
        <f t="shared" ca="1" si="45"/>
        <v>0.13522261605124744</v>
      </c>
      <c r="D303" s="56">
        <f t="shared" ca="1" si="46"/>
        <v>8.5182241357898011E-4</v>
      </c>
      <c r="E303" s="50">
        <f t="shared" ca="1" si="31"/>
        <v>1.0246227978884838E-2</v>
      </c>
      <c r="F303" s="5">
        <f t="shared" ca="1" si="32"/>
        <v>0</v>
      </c>
      <c r="G303" s="5">
        <f t="shared" ca="1" si="41"/>
        <v>1</v>
      </c>
      <c r="H303" s="5">
        <f t="shared" ca="1" si="33"/>
        <v>0</v>
      </c>
      <c r="I303" s="5">
        <f t="shared" ca="1" si="34"/>
        <v>0</v>
      </c>
      <c r="J303" s="2">
        <f t="shared" ca="1" si="35"/>
        <v>0</v>
      </c>
      <c r="K303" s="73">
        <f t="shared" ca="1" si="36"/>
        <v>5.1917599887966695E-2</v>
      </c>
      <c r="L303" s="74"/>
      <c r="M303" s="15">
        <f t="shared" ca="1" si="42"/>
        <v>1.3649097833128281E-2</v>
      </c>
      <c r="N303" s="5">
        <f t="shared" ca="1" si="43"/>
        <v>0</v>
      </c>
      <c r="O303" s="4">
        <f t="shared" ca="1" si="37"/>
        <v>1</v>
      </c>
      <c r="P303" s="5">
        <f t="shared" ca="1" si="38"/>
        <v>0</v>
      </c>
      <c r="Q303" s="5">
        <f t="shared" ca="1" si="39"/>
        <v>0</v>
      </c>
      <c r="R303" s="2">
        <f t="shared" ca="1" si="40"/>
        <v>0</v>
      </c>
      <c r="S303" s="11"/>
      <c r="X303" s="46">
        <f t="shared" ca="1" si="30"/>
        <v>9759689.1466867048</v>
      </c>
    </row>
    <row r="304" spans="2:24" ht="16" customHeight="1" x14ac:dyDescent="0.2">
      <c r="B304" s="5">
        <f t="shared" ca="1" si="44"/>
        <v>0.57160177312928462</v>
      </c>
      <c r="C304" s="5">
        <f t="shared" ca="1" si="45"/>
        <v>0.18045363113980448</v>
      </c>
      <c r="D304" s="56">
        <f t="shared" ca="1" si="46"/>
        <v>1.1367510266059612E-3</v>
      </c>
      <c r="E304" s="50">
        <f t="shared" ca="1" si="31"/>
        <v>1.0246227978884838E-2</v>
      </c>
      <c r="F304" s="5">
        <f t="shared" ca="1" si="32"/>
        <v>0</v>
      </c>
      <c r="G304" s="5">
        <f t="shared" ca="1" si="41"/>
        <v>1</v>
      </c>
      <c r="H304" s="5">
        <f t="shared" ca="1" si="33"/>
        <v>0</v>
      </c>
      <c r="I304" s="5">
        <f t="shared" ca="1" si="34"/>
        <v>0</v>
      </c>
      <c r="J304" s="2">
        <f t="shared" ca="1" si="35"/>
        <v>0</v>
      </c>
      <c r="K304" s="73">
        <f t="shared" ca="1" si="36"/>
        <v>5.1917599887966695E-2</v>
      </c>
      <c r="L304" s="74"/>
      <c r="M304" s="15">
        <f t="shared" ca="1" si="42"/>
        <v>1.3649097833128281E-2</v>
      </c>
      <c r="N304" s="5">
        <f t="shared" ca="1" si="43"/>
        <v>0</v>
      </c>
      <c r="O304" s="4">
        <f t="shared" ca="1" si="37"/>
        <v>1</v>
      </c>
      <c r="P304" s="5">
        <f t="shared" ca="1" si="38"/>
        <v>0</v>
      </c>
      <c r="Q304" s="5">
        <f t="shared" ca="1" si="39"/>
        <v>0</v>
      </c>
      <c r="R304" s="2">
        <f t="shared" ca="1" si="40"/>
        <v>0</v>
      </c>
      <c r="S304" s="11"/>
      <c r="X304" s="46">
        <f t="shared" ca="1" si="30"/>
        <v>9759689.1466867048</v>
      </c>
    </row>
    <row r="305" spans="2:24" ht="16" customHeight="1" x14ac:dyDescent="0.2">
      <c r="B305" s="5">
        <f t="shared" ca="1" si="44"/>
        <v>0.36074639105811102</v>
      </c>
      <c r="C305" s="5">
        <f t="shared" ca="1" si="45"/>
        <v>-0.35646443469894623</v>
      </c>
      <c r="D305" s="56">
        <f t="shared" ca="1" si="46"/>
        <v>-2.2455148701253217E-3</v>
      </c>
      <c r="E305" s="50">
        <f t="shared" ca="1" si="31"/>
        <v>1.0246227978884838E-2</v>
      </c>
      <c r="F305" s="5">
        <f t="shared" ca="1" si="32"/>
        <v>0</v>
      </c>
      <c r="G305" s="5">
        <f t="shared" ca="1" si="41"/>
        <v>1</v>
      </c>
      <c r="H305" s="5">
        <f t="shared" ca="1" si="33"/>
        <v>0</v>
      </c>
      <c r="I305" s="5">
        <f t="shared" ca="1" si="34"/>
        <v>0</v>
      </c>
      <c r="J305" s="2">
        <f t="shared" ca="1" si="35"/>
        <v>0</v>
      </c>
      <c r="K305" s="73">
        <f t="shared" ca="1" si="36"/>
        <v>5.1917599887966695E-2</v>
      </c>
      <c r="L305" s="74"/>
      <c r="M305" s="15">
        <f t="shared" ca="1" si="42"/>
        <v>1.3649097833128281E-2</v>
      </c>
      <c r="N305" s="5">
        <f t="shared" ca="1" si="43"/>
        <v>0</v>
      </c>
      <c r="O305" s="4">
        <f t="shared" ca="1" si="37"/>
        <v>1</v>
      </c>
      <c r="P305" s="5">
        <f t="shared" ca="1" si="38"/>
        <v>0</v>
      </c>
      <c r="Q305" s="5">
        <f t="shared" ca="1" si="39"/>
        <v>0</v>
      </c>
      <c r="R305" s="2">
        <f t="shared" ca="1" si="40"/>
        <v>0</v>
      </c>
      <c r="S305" s="11"/>
      <c r="X305" s="46">
        <f t="shared" ca="1" si="30"/>
        <v>9759689.1466867048</v>
      </c>
    </row>
    <row r="306" spans="2:24" ht="16" customHeight="1" x14ac:dyDescent="0.2">
      <c r="B306" s="5">
        <f t="shared" ca="1" si="44"/>
        <v>0.10296977008035435</v>
      </c>
      <c r="C306" s="5">
        <f t="shared" ca="1" si="45"/>
        <v>-1.2648097368163569</v>
      </c>
      <c r="D306" s="56">
        <f t="shared" ca="1" si="46"/>
        <v>-7.9675524272122284E-3</v>
      </c>
      <c r="E306" s="50">
        <f t="shared" ca="1" si="31"/>
        <v>1.0246227978884838E-2</v>
      </c>
      <c r="F306" s="5">
        <f t="shared" ca="1" si="32"/>
        <v>0</v>
      </c>
      <c r="G306" s="5">
        <f t="shared" ca="1" si="41"/>
        <v>1</v>
      </c>
      <c r="H306" s="5">
        <f t="shared" ca="1" si="33"/>
        <v>0</v>
      </c>
      <c r="I306" s="5">
        <f t="shared" ca="1" si="34"/>
        <v>0</v>
      </c>
      <c r="J306" s="2">
        <f t="shared" ca="1" si="35"/>
        <v>0</v>
      </c>
      <c r="K306" s="73">
        <f t="shared" ca="1" si="36"/>
        <v>5.1917599887966695E-2</v>
      </c>
      <c r="L306" s="74"/>
      <c r="M306" s="15">
        <f t="shared" ca="1" si="42"/>
        <v>1.3649097833128281E-2</v>
      </c>
      <c r="N306" s="5">
        <f t="shared" ca="1" si="43"/>
        <v>0</v>
      </c>
      <c r="O306" s="4">
        <f t="shared" ca="1" si="37"/>
        <v>1</v>
      </c>
      <c r="P306" s="5">
        <f t="shared" ca="1" si="38"/>
        <v>0</v>
      </c>
      <c r="Q306" s="5">
        <f t="shared" ca="1" si="39"/>
        <v>0</v>
      </c>
      <c r="R306" s="2">
        <f t="shared" ca="1" si="40"/>
        <v>0</v>
      </c>
      <c r="S306" s="11"/>
      <c r="X306" s="46">
        <f t="shared" ca="1" si="30"/>
        <v>9759689.1466867048</v>
      </c>
    </row>
    <row r="307" spans="2:24" ht="16" customHeight="1" x14ac:dyDescent="0.2">
      <c r="B307" s="5">
        <f t="shared" ca="1" si="44"/>
        <v>0.15965970200140733</v>
      </c>
      <c r="C307" s="5">
        <f t="shared" ca="1" si="45"/>
        <v>-0.99585746623615934</v>
      </c>
      <c r="D307" s="56">
        <f t="shared" ca="1" si="46"/>
        <v>-6.273312373637571E-3</v>
      </c>
      <c r="E307" s="50">
        <f t="shared" ca="1" si="31"/>
        <v>1.0246227978884838E-2</v>
      </c>
      <c r="F307" s="5">
        <f t="shared" ca="1" si="32"/>
        <v>0</v>
      </c>
      <c r="G307" s="5">
        <f t="shared" ca="1" si="41"/>
        <v>1</v>
      </c>
      <c r="H307" s="5">
        <f t="shared" ca="1" si="33"/>
        <v>0</v>
      </c>
      <c r="I307" s="5">
        <f t="shared" ca="1" si="34"/>
        <v>0</v>
      </c>
      <c r="J307" s="2">
        <f t="shared" ca="1" si="35"/>
        <v>0</v>
      </c>
      <c r="K307" s="73">
        <f t="shared" ca="1" si="36"/>
        <v>5.1917599887966695E-2</v>
      </c>
      <c r="L307" s="74"/>
      <c r="M307" s="15">
        <f t="shared" ca="1" si="42"/>
        <v>1.3649097833128281E-2</v>
      </c>
      <c r="N307" s="5">
        <f t="shared" ca="1" si="43"/>
        <v>0</v>
      </c>
      <c r="O307" s="4">
        <f t="shared" ca="1" si="37"/>
        <v>1</v>
      </c>
      <c r="P307" s="5">
        <f t="shared" ca="1" si="38"/>
        <v>0</v>
      </c>
      <c r="Q307" s="5">
        <f t="shared" ca="1" si="39"/>
        <v>0</v>
      </c>
      <c r="R307" s="2">
        <f t="shared" ca="1" si="40"/>
        <v>0</v>
      </c>
      <c r="S307" s="11"/>
      <c r="X307" s="46">
        <f t="shared" ca="1" si="30"/>
        <v>9759689.1466867048</v>
      </c>
    </row>
    <row r="308" spans="2:24" ht="16" customHeight="1" x14ac:dyDescent="0.2">
      <c r="B308" s="5">
        <f t="shared" ca="1" si="44"/>
        <v>0.11190600552244756</v>
      </c>
      <c r="C308" s="5">
        <f t="shared" ca="1" si="45"/>
        <v>-1.2164540340694214</v>
      </c>
      <c r="D308" s="56">
        <f t="shared" ca="1" si="46"/>
        <v>-7.6629401321166232E-3</v>
      </c>
      <c r="E308" s="50">
        <f t="shared" ca="1" si="31"/>
        <v>1.0246227978884838E-2</v>
      </c>
      <c r="F308" s="5">
        <f t="shared" ca="1" si="32"/>
        <v>0</v>
      </c>
      <c r="G308" s="5">
        <f t="shared" ca="1" si="41"/>
        <v>1</v>
      </c>
      <c r="H308" s="5">
        <f t="shared" ca="1" si="33"/>
        <v>0</v>
      </c>
      <c r="I308" s="5">
        <f t="shared" ca="1" si="34"/>
        <v>0</v>
      </c>
      <c r="J308" s="2">
        <f t="shared" ca="1" si="35"/>
        <v>0</v>
      </c>
      <c r="K308" s="73">
        <f t="shared" ca="1" si="36"/>
        <v>5.1917599887966695E-2</v>
      </c>
      <c r="L308" s="74"/>
      <c r="M308" s="15">
        <f t="shared" ca="1" si="42"/>
        <v>1.3649097833128281E-2</v>
      </c>
      <c r="N308" s="5">
        <f t="shared" ca="1" si="43"/>
        <v>0</v>
      </c>
      <c r="O308" s="4">
        <f t="shared" ca="1" si="37"/>
        <v>1</v>
      </c>
      <c r="P308" s="5">
        <f t="shared" ca="1" si="38"/>
        <v>0</v>
      </c>
      <c r="Q308" s="5">
        <f t="shared" ca="1" si="39"/>
        <v>0</v>
      </c>
      <c r="R308" s="2">
        <f t="shared" ca="1" si="40"/>
        <v>0</v>
      </c>
      <c r="S308" s="11"/>
      <c r="X308" s="46">
        <f t="shared" ca="1" si="30"/>
        <v>9759689.1466867048</v>
      </c>
    </row>
    <row r="309" spans="2:24" ht="16" customHeight="1" x14ac:dyDescent="0.2">
      <c r="B309" s="5">
        <f t="shared" ca="1" si="44"/>
        <v>0.43878109896494533</v>
      </c>
      <c r="C309" s="5">
        <f t="shared" ca="1" si="45"/>
        <v>-0.15406029059572104</v>
      </c>
      <c r="D309" s="56">
        <f t="shared" ca="1" si="46"/>
        <v>-9.704886091110018E-4</v>
      </c>
      <c r="E309" s="50">
        <f t="shared" ca="1" si="31"/>
        <v>1.0246227978884838E-2</v>
      </c>
      <c r="F309" s="5">
        <f t="shared" ca="1" si="32"/>
        <v>0</v>
      </c>
      <c r="G309" s="5">
        <f t="shared" ca="1" si="41"/>
        <v>1</v>
      </c>
      <c r="H309" s="5">
        <f t="shared" ca="1" si="33"/>
        <v>0</v>
      </c>
      <c r="I309" s="5">
        <f t="shared" ca="1" si="34"/>
        <v>0</v>
      </c>
      <c r="J309" s="2">
        <f t="shared" ca="1" si="35"/>
        <v>0</v>
      </c>
      <c r="K309" s="73">
        <f t="shared" ca="1" si="36"/>
        <v>5.1917599887966695E-2</v>
      </c>
      <c r="L309" s="74"/>
      <c r="M309" s="15">
        <f t="shared" ca="1" si="42"/>
        <v>1.3649097833128281E-2</v>
      </c>
      <c r="N309" s="5">
        <f t="shared" ca="1" si="43"/>
        <v>0</v>
      </c>
      <c r="O309" s="4">
        <f t="shared" ca="1" si="37"/>
        <v>1</v>
      </c>
      <c r="P309" s="5">
        <f t="shared" ca="1" si="38"/>
        <v>0</v>
      </c>
      <c r="Q309" s="5">
        <f t="shared" ca="1" si="39"/>
        <v>0</v>
      </c>
      <c r="R309" s="2">
        <f t="shared" ca="1" si="40"/>
        <v>0</v>
      </c>
      <c r="S309" s="11"/>
      <c r="X309" s="46">
        <f t="shared" ca="1" si="30"/>
        <v>9759689.1466867048</v>
      </c>
    </row>
    <row r="310" spans="2:24" ht="16" customHeight="1" x14ac:dyDescent="0.2">
      <c r="B310" s="5">
        <f t="shared" ca="1" si="44"/>
        <v>0.83375529618199062</v>
      </c>
      <c r="C310" s="5">
        <f t="shared" ca="1" si="45"/>
        <v>0.9691118064273091</v>
      </c>
      <c r="D310" s="56">
        <f t="shared" ca="1" si="46"/>
        <v>6.1048305533886347E-3</v>
      </c>
      <c r="E310" s="50">
        <f t="shared" ca="1" si="31"/>
        <v>1.0246227978884838E-2</v>
      </c>
      <c r="F310" s="5">
        <f t="shared" ca="1" si="32"/>
        <v>0</v>
      </c>
      <c r="G310" s="5">
        <f t="shared" ca="1" si="41"/>
        <v>1</v>
      </c>
      <c r="H310" s="5">
        <f t="shared" ca="1" si="33"/>
        <v>0</v>
      </c>
      <c r="I310" s="5">
        <f t="shared" ca="1" si="34"/>
        <v>0</v>
      </c>
      <c r="J310" s="2">
        <f t="shared" ca="1" si="35"/>
        <v>0</v>
      </c>
      <c r="K310" s="73">
        <f t="shared" ca="1" si="36"/>
        <v>5.1917599887966695E-2</v>
      </c>
      <c r="L310" s="74"/>
      <c r="M310" s="15">
        <f t="shared" ca="1" si="42"/>
        <v>1.3649097833128281E-2</v>
      </c>
      <c r="N310" s="5">
        <f t="shared" ca="1" si="43"/>
        <v>0</v>
      </c>
      <c r="O310" s="4">
        <f t="shared" ca="1" si="37"/>
        <v>1</v>
      </c>
      <c r="P310" s="5">
        <f t="shared" ca="1" si="38"/>
        <v>0</v>
      </c>
      <c r="Q310" s="5">
        <f t="shared" ca="1" si="39"/>
        <v>0</v>
      </c>
      <c r="R310" s="2">
        <f t="shared" ca="1" si="40"/>
        <v>0</v>
      </c>
      <c r="S310" s="11"/>
      <c r="X310" s="46">
        <f t="shared" ca="1" si="30"/>
        <v>9759689.1466867048</v>
      </c>
    </row>
    <row r="311" spans="2:24" ht="16" customHeight="1" x14ac:dyDescent="0.2">
      <c r="B311" s="5">
        <f t="shared" ca="1" si="44"/>
        <v>0.41329616457990437</v>
      </c>
      <c r="C311" s="5">
        <f t="shared" ca="1" si="45"/>
        <v>-0.21907409585271675</v>
      </c>
      <c r="D311" s="56">
        <f t="shared" ca="1" si="46"/>
        <v>-1.3800370864824169E-3</v>
      </c>
      <c r="E311" s="50">
        <f t="shared" ca="1" si="31"/>
        <v>1.0246227978884838E-2</v>
      </c>
      <c r="F311" s="5">
        <f t="shared" ca="1" si="32"/>
        <v>0</v>
      </c>
      <c r="G311" s="5">
        <f t="shared" ca="1" si="41"/>
        <v>1</v>
      </c>
      <c r="H311" s="5">
        <f t="shared" ca="1" si="33"/>
        <v>0</v>
      </c>
      <c r="I311" s="5">
        <f t="shared" ca="1" si="34"/>
        <v>0</v>
      </c>
      <c r="J311" s="2">
        <f t="shared" ca="1" si="35"/>
        <v>0</v>
      </c>
      <c r="K311" s="73">
        <f t="shared" ca="1" si="36"/>
        <v>5.1917599887966695E-2</v>
      </c>
      <c r="L311" s="74"/>
      <c r="M311" s="15">
        <f t="shared" ca="1" si="42"/>
        <v>1.3649097833128281E-2</v>
      </c>
      <c r="N311" s="5">
        <f t="shared" ca="1" si="43"/>
        <v>0</v>
      </c>
      <c r="O311" s="4">
        <f t="shared" ca="1" si="37"/>
        <v>1</v>
      </c>
      <c r="P311" s="5">
        <f t="shared" ca="1" si="38"/>
        <v>0</v>
      </c>
      <c r="Q311" s="5">
        <f t="shared" ca="1" si="39"/>
        <v>0</v>
      </c>
      <c r="R311" s="2">
        <f t="shared" ca="1" si="40"/>
        <v>0</v>
      </c>
      <c r="S311" s="11"/>
      <c r="X311" s="46">
        <f t="shared" ca="1" si="30"/>
        <v>9759689.1466867048</v>
      </c>
    </row>
    <row r="312" spans="2:24" ht="16" customHeight="1" x14ac:dyDescent="0.2">
      <c r="B312" s="5">
        <f t="shared" ca="1" si="44"/>
        <v>0.26799854731344441</v>
      </c>
      <c r="C312" s="5">
        <f t="shared" ca="1" si="45"/>
        <v>-0.61887745046822451</v>
      </c>
      <c r="D312" s="56">
        <f t="shared" ca="1" si="46"/>
        <v>-3.8985614903919432E-3</v>
      </c>
      <c r="E312" s="50">
        <f t="shared" ca="1" si="31"/>
        <v>1.0246227978884838E-2</v>
      </c>
      <c r="F312" s="5">
        <f t="shared" ca="1" si="32"/>
        <v>0</v>
      </c>
      <c r="G312" s="5">
        <f t="shared" ca="1" si="41"/>
        <v>1</v>
      </c>
      <c r="H312" s="5">
        <f t="shared" ca="1" si="33"/>
        <v>0</v>
      </c>
      <c r="I312" s="5">
        <f t="shared" ca="1" si="34"/>
        <v>0</v>
      </c>
      <c r="J312" s="2">
        <f t="shared" ca="1" si="35"/>
        <v>0</v>
      </c>
      <c r="K312" s="73">
        <f t="shared" ca="1" si="36"/>
        <v>5.1917599887966695E-2</v>
      </c>
      <c r="L312" s="74"/>
      <c r="M312" s="15">
        <f t="shared" ca="1" si="42"/>
        <v>1.3649097833128281E-2</v>
      </c>
      <c r="N312" s="5">
        <f t="shared" ca="1" si="43"/>
        <v>0</v>
      </c>
      <c r="O312" s="4">
        <f t="shared" ca="1" si="37"/>
        <v>1</v>
      </c>
      <c r="P312" s="5">
        <f t="shared" ca="1" si="38"/>
        <v>0</v>
      </c>
      <c r="Q312" s="5">
        <f t="shared" ca="1" si="39"/>
        <v>0</v>
      </c>
      <c r="R312" s="2">
        <f t="shared" ca="1" si="40"/>
        <v>0</v>
      </c>
      <c r="S312" s="11"/>
      <c r="X312" s="46">
        <f t="shared" ca="1" si="30"/>
        <v>9759689.1466867048</v>
      </c>
    </row>
    <row r="313" spans="2:24" ht="16" customHeight="1" x14ac:dyDescent="0.2">
      <c r="B313" s="5">
        <f t="shared" ca="1" si="44"/>
        <v>0.34239793421942288</v>
      </c>
      <c r="C313" s="5">
        <f t="shared" ca="1" si="45"/>
        <v>-0.40592750403612798</v>
      </c>
      <c r="D313" s="56">
        <f t="shared" ca="1" si="46"/>
        <v>-2.5571029190494345E-3</v>
      </c>
      <c r="E313" s="50">
        <f t="shared" ca="1" si="31"/>
        <v>1.0246227978884838E-2</v>
      </c>
      <c r="F313" s="5">
        <f t="shared" ca="1" si="32"/>
        <v>0</v>
      </c>
      <c r="G313" s="5">
        <f t="shared" ca="1" si="41"/>
        <v>1</v>
      </c>
      <c r="H313" s="5">
        <f t="shared" ca="1" si="33"/>
        <v>0</v>
      </c>
      <c r="I313" s="5">
        <f t="shared" ca="1" si="34"/>
        <v>0</v>
      </c>
      <c r="J313" s="2">
        <f t="shared" ca="1" si="35"/>
        <v>0</v>
      </c>
      <c r="K313" s="73">
        <f t="shared" ca="1" si="36"/>
        <v>5.1917599887966695E-2</v>
      </c>
      <c r="L313" s="74"/>
      <c r="M313" s="15">
        <f t="shared" ca="1" si="42"/>
        <v>1.3649097833128281E-2</v>
      </c>
      <c r="N313" s="5">
        <f t="shared" ca="1" si="43"/>
        <v>0</v>
      </c>
      <c r="O313" s="4">
        <f t="shared" ca="1" si="37"/>
        <v>1</v>
      </c>
      <c r="P313" s="5">
        <f t="shared" ca="1" si="38"/>
        <v>0</v>
      </c>
      <c r="Q313" s="5">
        <f t="shared" ca="1" si="39"/>
        <v>0</v>
      </c>
      <c r="R313" s="2">
        <f t="shared" ca="1" si="40"/>
        <v>0</v>
      </c>
      <c r="S313" s="11"/>
      <c r="X313" s="46">
        <f t="shared" ca="1" si="30"/>
        <v>9759689.1466867048</v>
      </c>
    </row>
    <row r="314" spans="2:24" ht="16" customHeight="1" x14ac:dyDescent="0.2">
      <c r="B314" s="5">
        <f t="shared" ca="1" si="44"/>
        <v>0.44121043132662741</v>
      </c>
      <c r="C314" s="5">
        <f t="shared" ca="1" si="45"/>
        <v>-0.14790104605655902</v>
      </c>
      <c r="D314" s="56">
        <f t="shared" ca="1" si="46"/>
        <v>-9.3168901550467955E-4</v>
      </c>
      <c r="E314" s="50">
        <f t="shared" ca="1" si="31"/>
        <v>1.0246227978884838E-2</v>
      </c>
      <c r="F314" s="5">
        <f t="shared" ca="1" si="32"/>
        <v>0</v>
      </c>
      <c r="G314" s="5">
        <f t="shared" ca="1" si="41"/>
        <v>1</v>
      </c>
      <c r="H314" s="5">
        <f t="shared" ca="1" si="33"/>
        <v>0</v>
      </c>
      <c r="I314" s="5">
        <f t="shared" ca="1" si="34"/>
        <v>0</v>
      </c>
      <c r="J314" s="2">
        <f t="shared" ca="1" si="35"/>
        <v>0</v>
      </c>
      <c r="K314" s="73">
        <f t="shared" ca="1" si="36"/>
        <v>5.1917599887966695E-2</v>
      </c>
      <c r="L314" s="74"/>
      <c r="M314" s="15">
        <f t="shared" ca="1" si="42"/>
        <v>1.3649097833128281E-2</v>
      </c>
      <c r="N314" s="5">
        <f t="shared" ca="1" si="43"/>
        <v>0</v>
      </c>
      <c r="O314" s="4">
        <f t="shared" ca="1" si="37"/>
        <v>1</v>
      </c>
      <c r="P314" s="5">
        <f t="shared" ca="1" si="38"/>
        <v>0</v>
      </c>
      <c r="Q314" s="5">
        <f t="shared" ca="1" si="39"/>
        <v>0</v>
      </c>
      <c r="R314" s="2">
        <f t="shared" ca="1" si="40"/>
        <v>0</v>
      </c>
      <c r="S314" s="11"/>
      <c r="X314" s="46">
        <f t="shared" ca="1" si="30"/>
        <v>9759689.1466867048</v>
      </c>
    </row>
    <row r="315" spans="2:24" ht="16" customHeight="1" x14ac:dyDescent="0.2">
      <c r="B315" s="5">
        <f t="shared" ca="1" si="44"/>
        <v>0.43050587981643684</v>
      </c>
      <c r="C315" s="5">
        <f t="shared" ca="1" si="45"/>
        <v>-0.17508638065470972</v>
      </c>
      <c r="D315" s="56">
        <f t="shared" ca="1" si="46"/>
        <v>-1.1029405265875051E-3</v>
      </c>
      <c r="E315" s="50">
        <f t="shared" ca="1" si="31"/>
        <v>9.8145517704045868E-3</v>
      </c>
      <c r="F315" s="5">
        <f t="shared" ca="1" si="32"/>
        <v>0</v>
      </c>
      <c r="G315" s="5">
        <f t="shared" ca="1" si="41"/>
        <v>1</v>
      </c>
      <c r="H315" s="5">
        <f t="shared" ca="1" si="33"/>
        <v>0</v>
      </c>
      <c r="I315" s="5">
        <f t="shared" ca="1" si="34"/>
        <v>0</v>
      </c>
      <c r="J315" s="2">
        <f t="shared" ca="1" si="35"/>
        <v>0</v>
      </c>
      <c r="K315" s="73">
        <f t="shared" ca="1" si="36"/>
        <v>5.9615226312367708E-2</v>
      </c>
      <c r="L315" s="74"/>
      <c r="M315" s="15">
        <f t="shared" ca="1" si="42"/>
        <v>1.2978595575110238E-2</v>
      </c>
      <c r="N315" s="5">
        <f t="shared" ca="1" si="43"/>
        <v>0</v>
      </c>
      <c r="O315" s="4">
        <f t="shared" ca="1" si="37"/>
        <v>1</v>
      </c>
      <c r="P315" s="5">
        <f t="shared" ca="1" si="38"/>
        <v>0</v>
      </c>
      <c r="Q315" s="5">
        <f t="shared" ca="1" si="39"/>
        <v>0</v>
      </c>
      <c r="R315" s="2">
        <f t="shared" ca="1" si="40"/>
        <v>0</v>
      </c>
      <c r="S315" s="11"/>
      <c r="X315" s="46">
        <f t="shared" ca="1" si="30"/>
        <v>10188952.316859365</v>
      </c>
    </row>
    <row r="316" spans="2:24" ht="16" customHeight="1" x14ac:dyDescent="0.2">
      <c r="B316" s="5">
        <f t="shared" ca="1" si="44"/>
        <v>0.74964229793609372</v>
      </c>
      <c r="C316" s="5">
        <f t="shared" ca="1" si="45"/>
        <v>0.67336453691979103</v>
      </c>
      <c r="D316" s="56">
        <f t="shared" ca="1" si="46"/>
        <v>4.241797872333186E-3</v>
      </c>
      <c r="E316" s="50">
        <f t="shared" ca="1" si="31"/>
        <v>9.8145517704045868E-3</v>
      </c>
      <c r="F316" s="5">
        <f t="shared" ca="1" si="32"/>
        <v>0</v>
      </c>
      <c r="G316" s="5">
        <f t="shared" ca="1" si="41"/>
        <v>1</v>
      </c>
      <c r="H316" s="5">
        <f t="shared" ca="1" si="33"/>
        <v>0</v>
      </c>
      <c r="I316" s="5">
        <f t="shared" ca="1" si="34"/>
        <v>0</v>
      </c>
      <c r="J316" s="2">
        <f t="shared" ca="1" si="35"/>
        <v>0</v>
      </c>
      <c r="K316" s="73">
        <f t="shared" ca="1" si="36"/>
        <v>5.9615226312367708E-2</v>
      </c>
      <c r="L316" s="74"/>
      <c r="M316" s="15">
        <f t="shared" ca="1" si="42"/>
        <v>1.2978595575110238E-2</v>
      </c>
      <c r="N316" s="5">
        <f t="shared" ca="1" si="43"/>
        <v>0</v>
      </c>
      <c r="O316" s="4">
        <f t="shared" ca="1" si="37"/>
        <v>1</v>
      </c>
      <c r="P316" s="5">
        <f t="shared" ca="1" si="38"/>
        <v>0</v>
      </c>
      <c r="Q316" s="5">
        <f t="shared" ca="1" si="39"/>
        <v>0</v>
      </c>
      <c r="R316" s="2">
        <f t="shared" ca="1" si="40"/>
        <v>0</v>
      </c>
      <c r="S316" s="11"/>
      <c r="X316" s="46">
        <f t="shared" ca="1" si="30"/>
        <v>10188952.316859365</v>
      </c>
    </row>
    <row r="317" spans="2:24" ht="16" customHeight="1" x14ac:dyDescent="0.2">
      <c r="B317" s="5">
        <f t="shared" ca="1" si="44"/>
        <v>0.69846129023202153</v>
      </c>
      <c r="C317" s="5">
        <f t="shared" ca="1" si="45"/>
        <v>0.51998013677479449</v>
      </c>
      <c r="D317" s="56">
        <f t="shared" ca="1" si="46"/>
        <v>3.2755669728558516E-3</v>
      </c>
      <c r="E317" s="50">
        <f t="shared" ca="1" si="31"/>
        <v>9.8145517704045868E-3</v>
      </c>
      <c r="F317" s="5">
        <f t="shared" ca="1" si="32"/>
        <v>0</v>
      </c>
      <c r="G317" s="5">
        <f t="shared" ca="1" si="41"/>
        <v>1</v>
      </c>
      <c r="H317" s="5">
        <f t="shared" ca="1" si="33"/>
        <v>0</v>
      </c>
      <c r="I317" s="5">
        <f t="shared" ca="1" si="34"/>
        <v>0</v>
      </c>
      <c r="J317" s="2">
        <f t="shared" ca="1" si="35"/>
        <v>0</v>
      </c>
      <c r="K317" s="73">
        <f t="shared" ca="1" si="36"/>
        <v>5.9615226312367708E-2</v>
      </c>
      <c r="L317" s="74"/>
      <c r="M317" s="15">
        <f t="shared" ca="1" si="42"/>
        <v>1.2978595575110238E-2</v>
      </c>
      <c r="N317" s="5">
        <f t="shared" ca="1" si="43"/>
        <v>0</v>
      </c>
      <c r="O317" s="4">
        <f t="shared" ca="1" si="37"/>
        <v>1</v>
      </c>
      <c r="P317" s="5">
        <f t="shared" ca="1" si="38"/>
        <v>0</v>
      </c>
      <c r="Q317" s="5">
        <f t="shared" ca="1" si="39"/>
        <v>0</v>
      </c>
      <c r="R317" s="2">
        <f t="shared" ca="1" si="40"/>
        <v>0</v>
      </c>
      <c r="S317" s="11"/>
      <c r="X317" s="46">
        <f t="shared" ca="1" si="30"/>
        <v>10188952.316859365</v>
      </c>
    </row>
    <row r="318" spans="2:24" ht="16" customHeight="1" x14ac:dyDescent="0.2">
      <c r="B318" s="5">
        <f t="shared" ca="1" si="44"/>
        <v>3.6530191119074851E-2</v>
      </c>
      <c r="C318" s="5">
        <f t="shared" ca="1" si="45"/>
        <v>-1.7924533075879652</v>
      </c>
      <c r="D318" s="56">
        <f t="shared" ca="1" si="46"/>
        <v>-1.1291394496602191E-2</v>
      </c>
      <c r="E318" s="50">
        <f t="shared" ca="1" si="31"/>
        <v>9.8145517704045868E-3</v>
      </c>
      <c r="F318" s="5">
        <f t="shared" ca="1" si="32"/>
        <v>1</v>
      </c>
      <c r="G318" s="5">
        <f t="shared" ca="1" si="41"/>
        <v>0</v>
      </c>
      <c r="H318" s="5">
        <f t="shared" ca="1" si="33"/>
        <v>1</v>
      </c>
      <c r="I318" s="5">
        <f t="shared" ca="1" si="34"/>
        <v>0</v>
      </c>
      <c r="J318" s="2">
        <f t="shared" ca="1" si="35"/>
        <v>0</v>
      </c>
      <c r="K318" s="73">
        <f t="shared" ca="1" si="36"/>
        <v>5.9615226312367708E-2</v>
      </c>
      <c r="L318" s="74"/>
      <c r="M318" s="15">
        <f t="shared" ca="1" si="42"/>
        <v>1.2978595575110238E-2</v>
      </c>
      <c r="N318" s="5">
        <f t="shared" ca="1" si="43"/>
        <v>0</v>
      </c>
      <c r="O318" s="4">
        <f t="shared" ca="1" si="37"/>
        <v>1</v>
      </c>
      <c r="P318" s="5">
        <f t="shared" ca="1" si="38"/>
        <v>0</v>
      </c>
      <c r="Q318" s="5">
        <f t="shared" ca="1" si="39"/>
        <v>0</v>
      </c>
      <c r="R318" s="2">
        <f t="shared" ca="1" si="40"/>
        <v>0</v>
      </c>
      <c r="S318" s="11"/>
      <c r="X318" s="46">
        <f t="shared" ca="1" si="30"/>
        <v>10188952.316859365</v>
      </c>
    </row>
    <row r="319" spans="2:24" ht="16" customHeight="1" x14ac:dyDescent="0.2">
      <c r="B319" s="5">
        <f t="shared" ca="1" si="44"/>
        <v>0.8048745077026056</v>
      </c>
      <c r="C319" s="5">
        <f t="shared" ca="1" si="45"/>
        <v>0.85916229101024455</v>
      </c>
      <c r="D319" s="56">
        <f t="shared" ca="1" si="46"/>
        <v>5.4122137091847898E-3</v>
      </c>
      <c r="E319" s="50">
        <f t="shared" ref="E319:E382" ca="1" si="47" xml:space="preserve"> -PERCENTILE(D67:D318,0.05)</f>
        <v>1.0246227978884838E-2</v>
      </c>
      <c r="F319" s="5">
        <f t="shared" ca="1" si="32"/>
        <v>0</v>
      </c>
      <c r="G319" s="5">
        <f t="shared" ca="1" si="41"/>
        <v>0</v>
      </c>
      <c r="H319" s="5">
        <f t="shared" ca="1" si="33"/>
        <v>0</v>
      </c>
      <c r="I319" s="5">
        <f t="shared" ca="1" si="34"/>
        <v>1</v>
      </c>
      <c r="J319" s="2">
        <f t="shared" ca="1" si="35"/>
        <v>0</v>
      </c>
      <c r="K319" s="73">
        <f t="shared" ca="1" si="36"/>
        <v>5.1917599887966695E-2</v>
      </c>
      <c r="L319" s="74"/>
      <c r="M319" s="15">
        <f t="shared" ca="1" si="42"/>
        <v>1.3086484811446541E-2</v>
      </c>
      <c r="N319" s="5">
        <f t="shared" ca="1" si="43"/>
        <v>0</v>
      </c>
      <c r="O319" s="4">
        <f t="shared" ca="1" si="37"/>
        <v>1</v>
      </c>
      <c r="P319" s="5">
        <f t="shared" ca="1" si="38"/>
        <v>0</v>
      </c>
      <c r="Q319" s="5">
        <f t="shared" ca="1" si="39"/>
        <v>0</v>
      </c>
      <c r="R319" s="2">
        <f t="shared" ca="1" si="40"/>
        <v>0</v>
      </c>
      <c r="S319" s="11"/>
      <c r="X319" s="46">
        <f t="shared" ca="1" si="30"/>
        <v>9759689.1466867048</v>
      </c>
    </row>
    <row r="320" spans="2:24" ht="16" customHeight="1" x14ac:dyDescent="0.2">
      <c r="B320" s="5">
        <f t="shared" ca="1" si="44"/>
        <v>0.58246160484258558</v>
      </c>
      <c r="C320" s="5">
        <f t="shared" ca="1" si="45"/>
        <v>0.20819490031051269</v>
      </c>
      <c r="D320" s="56">
        <f t="shared" ca="1" si="46"/>
        <v>1.3115045963178586E-3</v>
      </c>
      <c r="E320" s="50">
        <f t="shared" ca="1" si="47"/>
        <v>1.0246227978884838E-2</v>
      </c>
      <c r="F320" s="5">
        <f t="shared" ref="F320:F383" ca="1" si="48" xml:space="preserve"> IF(D320&lt; -E320,1,0)</f>
        <v>0</v>
      </c>
      <c r="G320" s="5">
        <f t="shared" ref="G320:G383" ca="1" si="49" xml:space="preserve"> IF(AND(F320=0,F319=0),1,0)</f>
        <v>1</v>
      </c>
      <c r="H320" s="5">
        <f t="shared" ca="1" si="33"/>
        <v>0</v>
      </c>
      <c r="I320" s="5">
        <f t="shared" ca="1" si="34"/>
        <v>0</v>
      </c>
      <c r="J320" s="2">
        <f t="shared" ca="1" si="35"/>
        <v>0</v>
      </c>
      <c r="K320" s="73">
        <f t="shared" ref="K320:K383" ca="1" si="50" xml:space="preserve"> NORMDIST(-E320/$AD$11,0,1,TRUE)</f>
        <v>5.1917599887966695E-2</v>
      </c>
      <c r="L320" s="74"/>
      <c r="M320" s="15">
        <f t="shared" ref="M320:M383" ca="1" si="51" xml:space="preserve"> -AVERAGEIF(D68:D319,"&lt;"&amp;-E320)</f>
        <v>1.3086484811446541E-2</v>
      </c>
      <c r="N320" s="5">
        <f t="shared" ca="1" si="43"/>
        <v>0</v>
      </c>
      <c r="O320" s="4">
        <f t="shared" ref="O320:O383" ca="1" si="52" xml:space="preserve"> IF(AND(N320=0,N319=0),1,0)</f>
        <v>1</v>
      </c>
      <c r="P320" s="5">
        <f t="shared" ca="1" si="38"/>
        <v>0</v>
      </c>
      <c r="Q320" s="5">
        <f t="shared" ca="1" si="39"/>
        <v>0</v>
      </c>
      <c r="R320" s="2">
        <f t="shared" ca="1" si="40"/>
        <v>0</v>
      </c>
      <c r="S320" s="11"/>
      <c r="X320" s="46">
        <f t="shared" ref="X320:X383" ca="1" si="53" xml:space="preserve"> $Y$3/E320</f>
        <v>9759689.1466867048</v>
      </c>
    </row>
    <row r="321" spans="2:24" ht="16" customHeight="1" x14ac:dyDescent="0.2">
      <c r="B321" s="5">
        <f t="shared" ca="1" si="44"/>
        <v>0.61483309299120958</v>
      </c>
      <c r="C321" s="5">
        <f t="shared" ca="1" si="45"/>
        <v>0.29193828065904009</v>
      </c>
      <c r="D321" s="56">
        <f t="shared" ca="1" si="46"/>
        <v>1.8390383066752326E-3</v>
      </c>
      <c r="E321" s="50">
        <f t="shared" ca="1" si="47"/>
        <v>9.8145517704045868E-3</v>
      </c>
      <c r="F321" s="5">
        <f t="shared" ca="1" si="48"/>
        <v>0</v>
      </c>
      <c r="G321" s="5">
        <f t="shared" ca="1" si="49"/>
        <v>1</v>
      </c>
      <c r="H321" s="5">
        <f t="shared" ref="H321:H384" ca="1" si="54" xml:space="preserve"> IF(AND(F321=1,F320=0),1,0)</f>
        <v>0</v>
      </c>
      <c r="I321" s="5">
        <f t="shared" ref="I321:I384" ca="1" si="55" xml:space="preserve"> IF(AND(F321=0,F320=1),1,0)</f>
        <v>0</v>
      </c>
      <c r="J321" s="2">
        <f t="shared" ref="J321:J384" ca="1" si="56" xml:space="preserve"> IF(AND(F321=1,F320=1),1,0)</f>
        <v>0</v>
      </c>
      <c r="K321" s="73">
        <f t="shared" ca="1" si="50"/>
        <v>5.9615226312367708E-2</v>
      </c>
      <c r="L321" s="74"/>
      <c r="M321" s="15">
        <f t="shared" ca="1" si="51"/>
        <v>1.2932157846320623E-2</v>
      </c>
      <c r="N321" s="5">
        <f t="shared" ref="N321:N384" ca="1" si="57" xml:space="preserve"> IF(D321&lt; -M321,1,0)</f>
        <v>0</v>
      </c>
      <c r="O321" s="4">
        <f t="shared" ca="1" si="52"/>
        <v>1</v>
      </c>
      <c r="P321" s="5">
        <f t="shared" ref="P321:P384" ca="1" si="58" xml:space="preserve"> IF(AND(N321=1,N320=0),1,0)</f>
        <v>0</v>
      </c>
      <c r="Q321" s="5">
        <f t="shared" ref="Q321:Q384" ca="1" si="59" xml:space="preserve"> IF(AND(N321=0,N320=1),1,0)</f>
        <v>0</v>
      </c>
      <c r="R321" s="2">
        <f t="shared" ref="R321:R384" ca="1" si="60" xml:space="preserve"> IF(AND(N321=1,N320=1),1,0)</f>
        <v>0</v>
      </c>
      <c r="S321" s="11"/>
      <c r="X321" s="46">
        <f t="shared" ca="1" si="53"/>
        <v>10188952.316859365</v>
      </c>
    </row>
    <row r="322" spans="2:24" ht="16" customHeight="1" x14ac:dyDescent="0.2">
      <c r="B322" s="5">
        <f t="shared" ca="1" si="44"/>
        <v>0.21441763989124041</v>
      </c>
      <c r="C322" s="5">
        <f t="shared" ca="1" si="45"/>
        <v>-0.79118630870739182</v>
      </c>
      <c r="D322" s="56">
        <f t="shared" ca="1" si="46"/>
        <v>-4.9840052703784181E-3</v>
      </c>
      <c r="E322" s="50">
        <f t="shared" ca="1" si="47"/>
        <v>9.8145517704045868E-3</v>
      </c>
      <c r="F322" s="5">
        <f t="shared" ca="1" si="48"/>
        <v>0</v>
      </c>
      <c r="G322" s="5">
        <f t="shared" ca="1" si="49"/>
        <v>1</v>
      </c>
      <c r="H322" s="5">
        <f t="shared" ca="1" si="54"/>
        <v>0</v>
      </c>
      <c r="I322" s="5">
        <f t="shared" ca="1" si="55"/>
        <v>0</v>
      </c>
      <c r="J322" s="2">
        <f t="shared" ca="1" si="56"/>
        <v>0</v>
      </c>
      <c r="K322" s="73">
        <f t="shared" ca="1" si="50"/>
        <v>5.9615226312367708E-2</v>
      </c>
      <c r="L322" s="74"/>
      <c r="M322" s="15">
        <f t="shared" ca="1" si="51"/>
        <v>1.2932157846320623E-2</v>
      </c>
      <c r="N322" s="5">
        <f t="shared" ca="1" si="57"/>
        <v>0</v>
      </c>
      <c r="O322" s="4">
        <f t="shared" ca="1" si="52"/>
        <v>1</v>
      </c>
      <c r="P322" s="5">
        <f t="shared" ca="1" si="58"/>
        <v>0</v>
      </c>
      <c r="Q322" s="5">
        <f t="shared" ca="1" si="59"/>
        <v>0</v>
      </c>
      <c r="R322" s="2">
        <f t="shared" ca="1" si="60"/>
        <v>0</v>
      </c>
      <c r="S322" s="11"/>
      <c r="X322" s="46">
        <f t="shared" ca="1" si="53"/>
        <v>10188952.316859365</v>
      </c>
    </row>
    <row r="323" spans="2:24" ht="16" customHeight="1" x14ac:dyDescent="0.2">
      <c r="B323" s="5">
        <f t="shared" ref="B323:B386" ca="1" si="61">RAND()</f>
        <v>0.32426927890649893</v>
      </c>
      <c r="C323" s="5">
        <f t="shared" ref="C323:C386" ca="1" si="62">_xlfn.NORM.S.INV(B323)</f>
        <v>-0.45579338997538199</v>
      </c>
      <c r="D323" s="56">
        <f t="shared" ref="D323:D386" ca="1" si="63">C323*(0.1/SQRT(252))</f>
        <v>-2.8712284740522406E-3</v>
      </c>
      <c r="E323" s="50">
        <f t="shared" ca="1" si="47"/>
        <v>9.8145517704045868E-3</v>
      </c>
      <c r="F323" s="5">
        <f t="shared" ca="1" si="48"/>
        <v>0</v>
      </c>
      <c r="G323" s="5">
        <f t="shared" ca="1" si="49"/>
        <v>1</v>
      </c>
      <c r="H323" s="5">
        <f t="shared" ca="1" si="54"/>
        <v>0</v>
      </c>
      <c r="I323" s="5">
        <f t="shared" ca="1" si="55"/>
        <v>0</v>
      </c>
      <c r="J323" s="2">
        <f t="shared" ca="1" si="56"/>
        <v>0</v>
      </c>
      <c r="K323" s="73">
        <f t="shared" ca="1" si="50"/>
        <v>5.9615226312367708E-2</v>
      </c>
      <c r="L323" s="74"/>
      <c r="M323" s="15">
        <f t="shared" ca="1" si="51"/>
        <v>1.2932157846320623E-2</v>
      </c>
      <c r="N323" s="5">
        <f t="shared" ca="1" si="57"/>
        <v>0</v>
      </c>
      <c r="O323" s="4">
        <f t="shared" ca="1" si="52"/>
        <v>1</v>
      </c>
      <c r="P323" s="5">
        <f t="shared" ca="1" si="58"/>
        <v>0</v>
      </c>
      <c r="Q323" s="5">
        <f t="shared" ca="1" si="59"/>
        <v>0</v>
      </c>
      <c r="R323" s="2">
        <f t="shared" ca="1" si="60"/>
        <v>0</v>
      </c>
      <c r="S323" s="11"/>
      <c r="X323" s="46">
        <f t="shared" ca="1" si="53"/>
        <v>10188952.316859365</v>
      </c>
    </row>
    <row r="324" spans="2:24" ht="16" customHeight="1" x14ac:dyDescent="0.2">
      <c r="B324" s="5">
        <f t="shared" ca="1" si="61"/>
        <v>6.4111197967354205E-2</v>
      </c>
      <c r="C324" s="5">
        <f t="shared" ca="1" si="62"/>
        <v>-1.5211492170526888</v>
      </c>
      <c r="D324" s="56">
        <f t="shared" ca="1" si="63"/>
        <v>-9.5823393698619679E-3</v>
      </c>
      <c r="E324" s="50">
        <f t="shared" ca="1" si="47"/>
        <v>9.8145517704045868E-3</v>
      </c>
      <c r="F324" s="5">
        <f t="shared" ca="1" si="48"/>
        <v>0</v>
      </c>
      <c r="G324" s="5">
        <f t="shared" ca="1" si="49"/>
        <v>1</v>
      </c>
      <c r="H324" s="5">
        <f t="shared" ca="1" si="54"/>
        <v>0</v>
      </c>
      <c r="I324" s="5">
        <f t="shared" ca="1" si="55"/>
        <v>0</v>
      </c>
      <c r="J324" s="2">
        <f t="shared" ca="1" si="56"/>
        <v>0</v>
      </c>
      <c r="K324" s="73">
        <f t="shared" ca="1" si="50"/>
        <v>5.9615226312367708E-2</v>
      </c>
      <c r="L324" s="74"/>
      <c r="M324" s="15">
        <f t="shared" ca="1" si="51"/>
        <v>1.2932157846320623E-2</v>
      </c>
      <c r="N324" s="5">
        <f t="shared" ca="1" si="57"/>
        <v>0</v>
      </c>
      <c r="O324" s="4">
        <f t="shared" ca="1" si="52"/>
        <v>1</v>
      </c>
      <c r="P324" s="5">
        <f t="shared" ca="1" si="58"/>
        <v>0</v>
      </c>
      <c r="Q324" s="5">
        <f t="shared" ca="1" si="59"/>
        <v>0</v>
      </c>
      <c r="R324" s="2">
        <f t="shared" ca="1" si="60"/>
        <v>0</v>
      </c>
      <c r="S324" s="11"/>
      <c r="X324" s="46">
        <f t="shared" ca="1" si="53"/>
        <v>10188952.316859365</v>
      </c>
    </row>
    <row r="325" spans="2:24" ht="16" customHeight="1" x14ac:dyDescent="0.2">
      <c r="B325" s="5">
        <f t="shared" ca="1" si="61"/>
        <v>0.9533939749965965</v>
      </c>
      <c r="C325" s="5">
        <f t="shared" ca="1" si="62"/>
        <v>1.6786921840233806</v>
      </c>
      <c r="D325" s="56">
        <f t="shared" ca="1" si="63"/>
        <v>1.0574766777985096E-2</v>
      </c>
      <c r="E325" s="50">
        <f t="shared" ca="1" si="47"/>
        <v>9.8145517704045868E-3</v>
      </c>
      <c r="F325" s="5">
        <f t="shared" ca="1" si="48"/>
        <v>0</v>
      </c>
      <c r="G325" s="5">
        <f t="shared" ca="1" si="49"/>
        <v>1</v>
      </c>
      <c r="H325" s="5">
        <f t="shared" ca="1" si="54"/>
        <v>0</v>
      </c>
      <c r="I325" s="5">
        <f t="shared" ca="1" si="55"/>
        <v>0</v>
      </c>
      <c r="J325" s="2">
        <f t="shared" ca="1" si="56"/>
        <v>0</v>
      </c>
      <c r="K325" s="73">
        <f t="shared" ca="1" si="50"/>
        <v>5.9615226312367708E-2</v>
      </c>
      <c r="L325" s="74"/>
      <c r="M325" s="15">
        <f t="shared" ca="1" si="51"/>
        <v>1.2932157846320623E-2</v>
      </c>
      <c r="N325" s="5">
        <f t="shared" ca="1" si="57"/>
        <v>0</v>
      </c>
      <c r="O325" s="4">
        <f t="shared" ca="1" si="52"/>
        <v>1</v>
      </c>
      <c r="P325" s="5">
        <f t="shared" ca="1" si="58"/>
        <v>0</v>
      </c>
      <c r="Q325" s="5">
        <f t="shared" ca="1" si="59"/>
        <v>0</v>
      </c>
      <c r="R325" s="2">
        <f t="shared" ca="1" si="60"/>
        <v>0</v>
      </c>
      <c r="S325" s="11"/>
      <c r="X325" s="46">
        <f t="shared" ca="1" si="53"/>
        <v>10188952.316859365</v>
      </c>
    </row>
    <row r="326" spans="2:24" ht="16" customHeight="1" x14ac:dyDescent="0.2">
      <c r="B326" s="5">
        <f t="shared" ca="1" si="61"/>
        <v>0.25533555088656479</v>
      </c>
      <c r="C326" s="5">
        <f t="shared" ca="1" si="62"/>
        <v>-0.65779307974590939</v>
      </c>
      <c r="D326" s="56">
        <f t="shared" ca="1" si="63"/>
        <v>-4.1437069122546534E-3</v>
      </c>
      <c r="E326" s="50">
        <f t="shared" ca="1" si="47"/>
        <v>9.8145517704045868E-3</v>
      </c>
      <c r="F326" s="5">
        <f t="shared" ca="1" si="48"/>
        <v>0</v>
      </c>
      <c r="G326" s="5">
        <f t="shared" ca="1" si="49"/>
        <v>1</v>
      </c>
      <c r="H326" s="5">
        <f t="shared" ca="1" si="54"/>
        <v>0</v>
      </c>
      <c r="I326" s="5">
        <f t="shared" ca="1" si="55"/>
        <v>0</v>
      </c>
      <c r="J326" s="2">
        <f t="shared" ca="1" si="56"/>
        <v>0</v>
      </c>
      <c r="K326" s="73">
        <f t="shared" ca="1" si="50"/>
        <v>5.9615226312367708E-2</v>
      </c>
      <c r="L326" s="74"/>
      <c r="M326" s="15">
        <f t="shared" ca="1" si="51"/>
        <v>1.2932157846320623E-2</v>
      </c>
      <c r="N326" s="5">
        <f t="shared" ca="1" si="57"/>
        <v>0</v>
      </c>
      <c r="O326" s="4">
        <f t="shared" ca="1" si="52"/>
        <v>1</v>
      </c>
      <c r="P326" s="5">
        <f t="shared" ca="1" si="58"/>
        <v>0</v>
      </c>
      <c r="Q326" s="5">
        <f t="shared" ca="1" si="59"/>
        <v>0</v>
      </c>
      <c r="R326" s="2">
        <f t="shared" ca="1" si="60"/>
        <v>0</v>
      </c>
      <c r="S326" s="11"/>
      <c r="X326" s="46">
        <f t="shared" ca="1" si="53"/>
        <v>10188952.316859365</v>
      </c>
    </row>
    <row r="327" spans="2:24" ht="16" customHeight="1" x14ac:dyDescent="0.2">
      <c r="B327" s="5">
        <f t="shared" ca="1" si="61"/>
        <v>0.42965643785734731</v>
      </c>
      <c r="C327" s="5">
        <f t="shared" ca="1" si="62"/>
        <v>-0.17724891442974458</v>
      </c>
      <c r="D327" s="56">
        <f t="shared" ca="1" si="63"/>
        <v>-1.1165632088982671E-3</v>
      </c>
      <c r="E327" s="50">
        <f t="shared" ca="1" si="47"/>
        <v>9.8145517704045868E-3</v>
      </c>
      <c r="F327" s="5">
        <f t="shared" ca="1" si="48"/>
        <v>0</v>
      </c>
      <c r="G327" s="5">
        <f t="shared" ca="1" si="49"/>
        <v>1</v>
      </c>
      <c r="H327" s="5">
        <f t="shared" ca="1" si="54"/>
        <v>0</v>
      </c>
      <c r="I327" s="5">
        <f t="shared" ca="1" si="55"/>
        <v>0</v>
      </c>
      <c r="J327" s="2">
        <f t="shared" ca="1" si="56"/>
        <v>0</v>
      </c>
      <c r="K327" s="73">
        <f t="shared" ca="1" si="50"/>
        <v>5.9615226312367708E-2</v>
      </c>
      <c r="L327" s="74"/>
      <c r="M327" s="15">
        <f t="shared" ca="1" si="51"/>
        <v>1.2932157846320623E-2</v>
      </c>
      <c r="N327" s="5">
        <f t="shared" ca="1" si="57"/>
        <v>0</v>
      </c>
      <c r="O327" s="4">
        <f t="shared" ca="1" si="52"/>
        <v>1</v>
      </c>
      <c r="P327" s="5">
        <f t="shared" ca="1" si="58"/>
        <v>0</v>
      </c>
      <c r="Q327" s="5">
        <f t="shared" ca="1" si="59"/>
        <v>0</v>
      </c>
      <c r="R327" s="2">
        <f t="shared" ca="1" si="60"/>
        <v>0</v>
      </c>
      <c r="S327" s="11"/>
      <c r="X327" s="46">
        <f t="shared" ca="1" si="53"/>
        <v>10188952.316859365</v>
      </c>
    </row>
    <row r="328" spans="2:24" ht="16" customHeight="1" x14ac:dyDescent="0.2">
      <c r="B328" s="5">
        <f t="shared" ca="1" si="61"/>
        <v>0.61715628634354991</v>
      </c>
      <c r="C328" s="5">
        <f t="shared" ca="1" si="62"/>
        <v>0.29802061805680236</v>
      </c>
      <c r="D328" s="56">
        <f t="shared" ca="1" si="63"/>
        <v>1.8773534308287247E-3</v>
      </c>
      <c r="E328" s="50">
        <f t="shared" ca="1" si="47"/>
        <v>9.8145517704045868E-3</v>
      </c>
      <c r="F328" s="5">
        <f t="shared" ca="1" si="48"/>
        <v>0</v>
      </c>
      <c r="G328" s="5">
        <f t="shared" ca="1" si="49"/>
        <v>1</v>
      </c>
      <c r="H328" s="5">
        <f t="shared" ca="1" si="54"/>
        <v>0</v>
      </c>
      <c r="I328" s="5">
        <f t="shared" ca="1" si="55"/>
        <v>0</v>
      </c>
      <c r="J328" s="2">
        <f t="shared" ca="1" si="56"/>
        <v>0</v>
      </c>
      <c r="K328" s="73">
        <f t="shared" ca="1" si="50"/>
        <v>5.9615226312367708E-2</v>
      </c>
      <c r="L328" s="74"/>
      <c r="M328" s="15">
        <f t="shared" ca="1" si="51"/>
        <v>1.2932157846320623E-2</v>
      </c>
      <c r="N328" s="5">
        <f t="shared" ca="1" si="57"/>
        <v>0</v>
      </c>
      <c r="O328" s="4">
        <f t="shared" ca="1" si="52"/>
        <v>1</v>
      </c>
      <c r="P328" s="5">
        <f t="shared" ca="1" si="58"/>
        <v>0</v>
      </c>
      <c r="Q328" s="5">
        <f t="shared" ca="1" si="59"/>
        <v>0</v>
      </c>
      <c r="R328" s="2">
        <f t="shared" ca="1" si="60"/>
        <v>0</v>
      </c>
      <c r="S328" s="11"/>
      <c r="X328" s="46">
        <f t="shared" ca="1" si="53"/>
        <v>10188952.316859365</v>
      </c>
    </row>
    <row r="329" spans="2:24" ht="16" customHeight="1" x14ac:dyDescent="0.2">
      <c r="B329" s="5">
        <f t="shared" ca="1" si="61"/>
        <v>0.55600806935689817</v>
      </c>
      <c r="C329" s="5">
        <f t="shared" ca="1" si="62"/>
        <v>0.14085579889869113</v>
      </c>
      <c r="D329" s="56">
        <f t="shared" ca="1" si="63"/>
        <v>8.8730813001729127E-4</v>
      </c>
      <c r="E329" s="50">
        <f t="shared" ca="1" si="47"/>
        <v>9.8145517704045868E-3</v>
      </c>
      <c r="F329" s="5">
        <f t="shared" ca="1" si="48"/>
        <v>0</v>
      </c>
      <c r="G329" s="5">
        <f t="shared" ca="1" si="49"/>
        <v>1</v>
      </c>
      <c r="H329" s="5">
        <f t="shared" ca="1" si="54"/>
        <v>0</v>
      </c>
      <c r="I329" s="5">
        <f t="shared" ca="1" si="55"/>
        <v>0</v>
      </c>
      <c r="J329" s="2">
        <f t="shared" ca="1" si="56"/>
        <v>0</v>
      </c>
      <c r="K329" s="73">
        <f t="shared" ca="1" si="50"/>
        <v>5.9615226312367708E-2</v>
      </c>
      <c r="L329" s="74"/>
      <c r="M329" s="15">
        <f t="shared" ca="1" si="51"/>
        <v>1.2932157846320623E-2</v>
      </c>
      <c r="N329" s="5">
        <f t="shared" ca="1" si="57"/>
        <v>0</v>
      </c>
      <c r="O329" s="4">
        <f t="shared" ca="1" si="52"/>
        <v>1</v>
      </c>
      <c r="P329" s="5">
        <f t="shared" ca="1" si="58"/>
        <v>0</v>
      </c>
      <c r="Q329" s="5">
        <f t="shared" ca="1" si="59"/>
        <v>0</v>
      </c>
      <c r="R329" s="2">
        <f t="shared" ca="1" si="60"/>
        <v>0</v>
      </c>
      <c r="S329" s="11"/>
      <c r="X329" s="46">
        <f t="shared" ca="1" si="53"/>
        <v>10188952.316859365</v>
      </c>
    </row>
    <row r="330" spans="2:24" ht="16" customHeight="1" x14ac:dyDescent="0.2">
      <c r="B330" s="5">
        <f t="shared" ca="1" si="61"/>
        <v>0.96622734560184709</v>
      </c>
      <c r="C330" s="5">
        <f t="shared" ca="1" si="62"/>
        <v>1.8280282712220175</v>
      </c>
      <c r="D330" s="56">
        <f t="shared" ca="1" si="63"/>
        <v>1.1515495702973309E-2</v>
      </c>
      <c r="E330" s="50">
        <f t="shared" ca="1" si="47"/>
        <v>9.8145517704045868E-3</v>
      </c>
      <c r="F330" s="5">
        <f t="shared" ca="1" si="48"/>
        <v>0</v>
      </c>
      <c r="G330" s="5">
        <f t="shared" ca="1" si="49"/>
        <v>1</v>
      </c>
      <c r="H330" s="5">
        <f t="shared" ca="1" si="54"/>
        <v>0</v>
      </c>
      <c r="I330" s="5">
        <f t="shared" ca="1" si="55"/>
        <v>0</v>
      </c>
      <c r="J330" s="2">
        <f t="shared" ca="1" si="56"/>
        <v>0</v>
      </c>
      <c r="K330" s="73">
        <f t="shared" ca="1" si="50"/>
        <v>5.9615226312367708E-2</v>
      </c>
      <c r="L330" s="74"/>
      <c r="M330" s="15">
        <f t="shared" ca="1" si="51"/>
        <v>1.2932157846320623E-2</v>
      </c>
      <c r="N330" s="5">
        <f t="shared" ca="1" si="57"/>
        <v>0</v>
      </c>
      <c r="O330" s="4">
        <f t="shared" ca="1" si="52"/>
        <v>1</v>
      </c>
      <c r="P330" s="5">
        <f t="shared" ca="1" si="58"/>
        <v>0</v>
      </c>
      <c r="Q330" s="5">
        <f t="shared" ca="1" si="59"/>
        <v>0</v>
      </c>
      <c r="R330" s="2">
        <f t="shared" ca="1" si="60"/>
        <v>0</v>
      </c>
      <c r="S330" s="11"/>
      <c r="X330" s="46">
        <f t="shared" ca="1" si="53"/>
        <v>10188952.316859365</v>
      </c>
    </row>
    <row r="331" spans="2:24" ht="16" customHeight="1" x14ac:dyDescent="0.2">
      <c r="B331" s="5">
        <f t="shared" ca="1" si="61"/>
        <v>0.17383307084721378</v>
      </c>
      <c r="C331" s="5">
        <f t="shared" ca="1" si="62"/>
        <v>-0.93912583434043351</v>
      </c>
      <c r="D331" s="56">
        <f t="shared" ca="1" si="63"/>
        <v>-5.9159366844305462E-3</v>
      </c>
      <c r="E331" s="50">
        <f t="shared" ca="1" si="47"/>
        <v>9.6594854275612423E-3</v>
      </c>
      <c r="F331" s="5">
        <f t="shared" ca="1" si="48"/>
        <v>0</v>
      </c>
      <c r="G331" s="5">
        <f t="shared" ca="1" si="49"/>
        <v>1</v>
      </c>
      <c r="H331" s="5">
        <f t="shared" ca="1" si="54"/>
        <v>0</v>
      </c>
      <c r="I331" s="5">
        <f t="shared" ca="1" si="55"/>
        <v>0</v>
      </c>
      <c r="J331" s="2">
        <f t="shared" ca="1" si="56"/>
        <v>0</v>
      </c>
      <c r="K331" s="73">
        <f t="shared" ca="1" si="50"/>
        <v>6.2589184675942267E-2</v>
      </c>
      <c r="L331" s="74"/>
      <c r="M331" s="15">
        <f t="shared" ca="1" si="51"/>
        <v>1.2713036021444368E-2</v>
      </c>
      <c r="N331" s="5">
        <f t="shared" ca="1" si="57"/>
        <v>0</v>
      </c>
      <c r="O331" s="4">
        <f t="shared" ca="1" si="52"/>
        <v>1</v>
      </c>
      <c r="P331" s="5">
        <f t="shared" ca="1" si="58"/>
        <v>0</v>
      </c>
      <c r="Q331" s="5">
        <f t="shared" ca="1" si="59"/>
        <v>0</v>
      </c>
      <c r="R331" s="2">
        <f t="shared" ca="1" si="60"/>
        <v>0</v>
      </c>
      <c r="S331" s="11"/>
      <c r="X331" s="46">
        <f t="shared" ca="1" si="53"/>
        <v>10352518.33546658</v>
      </c>
    </row>
    <row r="332" spans="2:24" ht="16" customHeight="1" x14ac:dyDescent="0.2">
      <c r="B332" s="5">
        <f t="shared" ca="1" si="61"/>
        <v>0.96905592457214051</v>
      </c>
      <c r="C332" s="5">
        <f t="shared" ca="1" si="62"/>
        <v>1.86709622964503</v>
      </c>
      <c r="D332" s="56">
        <f t="shared" ca="1" si="63"/>
        <v>1.1761600708254979E-2</v>
      </c>
      <c r="E332" s="50">
        <f t="shared" ca="1" si="47"/>
        <v>9.6594854275612423E-3</v>
      </c>
      <c r="F332" s="5">
        <f t="shared" ca="1" si="48"/>
        <v>0</v>
      </c>
      <c r="G332" s="5">
        <f t="shared" ca="1" si="49"/>
        <v>1</v>
      </c>
      <c r="H332" s="5">
        <f t="shared" ca="1" si="54"/>
        <v>0</v>
      </c>
      <c r="I332" s="5">
        <f t="shared" ca="1" si="55"/>
        <v>0</v>
      </c>
      <c r="J332" s="2">
        <f t="shared" ca="1" si="56"/>
        <v>0</v>
      </c>
      <c r="K332" s="73">
        <f t="shared" ca="1" si="50"/>
        <v>6.2589184675942267E-2</v>
      </c>
      <c r="L332" s="74"/>
      <c r="M332" s="15">
        <f t="shared" ca="1" si="51"/>
        <v>1.2713036021444368E-2</v>
      </c>
      <c r="N332" s="5">
        <f t="shared" ca="1" si="57"/>
        <v>0</v>
      </c>
      <c r="O332" s="4">
        <f t="shared" ca="1" si="52"/>
        <v>1</v>
      </c>
      <c r="P332" s="5">
        <f t="shared" ca="1" si="58"/>
        <v>0</v>
      </c>
      <c r="Q332" s="5">
        <f t="shared" ca="1" si="59"/>
        <v>0</v>
      </c>
      <c r="R332" s="2">
        <f t="shared" ca="1" si="60"/>
        <v>0</v>
      </c>
      <c r="S332" s="11"/>
      <c r="X332" s="46">
        <f t="shared" ca="1" si="53"/>
        <v>10352518.33546658</v>
      </c>
    </row>
    <row r="333" spans="2:24" ht="16" customHeight="1" x14ac:dyDescent="0.2">
      <c r="B333" s="5">
        <f t="shared" ca="1" si="61"/>
        <v>0.54405944463307387</v>
      </c>
      <c r="C333" s="5">
        <f t="shared" ca="1" si="62"/>
        <v>0.11066612315142731</v>
      </c>
      <c r="D333" s="56">
        <f t="shared" ca="1" si="63"/>
        <v>6.9713104861505765E-4</v>
      </c>
      <c r="E333" s="50">
        <f t="shared" ca="1" si="47"/>
        <v>9.6594854275612423E-3</v>
      </c>
      <c r="F333" s="5">
        <f t="shared" ca="1" si="48"/>
        <v>0</v>
      </c>
      <c r="G333" s="5">
        <f t="shared" ca="1" si="49"/>
        <v>1</v>
      </c>
      <c r="H333" s="5">
        <f t="shared" ca="1" si="54"/>
        <v>0</v>
      </c>
      <c r="I333" s="5">
        <f t="shared" ca="1" si="55"/>
        <v>0</v>
      </c>
      <c r="J333" s="2">
        <f t="shared" ca="1" si="56"/>
        <v>0</v>
      </c>
      <c r="K333" s="73">
        <f t="shared" ca="1" si="50"/>
        <v>6.2589184675942267E-2</v>
      </c>
      <c r="L333" s="74"/>
      <c r="M333" s="15">
        <f t="shared" ca="1" si="51"/>
        <v>1.2713036021444368E-2</v>
      </c>
      <c r="N333" s="5">
        <f t="shared" ca="1" si="57"/>
        <v>0</v>
      </c>
      <c r="O333" s="4">
        <f t="shared" ca="1" si="52"/>
        <v>1</v>
      </c>
      <c r="P333" s="5">
        <f t="shared" ca="1" si="58"/>
        <v>0</v>
      </c>
      <c r="Q333" s="5">
        <f t="shared" ca="1" si="59"/>
        <v>0</v>
      </c>
      <c r="R333" s="2">
        <f t="shared" ca="1" si="60"/>
        <v>0</v>
      </c>
      <c r="S333" s="11"/>
      <c r="X333" s="46">
        <f t="shared" ca="1" si="53"/>
        <v>10352518.33546658</v>
      </c>
    </row>
    <row r="334" spans="2:24" ht="16" customHeight="1" x14ac:dyDescent="0.2">
      <c r="B334" s="5">
        <f t="shared" ca="1" si="61"/>
        <v>0.96781098724570414</v>
      </c>
      <c r="C334" s="5">
        <f t="shared" ca="1" si="62"/>
        <v>1.8495528386403248</v>
      </c>
      <c r="D334" s="56">
        <f t="shared" ca="1" si="63"/>
        <v>1.1651087732656844E-2</v>
      </c>
      <c r="E334" s="50">
        <f t="shared" ca="1" si="47"/>
        <v>9.5459596294639442E-3</v>
      </c>
      <c r="F334" s="5">
        <f t="shared" ca="1" si="48"/>
        <v>0</v>
      </c>
      <c r="G334" s="5">
        <f t="shared" ca="1" si="49"/>
        <v>1</v>
      </c>
      <c r="H334" s="5">
        <f t="shared" ca="1" si="54"/>
        <v>0</v>
      </c>
      <c r="I334" s="5">
        <f t="shared" ca="1" si="55"/>
        <v>0</v>
      </c>
      <c r="J334" s="2">
        <f t="shared" ca="1" si="56"/>
        <v>0</v>
      </c>
      <c r="K334" s="73">
        <f t="shared" ca="1" si="50"/>
        <v>6.4838844729216277E-2</v>
      </c>
      <c r="L334" s="74"/>
      <c r="M334" s="15">
        <f t="shared" ca="1" si="51"/>
        <v>1.253439443385009E-2</v>
      </c>
      <c r="N334" s="5">
        <f t="shared" ca="1" si="57"/>
        <v>0</v>
      </c>
      <c r="O334" s="4">
        <f t="shared" ca="1" si="52"/>
        <v>1</v>
      </c>
      <c r="P334" s="5">
        <f t="shared" ca="1" si="58"/>
        <v>0</v>
      </c>
      <c r="Q334" s="5">
        <f t="shared" ca="1" si="59"/>
        <v>0</v>
      </c>
      <c r="R334" s="2">
        <f t="shared" ca="1" si="60"/>
        <v>0</v>
      </c>
      <c r="S334" s="11"/>
      <c r="X334" s="46">
        <f t="shared" ca="1" si="53"/>
        <v>10475636.172957033</v>
      </c>
    </row>
    <row r="335" spans="2:24" ht="16" customHeight="1" x14ac:dyDescent="0.2">
      <c r="B335" s="5">
        <f t="shared" ca="1" si="61"/>
        <v>0.48404922966797048</v>
      </c>
      <c r="C335" s="5">
        <f t="shared" ca="1" si="62"/>
        <v>-3.9993310675139018E-2</v>
      </c>
      <c r="D335" s="56">
        <f t="shared" ca="1" si="63"/>
        <v>-2.5193417655372031E-4</v>
      </c>
      <c r="E335" s="50">
        <f t="shared" ca="1" si="47"/>
        <v>9.5459596294639442E-3</v>
      </c>
      <c r="F335" s="5">
        <f t="shared" ca="1" si="48"/>
        <v>0</v>
      </c>
      <c r="G335" s="5">
        <f t="shared" ca="1" si="49"/>
        <v>1</v>
      </c>
      <c r="H335" s="5">
        <f t="shared" ca="1" si="54"/>
        <v>0</v>
      </c>
      <c r="I335" s="5">
        <f t="shared" ca="1" si="55"/>
        <v>0</v>
      </c>
      <c r="J335" s="2">
        <f t="shared" ca="1" si="56"/>
        <v>0</v>
      </c>
      <c r="K335" s="73">
        <f t="shared" ca="1" si="50"/>
        <v>6.4838844729216277E-2</v>
      </c>
      <c r="L335" s="74"/>
      <c r="M335" s="15">
        <f t="shared" ca="1" si="51"/>
        <v>1.253439443385009E-2</v>
      </c>
      <c r="N335" s="5">
        <f t="shared" ca="1" si="57"/>
        <v>0</v>
      </c>
      <c r="O335" s="4">
        <f t="shared" ca="1" si="52"/>
        <v>1</v>
      </c>
      <c r="P335" s="5">
        <f t="shared" ca="1" si="58"/>
        <v>0</v>
      </c>
      <c r="Q335" s="5">
        <f t="shared" ca="1" si="59"/>
        <v>0</v>
      </c>
      <c r="R335" s="2">
        <f t="shared" ca="1" si="60"/>
        <v>0</v>
      </c>
      <c r="S335" s="11"/>
      <c r="X335" s="46">
        <f t="shared" ca="1" si="53"/>
        <v>10475636.172957033</v>
      </c>
    </row>
    <row r="336" spans="2:24" ht="16" customHeight="1" x14ac:dyDescent="0.2">
      <c r="B336" s="5">
        <f t="shared" ca="1" si="61"/>
        <v>0.78108137151703283</v>
      </c>
      <c r="C336" s="5">
        <f t="shared" ca="1" si="62"/>
        <v>0.77585050931076882</v>
      </c>
      <c r="D336" s="56">
        <f t="shared" ca="1" si="63"/>
        <v>4.8873988147597547E-3</v>
      </c>
      <c r="E336" s="50">
        <f t="shared" ca="1" si="47"/>
        <v>9.5459596294639442E-3</v>
      </c>
      <c r="F336" s="5">
        <f t="shared" ca="1" si="48"/>
        <v>0</v>
      </c>
      <c r="G336" s="5">
        <f t="shared" ca="1" si="49"/>
        <v>1</v>
      </c>
      <c r="H336" s="5">
        <f t="shared" ca="1" si="54"/>
        <v>0</v>
      </c>
      <c r="I336" s="5">
        <f t="shared" ca="1" si="55"/>
        <v>0</v>
      </c>
      <c r="J336" s="2">
        <f t="shared" ca="1" si="56"/>
        <v>0</v>
      </c>
      <c r="K336" s="73">
        <f t="shared" ca="1" si="50"/>
        <v>6.4838844729216277E-2</v>
      </c>
      <c r="L336" s="74"/>
      <c r="M336" s="15">
        <f t="shared" ca="1" si="51"/>
        <v>1.253439443385009E-2</v>
      </c>
      <c r="N336" s="5">
        <f t="shared" ca="1" si="57"/>
        <v>0</v>
      </c>
      <c r="O336" s="4">
        <f t="shared" ca="1" si="52"/>
        <v>1</v>
      </c>
      <c r="P336" s="5">
        <f t="shared" ca="1" si="58"/>
        <v>0</v>
      </c>
      <c r="Q336" s="5">
        <f t="shared" ca="1" si="59"/>
        <v>0</v>
      </c>
      <c r="R336" s="2">
        <f t="shared" ca="1" si="60"/>
        <v>0</v>
      </c>
      <c r="S336" s="11"/>
      <c r="X336" s="46">
        <f t="shared" ca="1" si="53"/>
        <v>10475636.172957033</v>
      </c>
    </row>
    <row r="337" spans="2:24" ht="16" customHeight="1" x14ac:dyDescent="0.2">
      <c r="B337" s="5">
        <f t="shared" ca="1" si="61"/>
        <v>0.91291577459776263</v>
      </c>
      <c r="C337" s="5">
        <f t="shared" ca="1" si="62"/>
        <v>1.3589310115239812</v>
      </c>
      <c r="D337" s="56">
        <f t="shared" ca="1" si="63"/>
        <v>8.5604607271092936E-3</v>
      </c>
      <c r="E337" s="50">
        <f t="shared" ca="1" si="47"/>
        <v>9.5459596294639442E-3</v>
      </c>
      <c r="F337" s="5">
        <f t="shared" ca="1" si="48"/>
        <v>0</v>
      </c>
      <c r="G337" s="5">
        <f t="shared" ca="1" si="49"/>
        <v>1</v>
      </c>
      <c r="H337" s="5">
        <f t="shared" ca="1" si="54"/>
        <v>0</v>
      </c>
      <c r="I337" s="5">
        <f t="shared" ca="1" si="55"/>
        <v>0</v>
      </c>
      <c r="J337" s="2">
        <f t="shared" ca="1" si="56"/>
        <v>0</v>
      </c>
      <c r="K337" s="73">
        <f t="shared" ca="1" si="50"/>
        <v>6.4838844729216277E-2</v>
      </c>
      <c r="L337" s="74"/>
      <c r="M337" s="15">
        <f t="shared" ca="1" si="51"/>
        <v>1.253439443385009E-2</v>
      </c>
      <c r="N337" s="5">
        <f t="shared" ca="1" si="57"/>
        <v>0</v>
      </c>
      <c r="O337" s="4">
        <f t="shared" ca="1" si="52"/>
        <v>1</v>
      </c>
      <c r="P337" s="5">
        <f t="shared" ca="1" si="58"/>
        <v>0</v>
      </c>
      <c r="Q337" s="5">
        <f t="shared" ca="1" si="59"/>
        <v>0</v>
      </c>
      <c r="R337" s="2">
        <f t="shared" ca="1" si="60"/>
        <v>0</v>
      </c>
      <c r="S337" s="11"/>
      <c r="X337" s="46">
        <f t="shared" ca="1" si="53"/>
        <v>10475636.172957033</v>
      </c>
    </row>
    <row r="338" spans="2:24" ht="16" customHeight="1" x14ac:dyDescent="0.2">
      <c r="B338" s="5">
        <f t="shared" ca="1" si="61"/>
        <v>0.25534374917778879</v>
      </c>
      <c r="C338" s="5">
        <f t="shared" ca="1" si="62"/>
        <v>-0.65776756639819101</v>
      </c>
      <c r="D338" s="56">
        <f t="shared" ca="1" si="63"/>
        <v>-4.1435461932709024E-3</v>
      </c>
      <c r="E338" s="50">
        <f t="shared" ca="1" si="47"/>
        <v>9.5459596294639442E-3</v>
      </c>
      <c r="F338" s="5">
        <f t="shared" ca="1" si="48"/>
        <v>0</v>
      </c>
      <c r="G338" s="5">
        <f t="shared" ca="1" si="49"/>
        <v>1</v>
      </c>
      <c r="H338" s="5">
        <f t="shared" ca="1" si="54"/>
        <v>0</v>
      </c>
      <c r="I338" s="5">
        <f t="shared" ca="1" si="55"/>
        <v>0</v>
      </c>
      <c r="J338" s="2">
        <f t="shared" ca="1" si="56"/>
        <v>0</v>
      </c>
      <c r="K338" s="73">
        <f t="shared" ca="1" si="50"/>
        <v>6.4838844729216277E-2</v>
      </c>
      <c r="L338" s="74"/>
      <c r="M338" s="15">
        <f t="shared" ca="1" si="51"/>
        <v>1.253439443385009E-2</v>
      </c>
      <c r="N338" s="5">
        <f t="shared" ca="1" si="57"/>
        <v>0</v>
      </c>
      <c r="O338" s="4">
        <f t="shared" ca="1" si="52"/>
        <v>1</v>
      </c>
      <c r="P338" s="5">
        <f t="shared" ca="1" si="58"/>
        <v>0</v>
      </c>
      <c r="Q338" s="5">
        <f t="shared" ca="1" si="59"/>
        <v>0</v>
      </c>
      <c r="R338" s="2">
        <f t="shared" ca="1" si="60"/>
        <v>0</v>
      </c>
      <c r="S338" s="11"/>
      <c r="X338" s="46">
        <f t="shared" ca="1" si="53"/>
        <v>10475636.172957033</v>
      </c>
    </row>
    <row r="339" spans="2:24" ht="16" customHeight="1" x14ac:dyDescent="0.2">
      <c r="B339" s="5">
        <f t="shared" ca="1" si="61"/>
        <v>0.58590355552470552</v>
      </c>
      <c r="C339" s="5">
        <f t="shared" ca="1" si="62"/>
        <v>0.21701983274881417</v>
      </c>
      <c r="D339" s="56">
        <f t="shared" ca="1" si="63"/>
        <v>1.3670964452909362E-3</v>
      </c>
      <c r="E339" s="50">
        <f t="shared" ca="1" si="47"/>
        <v>9.5459596294639442E-3</v>
      </c>
      <c r="F339" s="5">
        <f t="shared" ca="1" si="48"/>
        <v>0</v>
      </c>
      <c r="G339" s="5">
        <f t="shared" ca="1" si="49"/>
        <v>1</v>
      </c>
      <c r="H339" s="5">
        <f t="shared" ca="1" si="54"/>
        <v>0</v>
      </c>
      <c r="I339" s="5">
        <f t="shared" ca="1" si="55"/>
        <v>0</v>
      </c>
      <c r="J339" s="2">
        <f t="shared" ca="1" si="56"/>
        <v>0</v>
      </c>
      <c r="K339" s="73">
        <f t="shared" ca="1" si="50"/>
        <v>6.4838844729216277E-2</v>
      </c>
      <c r="L339" s="74"/>
      <c r="M339" s="15">
        <f t="shared" ca="1" si="51"/>
        <v>1.253439443385009E-2</v>
      </c>
      <c r="N339" s="5">
        <f t="shared" ca="1" si="57"/>
        <v>0</v>
      </c>
      <c r="O339" s="4">
        <f t="shared" ca="1" si="52"/>
        <v>1</v>
      </c>
      <c r="P339" s="5">
        <f t="shared" ca="1" si="58"/>
        <v>0</v>
      </c>
      <c r="Q339" s="5">
        <f t="shared" ca="1" si="59"/>
        <v>0</v>
      </c>
      <c r="R339" s="2">
        <f t="shared" ca="1" si="60"/>
        <v>0</v>
      </c>
      <c r="S339" s="11"/>
      <c r="X339" s="46">
        <f t="shared" ca="1" si="53"/>
        <v>10475636.172957033</v>
      </c>
    </row>
    <row r="340" spans="2:24" ht="16" customHeight="1" x14ac:dyDescent="0.2">
      <c r="B340" s="5">
        <f t="shared" ca="1" si="61"/>
        <v>0.28013190003061239</v>
      </c>
      <c r="C340" s="5">
        <f t="shared" ca="1" si="62"/>
        <v>-0.58244971930749079</v>
      </c>
      <c r="D340" s="56">
        <f t="shared" ca="1" si="63"/>
        <v>-3.6690883535404678E-3</v>
      </c>
      <c r="E340" s="50">
        <f t="shared" ca="1" si="47"/>
        <v>9.5459596294639442E-3</v>
      </c>
      <c r="F340" s="5">
        <f t="shared" ca="1" si="48"/>
        <v>0</v>
      </c>
      <c r="G340" s="5">
        <f t="shared" ca="1" si="49"/>
        <v>1</v>
      </c>
      <c r="H340" s="5">
        <f t="shared" ca="1" si="54"/>
        <v>0</v>
      </c>
      <c r="I340" s="5">
        <f t="shared" ca="1" si="55"/>
        <v>0</v>
      </c>
      <c r="J340" s="2">
        <f t="shared" ca="1" si="56"/>
        <v>0</v>
      </c>
      <c r="K340" s="73">
        <f t="shared" ca="1" si="50"/>
        <v>6.4838844729216277E-2</v>
      </c>
      <c r="L340" s="74"/>
      <c r="M340" s="15">
        <f t="shared" ca="1" si="51"/>
        <v>1.253439443385009E-2</v>
      </c>
      <c r="N340" s="5">
        <f t="shared" ca="1" si="57"/>
        <v>0</v>
      </c>
      <c r="O340" s="4">
        <f t="shared" ca="1" si="52"/>
        <v>1</v>
      </c>
      <c r="P340" s="5">
        <f t="shared" ca="1" si="58"/>
        <v>0</v>
      </c>
      <c r="Q340" s="5">
        <f t="shared" ca="1" si="59"/>
        <v>0</v>
      </c>
      <c r="R340" s="2">
        <f t="shared" ca="1" si="60"/>
        <v>0</v>
      </c>
      <c r="S340" s="11"/>
      <c r="X340" s="46">
        <f t="shared" ca="1" si="53"/>
        <v>10475636.172957033</v>
      </c>
    </row>
    <row r="341" spans="2:24" ht="16" customHeight="1" x14ac:dyDescent="0.2">
      <c r="B341" s="5">
        <f t="shared" ca="1" si="61"/>
        <v>0.53544317963708721</v>
      </c>
      <c r="C341" s="5">
        <f t="shared" ca="1" si="62"/>
        <v>8.8960073840345488E-2</v>
      </c>
      <c r="D341" s="56">
        <f t="shared" ca="1" si="63"/>
        <v>5.6039579046546868E-4</v>
      </c>
      <c r="E341" s="50">
        <f t="shared" ca="1" si="47"/>
        <v>9.5459596294639442E-3</v>
      </c>
      <c r="F341" s="5">
        <f t="shared" ca="1" si="48"/>
        <v>0</v>
      </c>
      <c r="G341" s="5">
        <f t="shared" ca="1" si="49"/>
        <v>1</v>
      </c>
      <c r="H341" s="5">
        <f t="shared" ca="1" si="54"/>
        <v>0</v>
      </c>
      <c r="I341" s="5">
        <f t="shared" ca="1" si="55"/>
        <v>0</v>
      </c>
      <c r="J341" s="2">
        <f t="shared" ca="1" si="56"/>
        <v>0</v>
      </c>
      <c r="K341" s="73">
        <f t="shared" ca="1" si="50"/>
        <v>6.4838844729216277E-2</v>
      </c>
      <c r="L341" s="74"/>
      <c r="M341" s="15">
        <f t="shared" ca="1" si="51"/>
        <v>1.253439443385009E-2</v>
      </c>
      <c r="N341" s="5">
        <f t="shared" ca="1" si="57"/>
        <v>0</v>
      </c>
      <c r="O341" s="4">
        <f t="shared" ca="1" si="52"/>
        <v>1</v>
      </c>
      <c r="P341" s="5">
        <f t="shared" ca="1" si="58"/>
        <v>0</v>
      </c>
      <c r="Q341" s="5">
        <f t="shared" ca="1" si="59"/>
        <v>0</v>
      </c>
      <c r="R341" s="2">
        <f t="shared" ca="1" si="60"/>
        <v>0</v>
      </c>
      <c r="S341" s="11"/>
      <c r="X341" s="46">
        <f t="shared" ca="1" si="53"/>
        <v>10475636.172957033</v>
      </c>
    </row>
    <row r="342" spans="2:24" ht="16" customHeight="1" x14ac:dyDescent="0.2">
      <c r="B342" s="5">
        <f t="shared" ca="1" si="61"/>
        <v>0.28938764449945387</v>
      </c>
      <c r="C342" s="5">
        <f t="shared" ca="1" si="62"/>
        <v>-0.55517452924397093</v>
      </c>
      <c r="D342" s="56">
        <f t="shared" ca="1" si="63"/>
        <v>-3.4972708062307213E-3</v>
      </c>
      <c r="E342" s="50">
        <f t="shared" ca="1" si="47"/>
        <v>9.5459596294639442E-3</v>
      </c>
      <c r="F342" s="5">
        <f t="shared" ca="1" si="48"/>
        <v>0</v>
      </c>
      <c r="G342" s="5">
        <f t="shared" ca="1" si="49"/>
        <v>1</v>
      </c>
      <c r="H342" s="5">
        <f t="shared" ca="1" si="54"/>
        <v>0</v>
      </c>
      <c r="I342" s="5">
        <f t="shared" ca="1" si="55"/>
        <v>0</v>
      </c>
      <c r="J342" s="2">
        <f t="shared" ca="1" si="56"/>
        <v>0</v>
      </c>
      <c r="K342" s="73">
        <f t="shared" ca="1" si="50"/>
        <v>6.4838844729216277E-2</v>
      </c>
      <c r="L342" s="74"/>
      <c r="M342" s="15">
        <f t="shared" ca="1" si="51"/>
        <v>1.253439443385009E-2</v>
      </c>
      <c r="N342" s="5">
        <f t="shared" ca="1" si="57"/>
        <v>0</v>
      </c>
      <c r="O342" s="4">
        <f t="shared" ca="1" si="52"/>
        <v>1</v>
      </c>
      <c r="P342" s="5">
        <f t="shared" ca="1" si="58"/>
        <v>0</v>
      </c>
      <c r="Q342" s="5">
        <f t="shared" ca="1" si="59"/>
        <v>0</v>
      </c>
      <c r="R342" s="2">
        <f t="shared" ca="1" si="60"/>
        <v>0</v>
      </c>
      <c r="S342" s="11"/>
      <c r="X342" s="46">
        <f t="shared" ca="1" si="53"/>
        <v>10475636.172957033</v>
      </c>
    </row>
    <row r="343" spans="2:24" ht="16" customHeight="1" x14ac:dyDescent="0.2">
      <c r="B343" s="5">
        <f t="shared" ca="1" si="61"/>
        <v>1.7789117184316638E-2</v>
      </c>
      <c r="C343" s="5">
        <f t="shared" ca="1" si="62"/>
        <v>-2.1017151647282897</v>
      </c>
      <c r="D343" s="56">
        <f t="shared" ca="1" si="63"/>
        <v>-1.323956107753382E-2</v>
      </c>
      <c r="E343" s="50">
        <f t="shared" ca="1" si="47"/>
        <v>9.5459596294639442E-3</v>
      </c>
      <c r="F343" s="5">
        <f t="shared" ca="1" si="48"/>
        <v>1</v>
      </c>
      <c r="G343" s="5">
        <f t="shared" ca="1" si="49"/>
        <v>0</v>
      </c>
      <c r="H343" s="5">
        <f t="shared" ca="1" si="54"/>
        <v>1</v>
      </c>
      <c r="I343" s="5">
        <f t="shared" ca="1" si="55"/>
        <v>0</v>
      </c>
      <c r="J343" s="2">
        <f t="shared" ca="1" si="56"/>
        <v>0</v>
      </c>
      <c r="K343" s="73">
        <f t="shared" ca="1" si="50"/>
        <v>6.4838844729216277E-2</v>
      </c>
      <c r="L343" s="74"/>
      <c r="M343" s="15">
        <f t="shared" ca="1" si="51"/>
        <v>1.253439443385009E-2</v>
      </c>
      <c r="N343" s="5">
        <f t="shared" ca="1" si="57"/>
        <v>1</v>
      </c>
      <c r="O343" s="4">
        <f t="shared" ca="1" si="52"/>
        <v>0</v>
      </c>
      <c r="P343" s="5">
        <f t="shared" ca="1" si="58"/>
        <v>1</v>
      </c>
      <c r="Q343" s="5">
        <f t="shared" ca="1" si="59"/>
        <v>0</v>
      </c>
      <c r="R343" s="2">
        <f t="shared" ca="1" si="60"/>
        <v>0</v>
      </c>
      <c r="S343" s="11"/>
      <c r="X343" s="46">
        <f t="shared" ca="1" si="53"/>
        <v>10475636.172957033</v>
      </c>
    </row>
    <row r="344" spans="2:24" ht="16" customHeight="1" x14ac:dyDescent="0.2">
      <c r="B344" s="5">
        <f t="shared" ca="1" si="61"/>
        <v>0.49564855615007641</v>
      </c>
      <c r="C344" s="5">
        <f t="shared" ca="1" si="62"/>
        <v>-1.0907668479860862E-2</v>
      </c>
      <c r="D344" s="56">
        <f t="shared" ca="1" si="63"/>
        <v>-6.8711852812499479E-5</v>
      </c>
      <c r="E344" s="50">
        <f t="shared" ca="1" si="47"/>
        <v>9.6594854275612423E-3</v>
      </c>
      <c r="F344" s="5">
        <f t="shared" ca="1" si="48"/>
        <v>0</v>
      </c>
      <c r="G344" s="5">
        <f t="shared" ca="1" si="49"/>
        <v>0</v>
      </c>
      <c r="H344" s="5">
        <f t="shared" ca="1" si="54"/>
        <v>0</v>
      </c>
      <c r="I344" s="5">
        <f t="shared" ca="1" si="55"/>
        <v>1</v>
      </c>
      <c r="J344" s="2">
        <f t="shared" ca="1" si="56"/>
        <v>0</v>
      </c>
      <c r="K344" s="73">
        <f t="shared" ca="1" si="50"/>
        <v>6.2589184675942267E-2</v>
      </c>
      <c r="L344" s="74"/>
      <c r="M344" s="15">
        <f t="shared" ca="1" si="51"/>
        <v>1.2815719180594079E-2</v>
      </c>
      <c r="N344" s="5">
        <f t="shared" ca="1" si="57"/>
        <v>0</v>
      </c>
      <c r="O344" s="4">
        <f t="shared" ca="1" si="52"/>
        <v>0</v>
      </c>
      <c r="P344" s="5">
        <f t="shared" ca="1" si="58"/>
        <v>0</v>
      </c>
      <c r="Q344" s="5">
        <f t="shared" ca="1" si="59"/>
        <v>1</v>
      </c>
      <c r="R344" s="2">
        <f t="shared" ca="1" si="60"/>
        <v>0</v>
      </c>
      <c r="S344" s="11"/>
      <c r="X344" s="46">
        <f t="shared" ca="1" si="53"/>
        <v>10352518.33546658</v>
      </c>
    </row>
    <row r="345" spans="2:24" ht="16" customHeight="1" x14ac:dyDescent="0.2">
      <c r="B345" s="5">
        <f t="shared" ca="1" si="61"/>
        <v>0.99191849959314837</v>
      </c>
      <c r="C345" s="5">
        <f t="shared" ca="1" si="62"/>
        <v>2.4052139321204598</v>
      </c>
      <c r="D345" s="56">
        <f t="shared" ca="1" si="63"/>
        <v>1.515142360547268E-2</v>
      </c>
      <c r="E345" s="50">
        <f t="shared" ca="1" si="47"/>
        <v>9.6594854275612423E-3</v>
      </c>
      <c r="F345" s="5">
        <f t="shared" ca="1" si="48"/>
        <v>0</v>
      </c>
      <c r="G345" s="5">
        <f t="shared" ca="1" si="49"/>
        <v>1</v>
      </c>
      <c r="H345" s="5">
        <f t="shared" ca="1" si="54"/>
        <v>0</v>
      </c>
      <c r="I345" s="5">
        <f t="shared" ca="1" si="55"/>
        <v>0</v>
      </c>
      <c r="J345" s="2">
        <f t="shared" ca="1" si="56"/>
        <v>0</v>
      </c>
      <c r="K345" s="73">
        <f t="shared" ca="1" si="50"/>
        <v>6.2589184675942267E-2</v>
      </c>
      <c r="L345" s="74"/>
      <c r="M345" s="15">
        <f t="shared" ca="1" si="51"/>
        <v>1.2815719180594079E-2</v>
      </c>
      <c r="N345" s="5">
        <f t="shared" ca="1" si="57"/>
        <v>0</v>
      </c>
      <c r="O345" s="4">
        <f t="shared" ca="1" si="52"/>
        <v>1</v>
      </c>
      <c r="P345" s="5">
        <f t="shared" ca="1" si="58"/>
        <v>0</v>
      </c>
      <c r="Q345" s="5">
        <f t="shared" ca="1" si="59"/>
        <v>0</v>
      </c>
      <c r="R345" s="2">
        <f t="shared" ca="1" si="60"/>
        <v>0</v>
      </c>
      <c r="S345" s="11"/>
      <c r="X345" s="46">
        <f t="shared" ca="1" si="53"/>
        <v>10352518.33546658</v>
      </c>
    </row>
    <row r="346" spans="2:24" ht="16" customHeight="1" x14ac:dyDescent="0.2">
      <c r="B346" s="5">
        <f t="shared" ca="1" si="61"/>
        <v>0.28296064483337702</v>
      </c>
      <c r="C346" s="5">
        <f t="shared" ca="1" si="62"/>
        <v>-0.57406873448071927</v>
      </c>
      <c r="D346" s="56">
        <f t="shared" ca="1" si="63"/>
        <v>-3.6162931116513171E-3</v>
      </c>
      <c r="E346" s="50">
        <f t="shared" ca="1" si="47"/>
        <v>9.6594854275612423E-3</v>
      </c>
      <c r="F346" s="5">
        <f t="shared" ca="1" si="48"/>
        <v>0</v>
      </c>
      <c r="G346" s="5">
        <f t="shared" ca="1" si="49"/>
        <v>1</v>
      </c>
      <c r="H346" s="5">
        <f t="shared" ca="1" si="54"/>
        <v>0</v>
      </c>
      <c r="I346" s="5">
        <f t="shared" ca="1" si="55"/>
        <v>0</v>
      </c>
      <c r="J346" s="2">
        <f t="shared" ca="1" si="56"/>
        <v>0</v>
      </c>
      <c r="K346" s="73">
        <f t="shared" ca="1" si="50"/>
        <v>6.2589184675942267E-2</v>
      </c>
      <c r="L346" s="74"/>
      <c r="M346" s="15">
        <f t="shared" ca="1" si="51"/>
        <v>1.2815719180594079E-2</v>
      </c>
      <c r="N346" s="5">
        <f t="shared" ca="1" si="57"/>
        <v>0</v>
      </c>
      <c r="O346" s="4">
        <f t="shared" ca="1" si="52"/>
        <v>1</v>
      </c>
      <c r="P346" s="5">
        <f t="shared" ca="1" si="58"/>
        <v>0</v>
      </c>
      <c r="Q346" s="5">
        <f t="shared" ca="1" si="59"/>
        <v>0</v>
      </c>
      <c r="R346" s="2">
        <f t="shared" ca="1" si="60"/>
        <v>0</v>
      </c>
      <c r="S346" s="11"/>
      <c r="X346" s="46">
        <f t="shared" ca="1" si="53"/>
        <v>10352518.33546658</v>
      </c>
    </row>
    <row r="347" spans="2:24" ht="16" customHeight="1" x14ac:dyDescent="0.2">
      <c r="B347" s="5">
        <f t="shared" ca="1" si="61"/>
        <v>0.5163693157953666</v>
      </c>
      <c r="C347" s="5">
        <f t="shared" ca="1" si="62"/>
        <v>4.1043310171877838E-2</v>
      </c>
      <c r="D347" s="56">
        <f t="shared" ca="1" si="63"/>
        <v>2.5854855166113435E-4</v>
      </c>
      <c r="E347" s="50">
        <f t="shared" ca="1" si="47"/>
        <v>9.6594854275612423E-3</v>
      </c>
      <c r="F347" s="5">
        <f t="shared" ca="1" si="48"/>
        <v>0</v>
      </c>
      <c r="G347" s="5">
        <f t="shared" ca="1" si="49"/>
        <v>1</v>
      </c>
      <c r="H347" s="5">
        <f t="shared" ca="1" si="54"/>
        <v>0</v>
      </c>
      <c r="I347" s="5">
        <f t="shared" ca="1" si="55"/>
        <v>0</v>
      </c>
      <c r="J347" s="2">
        <f t="shared" ca="1" si="56"/>
        <v>0</v>
      </c>
      <c r="K347" s="73">
        <f t="shared" ca="1" si="50"/>
        <v>6.2589184675942267E-2</v>
      </c>
      <c r="L347" s="74"/>
      <c r="M347" s="15">
        <f t="shared" ca="1" si="51"/>
        <v>1.2815719180594079E-2</v>
      </c>
      <c r="N347" s="5">
        <f t="shared" ca="1" si="57"/>
        <v>0</v>
      </c>
      <c r="O347" s="4">
        <f t="shared" ca="1" si="52"/>
        <v>1</v>
      </c>
      <c r="P347" s="5">
        <f t="shared" ca="1" si="58"/>
        <v>0</v>
      </c>
      <c r="Q347" s="5">
        <f t="shared" ca="1" si="59"/>
        <v>0</v>
      </c>
      <c r="R347" s="2">
        <f t="shared" ca="1" si="60"/>
        <v>0</v>
      </c>
      <c r="S347" s="11"/>
      <c r="X347" s="46">
        <f t="shared" ca="1" si="53"/>
        <v>10352518.33546658</v>
      </c>
    </row>
    <row r="348" spans="2:24" ht="16" customHeight="1" x14ac:dyDescent="0.2">
      <c r="B348" s="5">
        <f t="shared" ca="1" si="61"/>
        <v>0.66703476833040776</v>
      </c>
      <c r="C348" s="5">
        <f t="shared" ca="1" si="62"/>
        <v>0.43173990170314913</v>
      </c>
      <c r="D348" s="56">
        <f t="shared" ca="1" si="63"/>
        <v>2.719705740404772E-3</v>
      </c>
      <c r="E348" s="50">
        <f t="shared" ca="1" si="47"/>
        <v>9.6594854275612423E-3</v>
      </c>
      <c r="F348" s="5">
        <f t="shared" ca="1" si="48"/>
        <v>0</v>
      </c>
      <c r="G348" s="5">
        <f t="shared" ca="1" si="49"/>
        <v>1</v>
      </c>
      <c r="H348" s="5">
        <f t="shared" ca="1" si="54"/>
        <v>0</v>
      </c>
      <c r="I348" s="5">
        <f t="shared" ca="1" si="55"/>
        <v>0</v>
      </c>
      <c r="J348" s="2">
        <f t="shared" ca="1" si="56"/>
        <v>0</v>
      </c>
      <c r="K348" s="73">
        <f t="shared" ca="1" si="50"/>
        <v>6.2589184675942267E-2</v>
      </c>
      <c r="L348" s="74"/>
      <c r="M348" s="15">
        <f t="shared" ca="1" si="51"/>
        <v>1.2815719180594079E-2</v>
      </c>
      <c r="N348" s="5">
        <f t="shared" ca="1" si="57"/>
        <v>0</v>
      </c>
      <c r="O348" s="4">
        <f t="shared" ca="1" si="52"/>
        <v>1</v>
      </c>
      <c r="P348" s="5">
        <f t="shared" ca="1" si="58"/>
        <v>0</v>
      </c>
      <c r="Q348" s="5">
        <f t="shared" ca="1" si="59"/>
        <v>0</v>
      </c>
      <c r="R348" s="2">
        <f t="shared" ca="1" si="60"/>
        <v>0</v>
      </c>
      <c r="S348" s="11"/>
      <c r="X348" s="46">
        <f t="shared" ca="1" si="53"/>
        <v>10352518.33546658</v>
      </c>
    </row>
    <row r="349" spans="2:24" ht="16" customHeight="1" x14ac:dyDescent="0.2">
      <c r="B349" s="5">
        <f t="shared" ca="1" si="61"/>
        <v>1.5740232442340352E-2</v>
      </c>
      <c r="C349" s="5">
        <f t="shared" ca="1" si="62"/>
        <v>-2.1509459654851</v>
      </c>
      <c r="D349" s="56">
        <f t="shared" ca="1" si="63"/>
        <v>-1.3549685971931654E-2</v>
      </c>
      <c r="E349" s="50">
        <f t="shared" ca="1" si="47"/>
        <v>9.6594854275612423E-3</v>
      </c>
      <c r="F349" s="5">
        <f t="shared" ca="1" si="48"/>
        <v>1</v>
      </c>
      <c r="G349" s="5">
        <f t="shared" ca="1" si="49"/>
        <v>0</v>
      </c>
      <c r="H349" s="5">
        <f t="shared" ca="1" si="54"/>
        <v>1</v>
      </c>
      <c r="I349" s="5">
        <f t="shared" ca="1" si="55"/>
        <v>0</v>
      </c>
      <c r="J349" s="2">
        <f t="shared" ca="1" si="56"/>
        <v>0</v>
      </c>
      <c r="K349" s="73">
        <f t="shared" ca="1" si="50"/>
        <v>6.2589184675942267E-2</v>
      </c>
      <c r="L349" s="74"/>
      <c r="M349" s="15">
        <f t="shared" ca="1" si="51"/>
        <v>1.2815719180594079E-2</v>
      </c>
      <c r="N349" s="5">
        <f t="shared" ca="1" si="57"/>
        <v>1</v>
      </c>
      <c r="O349" s="4">
        <f t="shared" ca="1" si="52"/>
        <v>0</v>
      </c>
      <c r="P349" s="5">
        <f t="shared" ca="1" si="58"/>
        <v>1</v>
      </c>
      <c r="Q349" s="5">
        <f t="shared" ca="1" si="59"/>
        <v>0</v>
      </c>
      <c r="R349" s="2">
        <f t="shared" ca="1" si="60"/>
        <v>0</v>
      </c>
      <c r="S349" s="11"/>
      <c r="X349" s="46">
        <f t="shared" ca="1" si="53"/>
        <v>10352518.33546658</v>
      </c>
    </row>
    <row r="350" spans="2:24" ht="16" customHeight="1" x14ac:dyDescent="0.2">
      <c r="B350" s="5">
        <f t="shared" ca="1" si="61"/>
        <v>0.38892623350842737</v>
      </c>
      <c r="C350" s="5">
        <f t="shared" ca="1" si="62"/>
        <v>-0.28211873630880835</v>
      </c>
      <c r="D350" s="56">
        <f t="shared" ca="1" si="63"/>
        <v>-1.7771809915831313E-3</v>
      </c>
      <c r="E350" s="50">
        <f t="shared" ca="1" si="47"/>
        <v>9.8145517704045868E-3</v>
      </c>
      <c r="F350" s="5">
        <f t="shared" ca="1" si="48"/>
        <v>0</v>
      </c>
      <c r="G350" s="5">
        <f t="shared" ca="1" si="49"/>
        <v>0</v>
      </c>
      <c r="H350" s="5">
        <f t="shared" ca="1" si="54"/>
        <v>0</v>
      </c>
      <c r="I350" s="5">
        <f t="shared" ca="1" si="55"/>
        <v>1</v>
      </c>
      <c r="J350" s="2">
        <f t="shared" ca="1" si="56"/>
        <v>0</v>
      </c>
      <c r="K350" s="73">
        <f t="shared" ca="1" si="50"/>
        <v>5.9615226312367708E-2</v>
      </c>
      <c r="L350" s="74"/>
      <c r="M350" s="15">
        <f t="shared" ca="1" si="51"/>
        <v>1.3107712328155118E-2</v>
      </c>
      <c r="N350" s="5">
        <f t="shared" ca="1" si="57"/>
        <v>0</v>
      </c>
      <c r="O350" s="4">
        <f t="shared" ca="1" si="52"/>
        <v>0</v>
      </c>
      <c r="P350" s="5">
        <f t="shared" ca="1" si="58"/>
        <v>0</v>
      </c>
      <c r="Q350" s="5">
        <f t="shared" ca="1" si="59"/>
        <v>1</v>
      </c>
      <c r="R350" s="2">
        <f t="shared" ca="1" si="60"/>
        <v>0</v>
      </c>
      <c r="S350" s="11"/>
      <c r="X350" s="46">
        <f t="shared" ca="1" si="53"/>
        <v>10188952.316859365</v>
      </c>
    </row>
    <row r="351" spans="2:24" ht="16" customHeight="1" x14ac:dyDescent="0.2">
      <c r="B351" s="5">
        <f t="shared" ca="1" si="61"/>
        <v>0.75436801875830706</v>
      </c>
      <c r="C351" s="5">
        <f t="shared" ca="1" si="62"/>
        <v>0.68829987172364349</v>
      </c>
      <c r="D351" s="56">
        <f t="shared" ca="1" si="63"/>
        <v>4.3358816381390934E-3</v>
      </c>
      <c r="E351" s="50">
        <f t="shared" ca="1" si="47"/>
        <v>9.8145517704045868E-3</v>
      </c>
      <c r="F351" s="5">
        <f t="shared" ca="1" si="48"/>
        <v>0</v>
      </c>
      <c r="G351" s="5">
        <f t="shared" ca="1" si="49"/>
        <v>1</v>
      </c>
      <c r="H351" s="5">
        <f t="shared" ca="1" si="54"/>
        <v>0</v>
      </c>
      <c r="I351" s="5">
        <f t="shared" ca="1" si="55"/>
        <v>0</v>
      </c>
      <c r="J351" s="2">
        <f t="shared" ca="1" si="56"/>
        <v>0</v>
      </c>
      <c r="K351" s="73">
        <f t="shared" ca="1" si="50"/>
        <v>5.9615226312367708E-2</v>
      </c>
      <c r="L351" s="74"/>
      <c r="M351" s="15">
        <f t="shared" ca="1" si="51"/>
        <v>1.3107712328155118E-2</v>
      </c>
      <c r="N351" s="5">
        <f t="shared" ca="1" si="57"/>
        <v>0</v>
      </c>
      <c r="O351" s="4">
        <f t="shared" ca="1" si="52"/>
        <v>1</v>
      </c>
      <c r="P351" s="5">
        <f t="shared" ca="1" si="58"/>
        <v>0</v>
      </c>
      <c r="Q351" s="5">
        <f t="shared" ca="1" si="59"/>
        <v>0</v>
      </c>
      <c r="R351" s="2">
        <f t="shared" ca="1" si="60"/>
        <v>0</v>
      </c>
      <c r="S351" s="11"/>
      <c r="X351" s="46">
        <f t="shared" ca="1" si="53"/>
        <v>10188952.316859365</v>
      </c>
    </row>
    <row r="352" spans="2:24" ht="16" customHeight="1" x14ac:dyDescent="0.2">
      <c r="B352" s="5">
        <f t="shared" ca="1" si="61"/>
        <v>0.66144443794541252</v>
      </c>
      <c r="C352" s="5">
        <f t="shared" ca="1" si="62"/>
        <v>0.4164084802268081</v>
      </c>
      <c r="D352" s="56">
        <f t="shared" ca="1" si="63"/>
        <v>2.6231268630916454E-3</v>
      </c>
      <c r="E352" s="50">
        <f t="shared" ca="1" si="47"/>
        <v>9.8145517704045868E-3</v>
      </c>
      <c r="F352" s="5">
        <f t="shared" ca="1" si="48"/>
        <v>0</v>
      </c>
      <c r="G352" s="5">
        <f t="shared" ca="1" si="49"/>
        <v>1</v>
      </c>
      <c r="H352" s="5">
        <f t="shared" ca="1" si="54"/>
        <v>0</v>
      </c>
      <c r="I352" s="5">
        <f t="shared" ca="1" si="55"/>
        <v>0</v>
      </c>
      <c r="J352" s="2">
        <f t="shared" ca="1" si="56"/>
        <v>0</v>
      </c>
      <c r="K352" s="73">
        <f t="shared" ca="1" si="50"/>
        <v>5.9615226312367708E-2</v>
      </c>
      <c r="L352" s="74"/>
      <c r="M352" s="15">
        <f t="shared" ca="1" si="51"/>
        <v>1.3107712328155118E-2</v>
      </c>
      <c r="N352" s="5">
        <f t="shared" ca="1" si="57"/>
        <v>0</v>
      </c>
      <c r="O352" s="4">
        <f t="shared" ca="1" si="52"/>
        <v>1</v>
      </c>
      <c r="P352" s="5">
        <f t="shared" ca="1" si="58"/>
        <v>0</v>
      </c>
      <c r="Q352" s="5">
        <f t="shared" ca="1" si="59"/>
        <v>0</v>
      </c>
      <c r="R352" s="2">
        <f t="shared" ca="1" si="60"/>
        <v>0</v>
      </c>
      <c r="S352" s="11"/>
      <c r="X352" s="46">
        <f t="shared" ca="1" si="53"/>
        <v>10188952.316859365</v>
      </c>
    </row>
    <row r="353" spans="2:24" ht="16" customHeight="1" x14ac:dyDescent="0.2">
      <c r="B353" s="5">
        <f t="shared" ca="1" si="61"/>
        <v>0.71553659255944446</v>
      </c>
      <c r="C353" s="5">
        <f t="shared" ca="1" si="62"/>
        <v>0.56963274423162269</v>
      </c>
      <c r="D353" s="56">
        <f t="shared" ca="1" si="63"/>
        <v>3.5883489997050864E-3</v>
      </c>
      <c r="E353" s="50">
        <f t="shared" ca="1" si="47"/>
        <v>9.8145517704045868E-3</v>
      </c>
      <c r="F353" s="5">
        <f t="shared" ca="1" si="48"/>
        <v>0</v>
      </c>
      <c r="G353" s="5">
        <f t="shared" ca="1" si="49"/>
        <v>1</v>
      </c>
      <c r="H353" s="5">
        <f t="shared" ca="1" si="54"/>
        <v>0</v>
      </c>
      <c r="I353" s="5">
        <f t="shared" ca="1" si="55"/>
        <v>0</v>
      </c>
      <c r="J353" s="2">
        <f t="shared" ca="1" si="56"/>
        <v>0</v>
      </c>
      <c r="K353" s="73">
        <f t="shared" ca="1" si="50"/>
        <v>5.9615226312367708E-2</v>
      </c>
      <c r="L353" s="74"/>
      <c r="M353" s="15">
        <f t="shared" ca="1" si="51"/>
        <v>1.3107712328155118E-2</v>
      </c>
      <c r="N353" s="5">
        <f t="shared" ca="1" si="57"/>
        <v>0</v>
      </c>
      <c r="O353" s="4">
        <f t="shared" ca="1" si="52"/>
        <v>1</v>
      </c>
      <c r="P353" s="5">
        <f t="shared" ca="1" si="58"/>
        <v>0</v>
      </c>
      <c r="Q353" s="5">
        <f t="shared" ca="1" si="59"/>
        <v>0</v>
      </c>
      <c r="R353" s="2">
        <f t="shared" ca="1" si="60"/>
        <v>0</v>
      </c>
      <c r="S353" s="11"/>
      <c r="X353" s="46">
        <f t="shared" ca="1" si="53"/>
        <v>10188952.316859365</v>
      </c>
    </row>
    <row r="354" spans="2:24" ht="16" customHeight="1" x14ac:dyDescent="0.2">
      <c r="B354" s="5">
        <f t="shared" ca="1" si="61"/>
        <v>0.24484979018008957</v>
      </c>
      <c r="C354" s="5">
        <f t="shared" ca="1" si="62"/>
        <v>-0.69078672310265687</v>
      </c>
      <c r="D354" s="56">
        <f t="shared" ca="1" si="63"/>
        <v>-4.3515473293211111E-3</v>
      </c>
      <c r="E354" s="50">
        <f t="shared" ca="1" si="47"/>
        <v>9.8145517704045868E-3</v>
      </c>
      <c r="F354" s="5">
        <f t="shared" ca="1" si="48"/>
        <v>0</v>
      </c>
      <c r="G354" s="5">
        <f t="shared" ca="1" si="49"/>
        <v>1</v>
      </c>
      <c r="H354" s="5">
        <f t="shared" ca="1" si="54"/>
        <v>0</v>
      </c>
      <c r="I354" s="5">
        <f t="shared" ca="1" si="55"/>
        <v>0</v>
      </c>
      <c r="J354" s="2">
        <f t="shared" ca="1" si="56"/>
        <v>0</v>
      </c>
      <c r="K354" s="73">
        <f t="shared" ca="1" si="50"/>
        <v>5.9615226312367708E-2</v>
      </c>
      <c r="L354" s="74"/>
      <c r="M354" s="15">
        <f t="shared" ca="1" si="51"/>
        <v>1.3107712328155118E-2</v>
      </c>
      <c r="N354" s="5">
        <f t="shared" ca="1" si="57"/>
        <v>0</v>
      </c>
      <c r="O354" s="4">
        <f t="shared" ca="1" si="52"/>
        <v>1</v>
      </c>
      <c r="P354" s="5">
        <f t="shared" ca="1" si="58"/>
        <v>0</v>
      </c>
      <c r="Q354" s="5">
        <f t="shared" ca="1" si="59"/>
        <v>0</v>
      </c>
      <c r="R354" s="2">
        <f t="shared" ca="1" si="60"/>
        <v>0</v>
      </c>
      <c r="S354" s="11"/>
      <c r="X354" s="46">
        <f t="shared" ca="1" si="53"/>
        <v>10188952.316859365</v>
      </c>
    </row>
    <row r="355" spans="2:24" ht="16" customHeight="1" x14ac:dyDescent="0.2">
      <c r="B355" s="5">
        <f t="shared" ca="1" si="61"/>
        <v>0.74276602540562509</v>
      </c>
      <c r="C355" s="5">
        <f t="shared" ca="1" si="62"/>
        <v>0.65189649031443653</v>
      </c>
      <c r="D355" s="56">
        <f t="shared" ca="1" si="63"/>
        <v>4.1065618903043466E-3</v>
      </c>
      <c r="E355" s="50">
        <f t="shared" ca="1" si="47"/>
        <v>9.8145517704045868E-3</v>
      </c>
      <c r="F355" s="5">
        <f t="shared" ca="1" si="48"/>
        <v>0</v>
      </c>
      <c r="G355" s="5">
        <f t="shared" ca="1" si="49"/>
        <v>1</v>
      </c>
      <c r="H355" s="5">
        <f t="shared" ca="1" si="54"/>
        <v>0</v>
      </c>
      <c r="I355" s="5">
        <f t="shared" ca="1" si="55"/>
        <v>0</v>
      </c>
      <c r="J355" s="2">
        <f t="shared" ca="1" si="56"/>
        <v>0</v>
      </c>
      <c r="K355" s="73">
        <f t="shared" ca="1" si="50"/>
        <v>5.9615226312367708E-2</v>
      </c>
      <c r="L355" s="74"/>
      <c r="M355" s="15">
        <f t="shared" ca="1" si="51"/>
        <v>1.3107712328155118E-2</v>
      </c>
      <c r="N355" s="5">
        <f t="shared" ca="1" si="57"/>
        <v>0</v>
      </c>
      <c r="O355" s="4">
        <f t="shared" ca="1" si="52"/>
        <v>1</v>
      </c>
      <c r="P355" s="5">
        <f t="shared" ca="1" si="58"/>
        <v>0</v>
      </c>
      <c r="Q355" s="5">
        <f t="shared" ca="1" si="59"/>
        <v>0</v>
      </c>
      <c r="R355" s="2">
        <f t="shared" ca="1" si="60"/>
        <v>0</v>
      </c>
      <c r="S355" s="11"/>
      <c r="X355" s="46">
        <f t="shared" ca="1" si="53"/>
        <v>10188952.316859365</v>
      </c>
    </row>
    <row r="356" spans="2:24" ht="16" customHeight="1" x14ac:dyDescent="0.2">
      <c r="B356" s="5">
        <f t="shared" ca="1" si="61"/>
        <v>0.91693880994603594</v>
      </c>
      <c r="C356" s="5">
        <f t="shared" ca="1" si="62"/>
        <v>1.384771395488962</v>
      </c>
      <c r="D356" s="56">
        <f t="shared" ca="1" si="63"/>
        <v>8.7232398455706281E-3</v>
      </c>
      <c r="E356" s="50">
        <f t="shared" ca="1" si="47"/>
        <v>9.8145517704045868E-3</v>
      </c>
      <c r="F356" s="5">
        <f t="shared" ca="1" si="48"/>
        <v>0</v>
      </c>
      <c r="G356" s="5">
        <f t="shared" ca="1" si="49"/>
        <v>1</v>
      </c>
      <c r="H356" s="5">
        <f t="shared" ca="1" si="54"/>
        <v>0</v>
      </c>
      <c r="I356" s="5">
        <f t="shared" ca="1" si="55"/>
        <v>0</v>
      </c>
      <c r="J356" s="2">
        <f t="shared" ca="1" si="56"/>
        <v>0</v>
      </c>
      <c r="K356" s="73">
        <f t="shared" ca="1" si="50"/>
        <v>5.9615226312367708E-2</v>
      </c>
      <c r="L356" s="74"/>
      <c r="M356" s="15">
        <f t="shared" ca="1" si="51"/>
        <v>1.3107712328155118E-2</v>
      </c>
      <c r="N356" s="5">
        <f t="shared" ca="1" si="57"/>
        <v>0</v>
      </c>
      <c r="O356" s="4">
        <f t="shared" ca="1" si="52"/>
        <v>1</v>
      </c>
      <c r="P356" s="5">
        <f t="shared" ca="1" si="58"/>
        <v>0</v>
      </c>
      <c r="Q356" s="5">
        <f t="shared" ca="1" si="59"/>
        <v>0</v>
      </c>
      <c r="R356" s="2">
        <f t="shared" ca="1" si="60"/>
        <v>0</v>
      </c>
      <c r="S356" s="11"/>
      <c r="X356" s="46">
        <f t="shared" ca="1" si="53"/>
        <v>10188952.316859365</v>
      </c>
    </row>
    <row r="357" spans="2:24" ht="16" customHeight="1" x14ac:dyDescent="0.2">
      <c r="B357" s="5">
        <f t="shared" ca="1" si="61"/>
        <v>0.1537112783644764</v>
      </c>
      <c r="C357" s="5">
        <f t="shared" ca="1" si="62"/>
        <v>-1.0206452203249725</v>
      </c>
      <c r="D357" s="56">
        <f t="shared" ca="1" si="63"/>
        <v>-6.4294605471585803E-3</v>
      </c>
      <c r="E357" s="50">
        <f t="shared" ca="1" si="47"/>
        <v>9.8145517704045868E-3</v>
      </c>
      <c r="F357" s="5">
        <f t="shared" ca="1" si="48"/>
        <v>0</v>
      </c>
      <c r="G357" s="5">
        <f t="shared" ca="1" si="49"/>
        <v>1</v>
      </c>
      <c r="H357" s="5">
        <f t="shared" ca="1" si="54"/>
        <v>0</v>
      </c>
      <c r="I357" s="5">
        <f t="shared" ca="1" si="55"/>
        <v>0</v>
      </c>
      <c r="J357" s="2">
        <f t="shared" ca="1" si="56"/>
        <v>0</v>
      </c>
      <c r="K357" s="73">
        <f t="shared" ca="1" si="50"/>
        <v>5.9615226312367708E-2</v>
      </c>
      <c r="L357" s="74"/>
      <c r="M357" s="15">
        <f t="shared" ca="1" si="51"/>
        <v>1.3107712328155118E-2</v>
      </c>
      <c r="N357" s="5">
        <f t="shared" ca="1" si="57"/>
        <v>0</v>
      </c>
      <c r="O357" s="4">
        <f t="shared" ca="1" si="52"/>
        <v>1</v>
      </c>
      <c r="P357" s="5">
        <f t="shared" ca="1" si="58"/>
        <v>0</v>
      </c>
      <c r="Q357" s="5">
        <f t="shared" ca="1" si="59"/>
        <v>0</v>
      </c>
      <c r="R357" s="2">
        <f t="shared" ca="1" si="60"/>
        <v>0</v>
      </c>
      <c r="S357" s="11"/>
      <c r="X357" s="46">
        <f t="shared" ca="1" si="53"/>
        <v>10188952.316859365</v>
      </c>
    </row>
    <row r="358" spans="2:24" ht="16" customHeight="1" x14ac:dyDescent="0.2">
      <c r="B358" s="5">
        <f t="shared" ca="1" si="61"/>
        <v>5.7336945277386087E-2</v>
      </c>
      <c r="C358" s="5">
        <f t="shared" ca="1" si="62"/>
        <v>-1.5775288441052893</v>
      </c>
      <c r="D358" s="56">
        <f t="shared" ca="1" si="63"/>
        <v>-9.9374976369851833E-3</v>
      </c>
      <c r="E358" s="50">
        <f t="shared" ca="1" si="47"/>
        <v>9.8145517704045868E-3</v>
      </c>
      <c r="F358" s="5">
        <f t="shared" ca="1" si="48"/>
        <v>1</v>
      </c>
      <c r="G358" s="5">
        <f t="shared" ca="1" si="49"/>
        <v>0</v>
      </c>
      <c r="H358" s="5">
        <f t="shared" ca="1" si="54"/>
        <v>1</v>
      </c>
      <c r="I358" s="5">
        <f t="shared" ca="1" si="55"/>
        <v>0</v>
      </c>
      <c r="J358" s="2">
        <f t="shared" ca="1" si="56"/>
        <v>0</v>
      </c>
      <c r="K358" s="73">
        <f t="shared" ca="1" si="50"/>
        <v>5.9615226312367708E-2</v>
      </c>
      <c r="L358" s="74"/>
      <c r="M358" s="15">
        <f t="shared" ca="1" si="51"/>
        <v>1.3107712328155118E-2</v>
      </c>
      <c r="N358" s="5">
        <f t="shared" ca="1" si="57"/>
        <v>0</v>
      </c>
      <c r="O358" s="4">
        <f t="shared" ca="1" si="52"/>
        <v>1</v>
      </c>
      <c r="P358" s="5">
        <f t="shared" ca="1" si="58"/>
        <v>0</v>
      </c>
      <c r="Q358" s="5">
        <f t="shared" ca="1" si="59"/>
        <v>0</v>
      </c>
      <c r="R358" s="2">
        <f t="shared" ca="1" si="60"/>
        <v>0</v>
      </c>
      <c r="S358" s="11"/>
      <c r="X358" s="46">
        <f t="shared" ca="1" si="53"/>
        <v>10188952.316859365</v>
      </c>
    </row>
    <row r="359" spans="2:24" ht="16" customHeight="1" x14ac:dyDescent="0.2">
      <c r="B359" s="5">
        <f t="shared" ca="1" si="61"/>
        <v>0.93010653273379984</v>
      </c>
      <c r="C359" s="5">
        <f t="shared" ca="1" si="62"/>
        <v>1.4765849271977447</v>
      </c>
      <c r="D359" s="56">
        <f t="shared" ca="1" si="63"/>
        <v>9.301610731027728E-3</v>
      </c>
      <c r="E359" s="50">
        <f t="shared" ca="1" si="47"/>
        <v>9.9107328699699713E-3</v>
      </c>
      <c r="F359" s="5">
        <f t="shared" ca="1" si="48"/>
        <v>0</v>
      </c>
      <c r="G359" s="5">
        <f t="shared" ca="1" si="49"/>
        <v>0</v>
      </c>
      <c r="H359" s="5">
        <f t="shared" ca="1" si="54"/>
        <v>0</v>
      </c>
      <c r="I359" s="5">
        <f t="shared" ca="1" si="55"/>
        <v>1</v>
      </c>
      <c r="J359" s="2">
        <f t="shared" ca="1" si="56"/>
        <v>0</v>
      </c>
      <c r="K359" s="73">
        <f t="shared" ca="1" si="50"/>
        <v>5.7826991136253544E-2</v>
      </c>
      <c r="L359" s="74"/>
      <c r="M359" s="15">
        <f t="shared" ca="1" si="51"/>
        <v>1.3111455652213191E-2</v>
      </c>
      <c r="N359" s="5">
        <f t="shared" ca="1" si="57"/>
        <v>0</v>
      </c>
      <c r="O359" s="4">
        <f t="shared" ca="1" si="52"/>
        <v>1</v>
      </c>
      <c r="P359" s="5">
        <f t="shared" ca="1" si="58"/>
        <v>0</v>
      </c>
      <c r="Q359" s="5">
        <f t="shared" ca="1" si="59"/>
        <v>0</v>
      </c>
      <c r="R359" s="2">
        <f t="shared" ca="1" si="60"/>
        <v>0</v>
      </c>
      <c r="S359" s="11"/>
      <c r="X359" s="46">
        <f t="shared" ca="1" si="53"/>
        <v>10090071.169510091</v>
      </c>
    </row>
    <row r="360" spans="2:24" ht="16" customHeight="1" x14ac:dyDescent="0.2">
      <c r="B360" s="5">
        <f t="shared" ca="1" si="61"/>
        <v>3.1882153777479827E-2</v>
      </c>
      <c r="C360" s="5">
        <f t="shared" ca="1" si="62"/>
        <v>-1.8538242526663926</v>
      </c>
      <c r="D360" s="56">
        <f t="shared" ca="1" si="63"/>
        <v>-1.1677995111846293E-2</v>
      </c>
      <c r="E360" s="50">
        <f t="shared" ca="1" si="47"/>
        <v>9.9107328699699713E-3</v>
      </c>
      <c r="F360" s="5">
        <f t="shared" ca="1" si="48"/>
        <v>1</v>
      </c>
      <c r="G360" s="5">
        <f t="shared" ca="1" si="49"/>
        <v>0</v>
      </c>
      <c r="H360" s="5">
        <f t="shared" ca="1" si="54"/>
        <v>1</v>
      </c>
      <c r="I360" s="5">
        <f t="shared" ca="1" si="55"/>
        <v>0</v>
      </c>
      <c r="J360" s="2">
        <f t="shared" ca="1" si="56"/>
        <v>0</v>
      </c>
      <c r="K360" s="73">
        <f t="shared" ca="1" si="50"/>
        <v>5.7826991136253544E-2</v>
      </c>
      <c r="L360" s="74"/>
      <c r="M360" s="15">
        <f t="shared" ca="1" si="51"/>
        <v>1.3111455652213191E-2</v>
      </c>
      <c r="N360" s="5">
        <f t="shared" ca="1" si="57"/>
        <v>0</v>
      </c>
      <c r="O360" s="4">
        <f t="shared" ca="1" si="52"/>
        <v>1</v>
      </c>
      <c r="P360" s="5">
        <f t="shared" ca="1" si="58"/>
        <v>0</v>
      </c>
      <c r="Q360" s="5">
        <f t="shared" ca="1" si="59"/>
        <v>0</v>
      </c>
      <c r="R360" s="2">
        <f t="shared" ca="1" si="60"/>
        <v>0</v>
      </c>
      <c r="S360" s="11"/>
      <c r="X360" s="46">
        <f t="shared" ca="1" si="53"/>
        <v>10090071.169510091</v>
      </c>
    </row>
    <row r="361" spans="2:24" ht="16" customHeight="1" x14ac:dyDescent="0.2">
      <c r="B361" s="5">
        <f t="shared" ca="1" si="61"/>
        <v>0.24950185937209923</v>
      </c>
      <c r="C361" s="5">
        <f t="shared" ca="1" si="62"/>
        <v>-0.67605816148667064</v>
      </c>
      <c r="D361" s="56">
        <f t="shared" ca="1" si="63"/>
        <v>-4.258766112164942E-3</v>
      </c>
      <c r="E361" s="50">
        <f t="shared" ca="1" si="47"/>
        <v>1.027299274590005E-2</v>
      </c>
      <c r="F361" s="5">
        <f t="shared" ca="1" si="48"/>
        <v>0</v>
      </c>
      <c r="G361" s="5">
        <f t="shared" ca="1" si="49"/>
        <v>0</v>
      </c>
      <c r="H361" s="5">
        <f t="shared" ca="1" si="54"/>
        <v>0</v>
      </c>
      <c r="I361" s="5">
        <f t="shared" ca="1" si="55"/>
        <v>1</v>
      </c>
      <c r="J361" s="2">
        <f t="shared" ca="1" si="56"/>
        <v>0</v>
      </c>
      <c r="K361" s="73">
        <f t="shared" ca="1" si="50"/>
        <v>5.1467631340778926E-2</v>
      </c>
      <c r="L361" s="74"/>
      <c r="M361" s="15">
        <f t="shared" ca="1" si="51"/>
        <v>1.3245340073356354E-2</v>
      </c>
      <c r="N361" s="5">
        <f t="shared" ca="1" si="57"/>
        <v>0</v>
      </c>
      <c r="O361" s="4">
        <f t="shared" ca="1" si="52"/>
        <v>1</v>
      </c>
      <c r="P361" s="5">
        <f t="shared" ca="1" si="58"/>
        <v>0</v>
      </c>
      <c r="Q361" s="5">
        <f t="shared" ca="1" si="59"/>
        <v>0</v>
      </c>
      <c r="R361" s="2">
        <f t="shared" ca="1" si="60"/>
        <v>0</v>
      </c>
      <c r="S361" s="11"/>
      <c r="X361" s="46">
        <f t="shared" ca="1" si="53"/>
        <v>9734261.7164710835</v>
      </c>
    </row>
    <row r="362" spans="2:24" ht="16" customHeight="1" x14ac:dyDescent="0.2">
      <c r="B362" s="5">
        <f t="shared" ca="1" si="61"/>
        <v>0.55833712398998891</v>
      </c>
      <c r="C362" s="5">
        <f t="shared" ca="1" si="62"/>
        <v>0.14675456011913388</v>
      </c>
      <c r="D362" s="56">
        <f t="shared" ca="1" si="63"/>
        <v>9.2446683295215645E-4</v>
      </c>
      <c r="E362" s="50">
        <f t="shared" ca="1" si="47"/>
        <v>1.027299274590005E-2</v>
      </c>
      <c r="F362" s="5">
        <f t="shared" ca="1" si="48"/>
        <v>0</v>
      </c>
      <c r="G362" s="5">
        <f t="shared" ca="1" si="49"/>
        <v>1</v>
      </c>
      <c r="H362" s="5">
        <f t="shared" ca="1" si="54"/>
        <v>0</v>
      </c>
      <c r="I362" s="5">
        <f t="shared" ca="1" si="55"/>
        <v>0</v>
      </c>
      <c r="J362" s="2">
        <f t="shared" ca="1" si="56"/>
        <v>0</v>
      </c>
      <c r="K362" s="73">
        <f t="shared" ca="1" si="50"/>
        <v>5.1467631340778926E-2</v>
      </c>
      <c r="L362" s="74"/>
      <c r="M362" s="15">
        <f t="shared" ca="1" si="51"/>
        <v>1.3245340073356354E-2</v>
      </c>
      <c r="N362" s="5">
        <f t="shared" ca="1" si="57"/>
        <v>0</v>
      </c>
      <c r="O362" s="4">
        <f t="shared" ca="1" si="52"/>
        <v>1</v>
      </c>
      <c r="P362" s="5">
        <f t="shared" ca="1" si="58"/>
        <v>0</v>
      </c>
      <c r="Q362" s="5">
        <f t="shared" ca="1" si="59"/>
        <v>0</v>
      </c>
      <c r="R362" s="2">
        <f t="shared" ca="1" si="60"/>
        <v>0</v>
      </c>
      <c r="S362" s="11"/>
      <c r="X362" s="46">
        <f t="shared" ca="1" si="53"/>
        <v>9734261.7164710835</v>
      </c>
    </row>
    <row r="363" spans="2:24" ht="16" customHeight="1" x14ac:dyDescent="0.2">
      <c r="B363" s="5">
        <f t="shared" ca="1" si="61"/>
        <v>0.13340449632340845</v>
      </c>
      <c r="C363" s="5">
        <f t="shared" ca="1" si="62"/>
        <v>-1.1104411073828295</v>
      </c>
      <c r="D363" s="56">
        <f t="shared" ca="1" si="63"/>
        <v>-6.9951214659955642E-3</v>
      </c>
      <c r="E363" s="50">
        <f t="shared" ca="1" si="47"/>
        <v>1.027299274590005E-2</v>
      </c>
      <c r="F363" s="5">
        <f t="shared" ca="1" si="48"/>
        <v>0</v>
      </c>
      <c r="G363" s="5">
        <f t="shared" ca="1" si="49"/>
        <v>1</v>
      </c>
      <c r="H363" s="5">
        <f t="shared" ca="1" si="54"/>
        <v>0</v>
      </c>
      <c r="I363" s="5">
        <f t="shared" ca="1" si="55"/>
        <v>0</v>
      </c>
      <c r="J363" s="2">
        <f t="shared" ca="1" si="56"/>
        <v>0</v>
      </c>
      <c r="K363" s="73">
        <f t="shared" ca="1" si="50"/>
        <v>5.1467631340778926E-2</v>
      </c>
      <c r="L363" s="74"/>
      <c r="M363" s="15">
        <f t="shared" ca="1" si="51"/>
        <v>1.3245340073356354E-2</v>
      </c>
      <c r="N363" s="5">
        <f t="shared" ca="1" si="57"/>
        <v>0</v>
      </c>
      <c r="O363" s="4">
        <f t="shared" ca="1" si="52"/>
        <v>1</v>
      </c>
      <c r="P363" s="5">
        <f t="shared" ca="1" si="58"/>
        <v>0</v>
      </c>
      <c r="Q363" s="5">
        <f t="shared" ca="1" si="59"/>
        <v>0</v>
      </c>
      <c r="R363" s="2">
        <f t="shared" ca="1" si="60"/>
        <v>0</v>
      </c>
      <c r="S363" s="11"/>
      <c r="X363" s="46">
        <f t="shared" ca="1" si="53"/>
        <v>9734261.7164710835</v>
      </c>
    </row>
    <row r="364" spans="2:24" ht="16" customHeight="1" x14ac:dyDescent="0.2">
      <c r="B364" s="5">
        <f t="shared" ca="1" si="61"/>
        <v>0.16532759440618228</v>
      </c>
      <c r="C364" s="5">
        <f t="shared" ca="1" si="62"/>
        <v>-0.97279501892051323</v>
      </c>
      <c r="D364" s="56">
        <f t="shared" ca="1" si="63"/>
        <v>-6.128032611204883E-3</v>
      </c>
      <c r="E364" s="50">
        <f t="shared" ca="1" si="47"/>
        <v>1.027299274590005E-2</v>
      </c>
      <c r="F364" s="5">
        <f t="shared" ca="1" si="48"/>
        <v>0</v>
      </c>
      <c r="G364" s="5">
        <f t="shared" ca="1" si="49"/>
        <v>1</v>
      </c>
      <c r="H364" s="5">
        <f t="shared" ca="1" si="54"/>
        <v>0</v>
      </c>
      <c r="I364" s="5">
        <f t="shared" ca="1" si="55"/>
        <v>0</v>
      </c>
      <c r="J364" s="2">
        <f t="shared" ca="1" si="56"/>
        <v>0</v>
      </c>
      <c r="K364" s="73">
        <f t="shared" ca="1" si="50"/>
        <v>5.1467631340778926E-2</v>
      </c>
      <c r="L364" s="74"/>
      <c r="M364" s="15">
        <f t="shared" ca="1" si="51"/>
        <v>1.3245340073356354E-2</v>
      </c>
      <c r="N364" s="5">
        <f t="shared" ca="1" si="57"/>
        <v>0</v>
      </c>
      <c r="O364" s="4">
        <f t="shared" ca="1" si="52"/>
        <v>1</v>
      </c>
      <c r="P364" s="5">
        <f t="shared" ca="1" si="58"/>
        <v>0</v>
      </c>
      <c r="Q364" s="5">
        <f t="shared" ca="1" si="59"/>
        <v>0</v>
      </c>
      <c r="R364" s="2">
        <f t="shared" ca="1" si="60"/>
        <v>0</v>
      </c>
      <c r="S364" s="11"/>
      <c r="X364" s="46">
        <f t="shared" ca="1" si="53"/>
        <v>9734261.7164710835</v>
      </c>
    </row>
    <row r="365" spans="2:24" ht="16" customHeight="1" x14ac:dyDescent="0.2">
      <c r="B365" s="5">
        <f t="shared" ca="1" si="61"/>
        <v>0.53332806503473917</v>
      </c>
      <c r="C365" s="5">
        <f t="shared" ca="1" si="62"/>
        <v>8.3638481963266662E-2</v>
      </c>
      <c r="D365" s="56">
        <f t="shared" ca="1" si="63"/>
        <v>5.268729126422973E-4</v>
      </c>
      <c r="E365" s="50">
        <f t="shared" ca="1" si="47"/>
        <v>1.027299274590005E-2</v>
      </c>
      <c r="F365" s="5">
        <f t="shared" ca="1" si="48"/>
        <v>0</v>
      </c>
      <c r="G365" s="5">
        <f t="shared" ca="1" si="49"/>
        <v>1</v>
      </c>
      <c r="H365" s="5">
        <f t="shared" ca="1" si="54"/>
        <v>0</v>
      </c>
      <c r="I365" s="5">
        <f t="shared" ca="1" si="55"/>
        <v>0</v>
      </c>
      <c r="J365" s="2">
        <f t="shared" ca="1" si="56"/>
        <v>0</v>
      </c>
      <c r="K365" s="73">
        <f t="shared" ca="1" si="50"/>
        <v>5.1467631340778926E-2</v>
      </c>
      <c r="L365" s="74"/>
      <c r="M365" s="15">
        <f t="shared" ca="1" si="51"/>
        <v>1.3245340073356354E-2</v>
      </c>
      <c r="N365" s="5">
        <f t="shared" ca="1" si="57"/>
        <v>0</v>
      </c>
      <c r="O365" s="4">
        <f t="shared" ca="1" si="52"/>
        <v>1</v>
      </c>
      <c r="P365" s="5">
        <f t="shared" ca="1" si="58"/>
        <v>0</v>
      </c>
      <c r="Q365" s="5">
        <f t="shared" ca="1" si="59"/>
        <v>0</v>
      </c>
      <c r="R365" s="2">
        <f t="shared" ca="1" si="60"/>
        <v>0</v>
      </c>
      <c r="S365" s="11"/>
      <c r="X365" s="46">
        <f t="shared" ca="1" si="53"/>
        <v>9734261.7164710835</v>
      </c>
    </row>
    <row r="366" spans="2:24" ht="16" customHeight="1" x14ac:dyDescent="0.2">
      <c r="B366" s="5">
        <f t="shared" ca="1" si="61"/>
        <v>0.54045630871912398</v>
      </c>
      <c r="C366" s="5">
        <f t="shared" ca="1" si="62"/>
        <v>0.10158336674006435</v>
      </c>
      <c r="D366" s="56">
        <f t="shared" ca="1" si="63"/>
        <v>6.3991506127352468E-4</v>
      </c>
      <c r="E366" s="50">
        <f t="shared" ca="1" si="47"/>
        <v>1.027299274590005E-2</v>
      </c>
      <c r="F366" s="5">
        <f t="shared" ca="1" si="48"/>
        <v>0</v>
      </c>
      <c r="G366" s="5">
        <f t="shared" ca="1" si="49"/>
        <v>1</v>
      </c>
      <c r="H366" s="5">
        <f t="shared" ca="1" si="54"/>
        <v>0</v>
      </c>
      <c r="I366" s="5">
        <f t="shared" ca="1" si="55"/>
        <v>0</v>
      </c>
      <c r="J366" s="2">
        <f t="shared" ca="1" si="56"/>
        <v>0</v>
      </c>
      <c r="K366" s="73">
        <f t="shared" ca="1" si="50"/>
        <v>5.1467631340778926E-2</v>
      </c>
      <c r="L366" s="74"/>
      <c r="M366" s="15">
        <f t="shared" ca="1" si="51"/>
        <v>1.3245340073356354E-2</v>
      </c>
      <c r="N366" s="5">
        <f t="shared" ca="1" si="57"/>
        <v>0</v>
      </c>
      <c r="O366" s="4">
        <f t="shared" ca="1" si="52"/>
        <v>1</v>
      </c>
      <c r="P366" s="5">
        <f t="shared" ca="1" si="58"/>
        <v>0</v>
      </c>
      <c r="Q366" s="5">
        <f t="shared" ca="1" si="59"/>
        <v>0</v>
      </c>
      <c r="R366" s="2">
        <f t="shared" ca="1" si="60"/>
        <v>0</v>
      </c>
      <c r="S366" s="11"/>
      <c r="X366" s="46">
        <f t="shared" ca="1" si="53"/>
        <v>9734261.7164710835</v>
      </c>
    </row>
    <row r="367" spans="2:24" ht="16" customHeight="1" x14ac:dyDescent="0.2">
      <c r="B367" s="5">
        <f t="shared" ca="1" si="61"/>
        <v>0.96612371629345084</v>
      </c>
      <c r="C367" s="5">
        <f t="shared" ca="1" si="62"/>
        <v>1.826648956960859</v>
      </c>
      <c r="D367" s="56">
        <f t="shared" ca="1" si="63"/>
        <v>1.1506806839842761E-2</v>
      </c>
      <c r="E367" s="50">
        <f t="shared" ca="1" si="47"/>
        <v>1.027299274590005E-2</v>
      </c>
      <c r="F367" s="5">
        <f t="shared" ca="1" si="48"/>
        <v>0</v>
      </c>
      <c r="G367" s="5">
        <f t="shared" ca="1" si="49"/>
        <v>1</v>
      </c>
      <c r="H367" s="5">
        <f t="shared" ca="1" si="54"/>
        <v>0</v>
      </c>
      <c r="I367" s="5">
        <f t="shared" ca="1" si="55"/>
        <v>0</v>
      </c>
      <c r="J367" s="2">
        <f t="shared" ca="1" si="56"/>
        <v>0</v>
      </c>
      <c r="K367" s="73">
        <f t="shared" ca="1" si="50"/>
        <v>5.1467631340778926E-2</v>
      </c>
      <c r="L367" s="74"/>
      <c r="M367" s="15">
        <f t="shared" ca="1" si="51"/>
        <v>1.3245340073356354E-2</v>
      </c>
      <c r="N367" s="5">
        <f t="shared" ca="1" si="57"/>
        <v>0</v>
      </c>
      <c r="O367" s="4">
        <f t="shared" ca="1" si="52"/>
        <v>1</v>
      </c>
      <c r="P367" s="5">
        <f t="shared" ca="1" si="58"/>
        <v>0</v>
      </c>
      <c r="Q367" s="5">
        <f t="shared" ca="1" si="59"/>
        <v>0</v>
      </c>
      <c r="R367" s="2">
        <f t="shared" ca="1" si="60"/>
        <v>0</v>
      </c>
      <c r="S367" s="11"/>
      <c r="X367" s="46">
        <f t="shared" ca="1" si="53"/>
        <v>9734261.7164710835</v>
      </c>
    </row>
    <row r="368" spans="2:24" ht="16" customHeight="1" x14ac:dyDescent="0.2">
      <c r="B368" s="5">
        <f t="shared" ca="1" si="61"/>
        <v>0.24965828949935254</v>
      </c>
      <c r="C368" s="5">
        <f t="shared" ca="1" si="62"/>
        <v>-0.67556545739276164</v>
      </c>
      <c r="D368" s="56">
        <f t="shared" ca="1" si="63"/>
        <v>-4.2556623681115451E-3</v>
      </c>
      <c r="E368" s="50">
        <f t="shared" ca="1" si="47"/>
        <v>1.027299274590005E-2</v>
      </c>
      <c r="F368" s="5">
        <f t="shared" ca="1" si="48"/>
        <v>0</v>
      </c>
      <c r="G368" s="5">
        <f t="shared" ca="1" si="49"/>
        <v>1</v>
      </c>
      <c r="H368" s="5">
        <f t="shared" ca="1" si="54"/>
        <v>0</v>
      </c>
      <c r="I368" s="5">
        <f t="shared" ca="1" si="55"/>
        <v>0</v>
      </c>
      <c r="J368" s="2">
        <f t="shared" ca="1" si="56"/>
        <v>0</v>
      </c>
      <c r="K368" s="73">
        <f t="shared" ca="1" si="50"/>
        <v>5.1467631340778926E-2</v>
      </c>
      <c r="L368" s="74"/>
      <c r="M368" s="15">
        <f t="shared" ca="1" si="51"/>
        <v>1.3245340073356354E-2</v>
      </c>
      <c r="N368" s="5">
        <f t="shared" ca="1" si="57"/>
        <v>0</v>
      </c>
      <c r="O368" s="4">
        <f t="shared" ca="1" si="52"/>
        <v>1</v>
      </c>
      <c r="P368" s="5">
        <f t="shared" ca="1" si="58"/>
        <v>0</v>
      </c>
      <c r="Q368" s="5">
        <f t="shared" ca="1" si="59"/>
        <v>0</v>
      </c>
      <c r="R368" s="2">
        <f t="shared" ca="1" si="60"/>
        <v>0</v>
      </c>
      <c r="S368" s="11"/>
      <c r="X368" s="46">
        <f t="shared" ca="1" si="53"/>
        <v>9734261.7164710835</v>
      </c>
    </row>
    <row r="369" spans="2:24" ht="16" customHeight="1" x14ac:dyDescent="0.2">
      <c r="B369" s="5">
        <f t="shared" ca="1" si="61"/>
        <v>0.70029872631504531</v>
      </c>
      <c r="C369" s="5">
        <f t="shared" ca="1" si="62"/>
        <v>0.5252598742680048</v>
      </c>
      <c r="D369" s="56">
        <f t="shared" ca="1" si="63"/>
        <v>3.3088261928433229E-3</v>
      </c>
      <c r="E369" s="50">
        <f t="shared" ca="1" si="47"/>
        <v>1.027299274590005E-2</v>
      </c>
      <c r="F369" s="5">
        <f t="shared" ca="1" si="48"/>
        <v>0</v>
      </c>
      <c r="G369" s="5">
        <f t="shared" ca="1" si="49"/>
        <v>1</v>
      </c>
      <c r="H369" s="5">
        <f t="shared" ca="1" si="54"/>
        <v>0</v>
      </c>
      <c r="I369" s="5">
        <f t="shared" ca="1" si="55"/>
        <v>0</v>
      </c>
      <c r="J369" s="2">
        <f t="shared" ca="1" si="56"/>
        <v>0</v>
      </c>
      <c r="K369" s="73">
        <f t="shared" ca="1" si="50"/>
        <v>5.1467631340778926E-2</v>
      </c>
      <c r="L369" s="74"/>
      <c r="M369" s="15">
        <f t="shared" ca="1" si="51"/>
        <v>1.3245340073356354E-2</v>
      </c>
      <c r="N369" s="5">
        <f t="shared" ca="1" si="57"/>
        <v>0</v>
      </c>
      <c r="O369" s="4">
        <f t="shared" ca="1" si="52"/>
        <v>1</v>
      </c>
      <c r="P369" s="5">
        <f t="shared" ca="1" si="58"/>
        <v>0</v>
      </c>
      <c r="Q369" s="5">
        <f t="shared" ca="1" si="59"/>
        <v>0</v>
      </c>
      <c r="R369" s="2">
        <f t="shared" ca="1" si="60"/>
        <v>0</v>
      </c>
      <c r="S369" s="11"/>
      <c r="X369" s="46">
        <f t="shared" ca="1" si="53"/>
        <v>9734261.7164710835</v>
      </c>
    </row>
    <row r="370" spans="2:24" ht="16" customHeight="1" x14ac:dyDescent="0.2">
      <c r="B370" s="5">
        <f t="shared" ca="1" si="61"/>
        <v>0.62089335694449521</v>
      </c>
      <c r="C370" s="5">
        <f t="shared" ca="1" si="62"/>
        <v>0.30782790593225318</v>
      </c>
      <c r="D370" s="56">
        <f t="shared" ca="1" si="63"/>
        <v>1.9391335373869674E-3</v>
      </c>
      <c r="E370" s="50">
        <f t="shared" ca="1" si="47"/>
        <v>1.027299274590005E-2</v>
      </c>
      <c r="F370" s="5">
        <f t="shared" ca="1" si="48"/>
        <v>0</v>
      </c>
      <c r="G370" s="5">
        <f t="shared" ca="1" si="49"/>
        <v>1</v>
      </c>
      <c r="H370" s="5">
        <f t="shared" ca="1" si="54"/>
        <v>0</v>
      </c>
      <c r="I370" s="5">
        <f t="shared" ca="1" si="55"/>
        <v>0</v>
      </c>
      <c r="J370" s="2">
        <f t="shared" ca="1" si="56"/>
        <v>0</v>
      </c>
      <c r="K370" s="73">
        <f t="shared" ca="1" si="50"/>
        <v>5.1467631340778926E-2</v>
      </c>
      <c r="L370" s="74"/>
      <c r="M370" s="15">
        <f t="shared" ca="1" si="51"/>
        <v>1.3245340073356354E-2</v>
      </c>
      <c r="N370" s="5">
        <f t="shared" ca="1" si="57"/>
        <v>0</v>
      </c>
      <c r="O370" s="4">
        <f t="shared" ca="1" si="52"/>
        <v>1</v>
      </c>
      <c r="P370" s="5">
        <f t="shared" ca="1" si="58"/>
        <v>0</v>
      </c>
      <c r="Q370" s="5">
        <f t="shared" ca="1" si="59"/>
        <v>0</v>
      </c>
      <c r="R370" s="2">
        <f t="shared" ca="1" si="60"/>
        <v>0</v>
      </c>
      <c r="S370" s="11"/>
      <c r="X370" s="46">
        <f t="shared" ca="1" si="53"/>
        <v>9734261.7164710835</v>
      </c>
    </row>
    <row r="371" spans="2:24" ht="16" customHeight="1" x14ac:dyDescent="0.2">
      <c r="B371" s="5">
        <f t="shared" ca="1" si="61"/>
        <v>0.11442691447072995</v>
      </c>
      <c r="C371" s="5">
        <f t="shared" ca="1" si="62"/>
        <v>-1.2033165967348673</v>
      </c>
      <c r="D371" s="56">
        <f t="shared" ca="1" si="63"/>
        <v>-7.5801820558025149E-3</v>
      </c>
      <c r="E371" s="50">
        <f t="shared" ca="1" si="47"/>
        <v>1.027299274590005E-2</v>
      </c>
      <c r="F371" s="5">
        <f t="shared" ca="1" si="48"/>
        <v>0</v>
      </c>
      <c r="G371" s="5">
        <f t="shared" ca="1" si="49"/>
        <v>1</v>
      </c>
      <c r="H371" s="5">
        <f t="shared" ca="1" si="54"/>
        <v>0</v>
      </c>
      <c r="I371" s="5">
        <f t="shared" ca="1" si="55"/>
        <v>0</v>
      </c>
      <c r="J371" s="2">
        <f t="shared" ca="1" si="56"/>
        <v>0</v>
      </c>
      <c r="K371" s="73">
        <f t="shared" ca="1" si="50"/>
        <v>5.1467631340778926E-2</v>
      </c>
      <c r="L371" s="74"/>
      <c r="M371" s="15">
        <f t="shared" ca="1" si="51"/>
        <v>1.3245340073356354E-2</v>
      </c>
      <c r="N371" s="5">
        <f t="shared" ca="1" si="57"/>
        <v>0</v>
      </c>
      <c r="O371" s="4">
        <f t="shared" ca="1" si="52"/>
        <v>1</v>
      </c>
      <c r="P371" s="5">
        <f t="shared" ca="1" si="58"/>
        <v>0</v>
      </c>
      <c r="Q371" s="5">
        <f t="shared" ca="1" si="59"/>
        <v>0</v>
      </c>
      <c r="R371" s="2">
        <f t="shared" ca="1" si="60"/>
        <v>0</v>
      </c>
      <c r="S371" s="11"/>
      <c r="X371" s="46">
        <f t="shared" ca="1" si="53"/>
        <v>9734261.7164710835</v>
      </c>
    </row>
    <row r="372" spans="2:24" ht="16" customHeight="1" x14ac:dyDescent="0.2">
      <c r="B372" s="5">
        <f t="shared" ca="1" si="61"/>
        <v>0.37124385700988027</v>
      </c>
      <c r="C372" s="5">
        <f t="shared" ca="1" si="62"/>
        <v>-0.32856075696714393</v>
      </c>
      <c r="D372" s="56">
        <f t="shared" ca="1" si="63"/>
        <v>-2.0697382226433224E-3</v>
      </c>
      <c r="E372" s="50">
        <f t="shared" ca="1" si="47"/>
        <v>1.027299274590005E-2</v>
      </c>
      <c r="F372" s="5">
        <f t="shared" ca="1" si="48"/>
        <v>0</v>
      </c>
      <c r="G372" s="5">
        <f t="shared" ca="1" si="49"/>
        <v>1</v>
      </c>
      <c r="H372" s="5">
        <f t="shared" ca="1" si="54"/>
        <v>0</v>
      </c>
      <c r="I372" s="5">
        <f t="shared" ca="1" si="55"/>
        <v>0</v>
      </c>
      <c r="J372" s="2">
        <f t="shared" ca="1" si="56"/>
        <v>0</v>
      </c>
      <c r="K372" s="73">
        <f t="shared" ca="1" si="50"/>
        <v>5.1467631340778926E-2</v>
      </c>
      <c r="L372" s="74"/>
      <c r="M372" s="15">
        <f t="shared" ca="1" si="51"/>
        <v>1.3245340073356354E-2</v>
      </c>
      <c r="N372" s="5">
        <f t="shared" ca="1" si="57"/>
        <v>0</v>
      </c>
      <c r="O372" s="4">
        <f t="shared" ca="1" si="52"/>
        <v>1</v>
      </c>
      <c r="P372" s="5">
        <f t="shared" ca="1" si="58"/>
        <v>0</v>
      </c>
      <c r="Q372" s="5">
        <f t="shared" ca="1" si="59"/>
        <v>0</v>
      </c>
      <c r="R372" s="2">
        <f t="shared" ca="1" si="60"/>
        <v>0</v>
      </c>
      <c r="S372" s="11"/>
      <c r="X372" s="46">
        <f t="shared" ca="1" si="53"/>
        <v>9734261.7164710835</v>
      </c>
    </row>
    <row r="373" spans="2:24" ht="16" customHeight="1" x14ac:dyDescent="0.2">
      <c r="B373" s="5">
        <f t="shared" ca="1" si="61"/>
        <v>3.7453324555192902E-2</v>
      </c>
      <c r="C373" s="5">
        <f t="shared" ca="1" si="62"/>
        <v>-1.781035514540777</v>
      </c>
      <c r="D373" s="56">
        <f t="shared" ca="1" si="63"/>
        <v>-1.121946916106871E-2</v>
      </c>
      <c r="E373" s="50">
        <f t="shared" ca="1" si="47"/>
        <v>1.027299274590005E-2</v>
      </c>
      <c r="F373" s="5">
        <f t="shared" ca="1" si="48"/>
        <v>1</v>
      </c>
      <c r="G373" s="5">
        <f t="shared" ca="1" si="49"/>
        <v>0</v>
      </c>
      <c r="H373" s="5">
        <f t="shared" ca="1" si="54"/>
        <v>1</v>
      </c>
      <c r="I373" s="5">
        <f t="shared" ca="1" si="55"/>
        <v>0</v>
      </c>
      <c r="J373" s="2">
        <f t="shared" ca="1" si="56"/>
        <v>0</v>
      </c>
      <c r="K373" s="73">
        <f t="shared" ca="1" si="50"/>
        <v>5.1467631340778926E-2</v>
      </c>
      <c r="L373" s="74"/>
      <c r="M373" s="15">
        <f t="shared" ca="1" si="51"/>
        <v>1.3245340073356354E-2</v>
      </c>
      <c r="N373" s="5">
        <f t="shared" ca="1" si="57"/>
        <v>0</v>
      </c>
      <c r="O373" s="4">
        <f t="shared" ca="1" si="52"/>
        <v>1</v>
      </c>
      <c r="P373" s="5">
        <f t="shared" ca="1" si="58"/>
        <v>0</v>
      </c>
      <c r="Q373" s="5">
        <f t="shared" ca="1" si="59"/>
        <v>0</v>
      </c>
      <c r="R373" s="2">
        <f t="shared" ca="1" si="60"/>
        <v>0</v>
      </c>
      <c r="S373" s="11"/>
      <c r="X373" s="46">
        <f t="shared" ca="1" si="53"/>
        <v>9734261.7164710835</v>
      </c>
    </row>
    <row r="374" spans="2:24" ht="16" customHeight="1" x14ac:dyDescent="0.2">
      <c r="B374" s="5">
        <f t="shared" ca="1" si="61"/>
        <v>0.8201662574813201</v>
      </c>
      <c r="C374" s="5">
        <f t="shared" ca="1" si="62"/>
        <v>0.91599887485833875</v>
      </c>
      <c r="D374" s="56">
        <f t="shared" ca="1" si="63"/>
        <v>5.7702505335479508E-3</v>
      </c>
      <c r="E374" s="50">
        <f t="shared" ca="1" si="47"/>
        <v>1.0768407004416876E-2</v>
      </c>
      <c r="F374" s="5">
        <f t="shared" ca="1" si="48"/>
        <v>0</v>
      </c>
      <c r="G374" s="5">
        <f t="shared" ca="1" si="49"/>
        <v>0</v>
      </c>
      <c r="H374" s="5">
        <f t="shared" ca="1" si="54"/>
        <v>0</v>
      </c>
      <c r="I374" s="5">
        <f t="shared" ca="1" si="55"/>
        <v>1</v>
      </c>
      <c r="J374" s="2">
        <f t="shared" ca="1" si="56"/>
        <v>0</v>
      </c>
      <c r="K374" s="73">
        <f t="shared" ca="1" si="50"/>
        <v>4.3685514267680262E-2</v>
      </c>
      <c r="L374" s="74"/>
      <c r="M374" s="15">
        <f t="shared" ca="1" si="51"/>
        <v>1.3286603676249124E-2</v>
      </c>
      <c r="N374" s="5">
        <f t="shared" ca="1" si="57"/>
        <v>0</v>
      </c>
      <c r="O374" s="4">
        <f t="shared" ca="1" si="52"/>
        <v>1</v>
      </c>
      <c r="P374" s="5">
        <f t="shared" ca="1" si="58"/>
        <v>0</v>
      </c>
      <c r="Q374" s="5">
        <f t="shared" ca="1" si="59"/>
        <v>0</v>
      </c>
      <c r="R374" s="2">
        <f t="shared" ca="1" si="60"/>
        <v>0</v>
      </c>
      <c r="S374" s="11"/>
      <c r="X374" s="46">
        <f t="shared" ca="1" si="53"/>
        <v>9286424.6270579323</v>
      </c>
    </row>
    <row r="375" spans="2:24" ht="16" customHeight="1" x14ac:dyDescent="0.2">
      <c r="B375" s="5">
        <f t="shared" ca="1" si="61"/>
        <v>0.28666913556332829</v>
      </c>
      <c r="C375" s="5">
        <f t="shared" ca="1" si="62"/>
        <v>-0.56314188646235674</v>
      </c>
      <c r="D375" s="56">
        <f t="shared" ca="1" si="63"/>
        <v>-3.547460439102779E-3</v>
      </c>
      <c r="E375" s="50">
        <f t="shared" ca="1" si="47"/>
        <v>1.0768407004416876E-2</v>
      </c>
      <c r="F375" s="5">
        <f t="shared" ca="1" si="48"/>
        <v>0</v>
      </c>
      <c r="G375" s="5">
        <f t="shared" ca="1" si="49"/>
        <v>1</v>
      </c>
      <c r="H375" s="5">
        <f t="shared" ca="1" si="54"/>
        <v>0</v>
      </c>
      <c r="I375" s="5">
        <f t="shared" ca="1" si="55"/>
        <v>0</v>
      </c>
      <c r="J375" s="2">
        <f t="shared" ca="1" si="56"/>
        <v>0</v>
      </c>
      <c r="K375" s="73">
        <f t="shared" ca="1" si="50"/>
        <v>4.3685514267680262E-2</v>
      </c>
      <c r="L375" s="74"/>
      <c r="M375" s="15">
        <f t="shared" ca="1" si="51"/>
        <v>1.3286603676249124E-2</v>
      </c>
      <c r="N375" s="5">
        <f t="shared" ca="1" si="57"/>
        <v>0</v>
      </c>
      <c r="O375" s="4">
        <f t="shared" ca="1" si="52"/>
        <v>1</v>
      </c>
      <c r="P375" s="5">
        <f t="shared" ca="1" si="58"/>
        <v>0</v>
      </c>
      <c r="Q375" s="5">
        <f t="shared" ca="1" si="59"/>
        <v>0</v>
      </c>
      <c r="R375" s="2">
        <f t="shared" ca="1" si="60"/>
        <v>0</v>
      </c>
      <c r="S375" s="11"/>
      <c r="X375" s="46">
        <f t="shared" ca="1" si="53"/>
        <v>9286424.6270579323</v>
      </c>
    </row>
    <row r="376" spans="2:24" ht="16" customHeight="1" x14ac:dyDescent="0.2">
      <c r="B376" s="5">
        <f t="shared" ca="1" si="61"/>
        <v>0.67171339501950666</v>
      </c>
      <c r="C376" s="5">
        <f t="shared" ca="1" si="62"/>
        <v>0.44464930551449366</v>
      </c>
      <c r="D376" s="56">
        <f t="shared" ca="1" si="63"/>
        <v>2.8010273405450745E-3</v>
      </c>
      <c r="E376" s="50">
        <f t="shared" ca="1" si="47"/>
        <v>1.0768407004416876E-2</v>
      </c>
      <c r="F376" s="5">
        <f t="shared" ca="1" si="48"/>
        <v>0</v>
      </c>
      <c r="G376" s="5">
        <f t="shared" ca="1" si="49"/>
        <v>1</v>
      </c>
      <c r="H376" s="5">
        <f t="shared" ca="1" si="54"/>
        <v>0</v>
      </c>
      <c r="I376" s="5">
        <f t="shared" ca="1" si="55"/>
        <v>0</v>
      </c>
      <c r="J376" s="2">
        <f t="shared" ca="1" si="56"/>
        <v>0</v>
      </c>
      <c r="K376" s="73">
        <f t="shared" ca="1" si="50"/>
        <v>4.3685514267680262E-2</v>
      </c>
      <c r="L376" s="74"/>
      <c r="M376" s="15">
        <f t="shared" ca="1" si="51"/>
        <v>1.3286603676249124E-2</v>
      </c>
      <c r="N376" s="5">
        <f t="shared" ca="1" si="57"/>
        <v>0</v>
      </c>
      <c r="O376" s="4">
        <f t="shared" ca="1" si="52"/>
        <v>1</v>
      </c>
      <c r="P376" s="5">
        <f t="shared" ca="1" si="58"/>
        <v>0</v>
      </c>
      <c r="Q376" s="5">
        <f t="shared" ca="1" si="59"/>
        <v>0</v>
      </c>
      <c r="R376" s="2">
        <f t="shared" ca="1" si="60"/>
        <v>0</v>
      </c>
      <c r="S376" s="11"/>
      <c r="X376" s="46">
        <f t="shared" ca="1" si="53"/>
        <v>9286424.6270579323</v>
      </c>
    </row>
    <row r="377" spans="2:24" ht="16" customHeight="1" x14ac:dyDescent="0.2">
      <c r="B377" s="5">
        <f t="shared" ca="1" si="61"/>
        <v>0.51293833353130303</v>
      </c>
      <c r="C377" s="5">
        <f t="shared" ca="1" si="62"/>
        <v>3.2437280052596461E-2</v>
      </c>
      <c r="D377" s="56">
        <f t="shared" ca="1" si="63"/>
        <v>2.0433565768220567E-4</v>
      </c>
      <c r="E377" s="50">
        <f t="shared" ca="1" si="47"/>
        <v>1.0768407004416876E-2</v>
      </c>
      <c r="F377" s="5">
        <f t="shared" ca="1" si="48"/>
        <v>0</v>
      </c>
      <c r="G377" s="5">
        <f t="shared" ca="1" si="49"/>
        <v>1</v>
      </c>
      <c r="H377" s="5">
        <f t="shared" ca="1" si="54"/>
        <v>0</v>
      </c>
      <c r="I377" s="5">
        <f t="shared" ca="1" si="55"/>
        <v>0</v>
      </c>
      <c r="J377" s="2">
        <f t="shared" ca="1" si="56"/>
        <v>0</v>
      </c>
      <c r="K377" s="73">
        <f t="shared" ca="1" si="50"/>
        <v>4.3685514267680262E-2</v>
      </c>
      <c r="L377" s="74"/>
      <c r="M377" s="15">
        <f t="shared" ca="1" si="51"/>
        <v>1.3286603676249124E-2</v>
      </c>
      <c r="N377" s="5">
        <f t="shared" ca="1" si="57"/>
        <v>0</v>
      </c>
      <c r="O377" s="4">
        <f t="shared" ca="1" si="52"/>
        <v>1</v>
      </c>
      <c r="P377" s="5">
        <f t="shared" ca="1" si="58"/>
        <v>0</v>
      </c>
      <c r="Q377" s="5">
        <f t="shared" ca="1" si="59"/>
        <v>0</v>
      </c>
      <c r="R377" s="2">
        <f t="shared" ca="1" si="60"/>
        <v>0</v>
      </c>
      <c r="S377" s="11"/>
      <c r="X377" s="46">
        <f t="shared" ca="1" si="53"/>
        <v>9286424.6270579323</v>
      </c>
    </row>
    <row r="378" spans="2:24" ht="16" customHeight="1" x14ac:dyDescent="0.2">
      <c r="B378" s="5">
        <f t="shared" ca="1" si="61"/>
        <v>0.79429205400842673</v>
      </c>
      <c r="C378" s="5">
        <f t="shared" ca="1" si="62"/>
        <v>0.82140451616341592</v>
      </c>
      <c r="D378" s="56">
        <f t="shared" ca="1" si="63"/>
        <v>5.1743620846517457E-3</v>
      </c>
      <c r="E378" s="50">
        <f t="shared" ca="1" si="47"/>
        <v>1.0768407004416876E-2</v>
      </c>
      <c r="F378" s="5">
        <f t="shared" ca="1" si="48"/>
        <v>0</v>
      </c>
      <c r="G378" s="5">
        <f t="shared" ca="1" si="49"/>
        <v>1</v>
      </c>
      <c r="H378" s="5">
        <f t="shared" ca="1" si="54"/>
        <v>0</v>
      </c>
      <c r="I378" s="5">
        <f t="shared" ca="1" si="55"/>
        <v>0</v>
      </c>
      <c r="J378" s="2">
        <f t="shared" ca="1" si="56"/>
        <v>0</v>
      </c>
      <c r="K378" s="73">
        <f t="shared" ca="1" si="50"/>
        <v>4.3685514267680262E-2</v>
      </c>
      <c r="L378" s="74"/>
      <c r="M378" s="15">
        <f t="shared" ca="1" si="51"/>
        <v>1.3286603676249124E-2</v>
      </c>
      <c r="N378" s="5">
        <f t="shared" ca="1" si="57"/>
        <v>0</v>
      </c>
      <c r="O378" s="4">
        <f t="shared" ca="1" si="52"/>
        <v>1</v>
      </c>
      <c r="P378" s="5">
        <f t="shared" ca="1" si="58"/>
        <v>0</v>
      </c>
      <c r="Q378" s="5">
        <f t="shared" ca="1" si="59"/>
        <v>0</v>
      </c>
      <c r="R378" s="2">
        <f t="shared" ca="1" si="60"/>
        <v>0</v>
      </c>
      <c r="S378" s="11"/>
      <c r="X378" s="46">
        <f t="shared" ca="1" si="53"/>
        <v>9286424.6270579323</v>
      </c>
    </row>
    <row r="379" spans="2:24" ht="16" customHeight="1" x14ac:dyDescent="0.2">
      <c r="B379" s="5">
        <f t="shared" ca="1" si="61"/>
        <v>0.94998028701970938</v>
      </c>
      <c r="C379" s="5">
        <f t="shared" ca="1" si="62"/>
        <v>1.6446625205386787</v>
      </c>
      <c r="D379" s="56">
        <f t="shared" ca="1" si="63"/>
        <v>1.036040004755715E-2</v>
      </c>
      <c r="E379" s="50">
        <f t="shared" ca="1" si="47"/>
        <v>1.0768407004416876E-2</v>
      </c>
      <c r="F379" s="5">
        <f t="shared" ca="1" si="48"/>
        <v>0</v>
      </c>
      <c r="G379" s="5">
        <f t="shared" ca="1" si="49"/>
        <v>1</v>
      </c>
      <c r="H379" s="5">
        <f t="shared" ca="1" si="54"/>
        <v>0</v>
      </c>
      <c r="I379" s="5">
        <f t="shared" ca="1" si="55"/>
        <v>0</v>
      </c>
      <c r="J379" s="2">
        <f t="shared" ca="1" si="56"/>
        <v>0</v>
      </c>
      <c r="K379" s="73">
        <f t="shared" ca="1" si="50"/>
        <v>4.3685514267680262E-2</v>
      </c>
      <c r="L379" s="74"/>
      <c r="M379" s="15">
        <f t="shared" ca="1" si="51"/>
        <v>1.3286603676249124E-2</v>
      </c>
      <c r="N379" s="5">
        <f t="shared" ca="1" si="57"/>
        <v>0</v>
      </c>
      <c r="O379" s="4">
        <f t="shared" ca="1" si="52"/>
        <v>1</v>
      </c>
      <c r="P379" s="5">
        <f t="shared" ca="1" si="58"/>
        <v>0</v>
      </c>
      <c r="Q379" s="5">
        <f t="shared" ca="1" si="59"/>
        <v>0</v>
      </c>
      <c r="R379" s="2">
        <f t="shared" ca="1" si="60"/>
        <v>0</v>
      </c>
      <c r="S379" s="11"/>
      <c r="X379" s="46">
        <f t="shared" ca="1" si="53"/>
        <v>9286424.6270579323</v>
      </c>
    </row>
    <row r="380" spans="2:24" ht="16" customHeight="1" x14ac:dyDescent="0.2">
      <c r="B380" s="5">
        <f t="shared" ca="1" si="61"/>
        <v>0.23468807846681428</v>
      </c>
      <c r="C380" s="5">
        <f t="shared" ca="1" si="62"/>
        <v>-0.72349445927508005</v>
      </c>
      <c r="D380" s="56">
        <f t="shared" ca="1" si="63"/>
        <v>-4.5575867004166905E-3</v>
      </c>
      <c r="E380" s="50">
        <f t="shared" ca="1" si="47"/>
        <v>1.0768407004416876E-2</v>
      </c>
      <c r="F380" s="5">
        <f t="shared" ca="1" si="48"/>
        <v>0</v>
      </c>
      <c r="G380" s="5">
        <f t="shared" ca="1" si="49"/>
        <v>1</v>
      </c>
      <c r="H380" s="5">
        <f t="shared" ca="1" si="54"/>
        <v>0</v>
      </c>
      <c r="I380" s="5">
        <f t="shared" ca="1" si="55"/>
        <v>0</v>
      </c>
      <c r="J380" s="2">
        <f t="shared" ca="1" si="56"/>
        <v>0</v>
      </c>
      <c r="K380" s="73">
        <f t="shared" ca="1" si="50"/>
        <v>4.3685514267680262E-2</v>
      </c>
      <c r="L380" s="74"/>
      <c r="M380" s="15">
        <f t="shared" ca="1" si="51"/>
        <v>1.3286603676249124E-2</v>
      </c>
      <c r="N380" s="5">
        <f t="shared" ca="1" si="57"/>
        <v>0</v>
      </c>
      <c r="O380" s="4">
        <f t="shared" ca="1" si="52"/>
        <v>1</v>
      </c>
      <c r="P380" s="5">
        <f t="shared" ca="1" si="58"/>
        <v>0</v>
      </c>
      <c r="Q380" s="5">
        <f t="shared" ca="1" si="59"/>
        <v>0</v>
      </c>
      <c r="R380" s="2">
        <f t="shared" ca="1" si="60"/>
        <v>0</v>
      </c>
      <c r="S380" s="11"/>
      <c r="X380" s="46">
        <f t="shared" ca="1" si="53"/>
        <v>9286424.6270579323</v>
      </c>
    </row>
    <row r="381" spans="2:24" ht="16" customHeight="1" x14ac:dyDescent="0.2">
      <c r="B381" s="5">
        <f t="shared" ca="1" si="61"/>
        <v>0.87031658223824759</v>
      </c>
      <c r="C381" s="5">
        <f t="shared" ca="1" si="62"/>
        <v>1.1278889158934928</v>
      </c>
      <c r="D381" s="56">
        <f t="shared" ca="1" si="63"/>
        <v>7.1050323284772106E-3</v>
      </c>
      <c r="E381" s="50">
        <f t="shared" ca="1" si="47"/>
        <v>1.0768407004416876E-2</v>
      </c>
      <c r="F381" s="5">
        <f t="shared" ca="1" si="48"/>
        <v>0</v>
      </c>
      <c r="G381" s="5">
        <f t="shared" ca="1" si="49"/>
        <v>1</v>
      </c>
      <c r="H381" s="5">
        <f t="shared" ca="1" si="54"/>
        <v>0</v>
      </c>
      <c r="I381" s="5">
        <f t="shared" ca="1" si="55"/>
        <v>0</v>
      </c>
      <c r="J381" s="2">
        <f t="shared" ca="1" si="56"/>
        <v>0</v>
      </c>
      <c r="K381" s="73">
        <f t="shared" ca="1" si="50"/>
        <v>4.3685514267680262E-2</v>
      </c>
      <c r="L381" s="74"/>
      <c r="M381" s="15">
        <f t="shared" ca="1" si="51"/>
        <v>1.3286603676249124E-2</v>
      </c>
      <c r="N381" s="5">
        <f t="shared" ca="1" si="57"/>
        <v>0</v>
      </c>
      <c r="O381" s="4">
        <f t="shared" ca="1" si="52"/>
        <v>1</v>
      </c>
      <c r="P381" s="5">
        <f t="shared" ca="1" si="58"/>
        <v>0</v>
      </c>
      <c r="Q381" s="5">
        <f t="shared" ca="1" si="59"/>
        <v>0</v>
      </c>
      <c r="R381" s="2">
        <f t="shared" ca="1" si="60"/>
        <v>0</v>
      </c>
      <c r="S381" s="11"/>
      <c r="X381" s="46">
        <f t="shared" ca="1" si="53"/>
        <v>9286424.6270579323</v>
      </c>
    </row>
    <row r="382" spans="2:24" ht="16" customHeight="1" x14ac:dyDescent="0.2">
      <c r="B382" s="5">
        <f t="shared" ca="1" si="61"/>
        <v>0.61024901722732339</v>
      </c>
      <c r="C382" s="5">
        <f t="shared" ca="1" si="62"/>
        <v>0.27996811764004997</v>
      </c>
      <c r="D382" s="56">
        <f t="shared" ca="1" si="63"/>
        <v>1.7636333673867802E-3</v>
      </c>
      <c r="E382" s="50">
        <f t="shared" ca="1" si="47"/>
        <v>1.0768407004416876E-2</v>
      </c>
      <c r="F382" s="5">
        <f t="shared" ca="1" si="48"/>
        <v>0</v>
      </c>
      <c r="G382" s="5">
        <f t="shared" ca="1" si="49"/>
        <v>1</v>
      </c>
      <c r="H382" s="5">
        <f t="shared" ca="1" si="54"/>
        <v>0</v>
      </c>
      <c r="I382" s="5">
        <f t="shared" ca="1" si="55"/>
        <v>0</v>
      </c>
      <c r="J382" s="2">
        <f t="shared" ca="1" si="56"/>
        <v>0</v>
      </c>
      <c r="K382" s="73">
        <f t="shared" ca="1" si="50"/>
        <v>4.3685514267680262E-2</v>
      </c>
      <c r="L382" s="74"/>
      <c r="M382" s="15">
        <f t="shared" ca="1" si="51"/>
        <v>1.3286603676249124E-2</v>
      </c>
      <c r="N382" s="5">
        <f t="shared" ca="1" si="57"/>
        <v>0</v>
      </c>
      <c r="O382" s="4">
        <f t="shared" ca="1" si="52"/>
        <v>1</v>
      </c>
      <c r="P382" s="5">
        <f t="shared" ca="1" si="58"/>
        <v>0</v>
      </c>
      <c r="Q382" s="5">
        <f t="shared" ca="1" si="59"/>
        <v>0</v>
      </c>
      <c r="R382" s="2">
        <f t="shared" ca="1" si="60"/>
        <v>0</v>
      </c>
      <c r="S382" s="11"/>
      <c r="X382" s="46">
        <f t="shared" ca="1" si="53"/>
        <v>9286424.6270579323</v>
      </c>
    </row>
    <row r="383" spans="2:24" ht="16" customHeight="1" x14ac:dyDescent="0.2">
      <c r="B383" s="5">
        <f t="shared" ca="1" si="61"/>
        <v>0.58930476213249805</v>
      </c>
      <c r="C383" s="5">
        <f t="shared" ca="1" si="62"/>
        <v>0.22575693180868042</v>
      </c>
      <c r="D383" s="56">
        <f t="shared" ca="1" si="63"/>
        <v>1.4221349959874657E-3</v>
      </c>
      <c r="E383" s="50">
        <f t="shared" ref="E383:E446" ca="1" si="64" xml:space="preserve"> -PERCENTILE(D131:D382,0.05)</f>
        <v>1.0768407004416876E-2</v>
      </c>
      <c r="F383" s="5">
        <f t="shared" ca="1" si="48"/>
        <v>0</v>
      </c>
      <c r="G383" s="5">
        <f t="shared" ca="1" si="49"/>
        <v>1</v>
      </c>
      <c r="H383" s="5">
        <f t="shared" ca="1" si="54"/>
        <v>0</v>
      </c>
      <c r="I383" s="5">
        <f t="shared" ca="1" si="55"/>
        <v>0</v>
      </c>
      <c r="J383" s="2">
        <f t="shared" ca="1" si="56"/>
        <v>0</v>
      </c>
      <c r="K383" s="73">
        <f t="shared" ca="1" si="50"/>
        <v>4.3685514267680262E-2</v>
      </c>
      <c r="L383" s="74"/>
      <c r="M383" s="15">
        <f t="shared" ca="1" si="51"/>
        <v>1.3286603676249124E-2</v>
      </c>
      <c r="N383" s="5">
        <f t="shared" ca="1" si="57"/>
        <v>0</v>
      </c>
      <c r="O383" s="4">
        <f t="shared" ca="1" si="52"/>
        <v>1</v>
      </c>
      <c r="P383" s="5">
        <f t="shared" ca="1" si="58"/>
        <v>0</v>
      </c>
      <c r="Q383" s="5">
        <f t="shared" ca="1" si="59"/>
        <v>0</v>
      </c>
      <c r="R383" s="2">
        <f t="shared" ca="1" si="60"/>
        <v>0</v>
      </c>
      <c r="S383" s="11"/>
      <c r="X383" s="46">
        <f t="shared" ca="1" si="53"/>
        <v>9286424.6270579323</v>
      </c>
    </row>
    <row r="384" spans="2:24" ht="16" customHeight="1" x14ac:dyDescent="0.2">
      <c r="B384" s="5">
        <f t="shared" ca="1" si="61"/>
        <v>0.28769464064857475</v>
      </c>
      <c r="C384" s="5">
        <f t="shared" ca="1" si="62"/>
        <v>-0.56013218128030129</v>
      </c>
      <c r="D384" s="56">
        <f t="shared" ca="1" si="63"/>
        <v>-3.5285010785519669E-3</v>
      </c>
      <c r="E384" s="50">
        <f t="shared" ca="1" si="64"/>
        <v>1.0768407004416876E-2</v>
      </c>
      <c r="F384" s="5">
        <f t="shared" ref="F384:F447" ca="1" si="65" xml:space="preserve"> IF(D384&lt; -E384,1,0)</f>
        <v>0</v>
      </c>
      <c r="G384" s="5">
        <f t="shared" ref="G384:G447" ca="1" si="66" xml:space="preserve"> IF(AND(F384=0,F383=0),1,0)</f>
        <v>1</v>
      </c>
      <c r="H384" s="5">
        <f t="shared" ca="1" si="54"/>
        <v>0</v>
      </c>
      <c r="I384" s="5">
        <f t="shared" ca="1" si="55"/>
        <v>0</v>
      </c>
      <c r="J384" s="2">
        <f t="shared" ca="1" si="56"/>
        <v>0</v>
      </c>
      <c r="K384" s="73">
        <f t="shared" ref="K384:K447" ca="1" si="67" xml:space="preserve"> NORMDIST(-E384/$AD$11,0,1,TRUE)</f>
        <v>4.3685514267680262E-2</v>
      </c>
      <c r="L384" s="74"/>
      <c r="M384" s="15">
        <f t="shared" ref="M384:M447" ca="1" si="68" xml:space="preserve"> -AVERAGEIF(D132:D383,"&lt;"&amp;-E384)</f>
        <v>1.3286603676249124E-2</v>
      </c>
      <c r="N384" s="5">
        <f t="shared" ca="1" si="57"/>
        <v>0</v>
      </c>
      <c r="O384" s="4">
        <f t="shared" ref="O384:O447" ca="1" si="69" xml:space="preserve"> IF(AND(N384=0,N383=0),1,0)</f>
        <v>1</v>
      </c>
      <c r="P384" s="5">
        <f t="shared" ca="1" si="58"/>
        <v>0</v>
      </c>
      <c r="Q384" s="5">
        <f t="shared" ca="1" si="59"/>
        <v>0</v>
      </c>
      <c r="R384" s="2">
        <f t="shared" ca="1" si="60"/>
        <v>0</v>
      </c>
      <c r="S384" s="11"/>
      <c r="X384" s="46">
        <f t="shared" ref="X384:X447" ca="1" si="70" xml:space="preserve"> $Y$3/E384</f>
        <v>9286424.6270579323</v>
      </c>
    </row>
    <row r="385" spans="2:24" ht="16" customHeight="1" x14ac:dyDescent="0.2">
      <c r="B385" s="5">
        <f t="shared" ca="1" si="61"/>
        <v>1.8896622762005322E-2</v>
      </c>
      <c r="C385" s="5">
        <f t="shared" ca="1" si="62"/>
        <v>-2.0770900850082699</v>
      </c>
      <c r="D385" s="56">
        <f t="shared" ca="1" si="63"/>
        <v>-1.3084437656214028E-2</v>
      </c>
      <c r="E385" s="50">
        <f t="shared" ca="1" si="64"/>
        <v>1.027299274590005E-2</v>
      </c>
      <c r="F385" s="5">
        <f t="shared" ca="1" si="65"/>
        <v>1</v>
      </c>
      <c r="G385" s="5">
        <f t="shared" ca="1" si="66"/>
        <v>0</v>
      </c>
      <c r="H385" s="5">
        <f t="shared" ref="H385:H448" ca="1" si="71" xml:space="preserve"> IF(AND(F385=1,F384=0),1,0)</f>
        <v>1</v>
      </c>
      <c r="I385" s="5">
        <f t="shared" ref="I385:I448" ca="1" si="72" xml:space="preserve"> IF(AND(F385=0,F384=1),1,0)</f>
        <v>0</v>
      </c>
      <c r="J385" s="2">
        <f t="shared" ref="J385:J448" ca="1" si="73" xml:space="preserve"> IF(AND(F385=1,F384=1),1,0)</f>
        <v>0</v>
      </c>
      <c r="K385" s="73">
        <f t="shared" ca="1" si="67"/>
        <v>5.1467631340778926E-2</v>
      </c>
      <c r="L385" s="74"/>
      <c r="M385" s="15">
        <f t="shared" ca="1" si="68"/>
        <v>1.2839006802677548E-2</v>
      </c>
      <c r="N385" s="5">
        <f t="shared" ref="N385:N448" ca="1" si="74" xml:space="preserve"> IF(D385&lt; -M385,1,0)</f>
        <v>1</v>
      </c>
      <c r="O385" s="4">
        <f t="shared" ca="1" si="69"/>
        <v>0</v>
      </c>
      <c r="P385" s="5">
        <f t="shared" ref="P385:P448" ca="1" si="75" xml:space="preserve"> IF(AND(N385=1,N384=0),1,0)</f>
        <v>1</v>
      </c>
      <c r="Q385" s="5">
        <f t="shared" ref="Q385:Q448" ca="1" si="76" xml:space="preserve"> IF(AND(N385=0,N384=1),1,0)</f>
        <v>0</v>
      </c>
      <c r="R385" s="2">
        <f t="shared" ref="R385:R448" ca="1" si="77" xml:space="preserve"> IF(AND(N385=1,N384=1),1,0)</f>
        <v>0</v>
      </c>
      <c r="S385" s="11"/>
      <c r="X385" s="46">
        <f t="shared" ca="1" si="70"/>
        <v>9734261.7164710835</v>
      </c>
    </row>
    <row r="386" spans="2:24" ht="16" customHeight="1" x14ac:dyDescent="0.2">
      <c r="B386" s="5">
        <f t="shared" ca="1" si="61"/>
        <v>0.57017434906559827</v>
      </c>
      <c r="C386" s="5">
        <f t="shared" ca="1" si="62"/>
        <v>0.17681806111276899</v>
      </c>
      <c r="D386" s="56">
        <f t="shared" ca="1" si="63"/>
        <v>1.1138490881166844E-3</v>
      </c>
      <c r="E386" s="50">
        <f t="shared" ca="1" si="64"/>
        <v>1.0768407004416876E-2</v>
      </c>
      <c r="F386" s="5">
        <f t="shared" ca="1" si="65"/>
        <v>0</v>
      </c>
      <c r="G386" s="5">
        <f t="shared" ca="1" si="66"/>
        <v>0</v>
      </c>
      <c r="H386" s="5">
        <f t="shared" ca="1" si="71"/>
        <v>0</v>
      </c>
      <c r="I386" s="5">
        <f t="shared" ca="1" si="72"/>
        <v>1</v>
      </c>
      <c r="J386" s="2">
        <f t="shared" ca="1" si="73"/>
        <v>0</v>
      </c>
      <c r="K386" s="73">
        <f t="shared" ca="1" si="67"/>
        <v>4.3685514267680262E-2</v>
      </c>
      <c r="L386" s="74"/>
      <c r="M386" s="15">
        <f t="shared" ca="1" si="68"/>
        <v>1.3023729520581498E-2</v>
      </c>
      <c r="N386" s="5">
        <f t="shared" ca="1" si="74"/>
        <v>0</v>
      </c>
      <c r="O386" s="4">
        <f t="shared" ca="1" si="69"/>
        <v>0</v>
      </c>
      <c r="P386" s="5">
        <f t="shared" ca="1" si="75"/>
        <v>0</v>
      </c>
      <c r="Q386" s="5">
        <f t="shared" ca="1" si="76"/>
        <v>1</v>
      </c>
      <c r="R386" s="2">
        <f t="shared" ca="1" si="77"/>
        <v>0</v>
      </c>
      <c r="S386" s="11"/>
      <c r="X386" s="46">
        <f t="shared" ca="1" si="70"/>
        <v>9286424.6270579323</v>
      </c>
    </row>
    <row r="387" spans="2:24" ht="16" customHeight="1" x14ac:dyDescent="0.2">
      <c r="B387" s="5">
        <f t="shared" ref="B387:B450" ca="1" si="78">RAND()</f>
        <v>0.36973075625475471</v>
      </c>
      <c r="C387" s="5">
        <f t="shared" ref="C387:C450" ca="1" si="79">_xlfn.NORM.S.INV(B387)</f>
        <v>-0.33256652894430327</v>
      </c>
      <c r="D387" s="56">
        <f t="shared" ref="D387:D450" ca="1" si="80">C387*(0.1/SQRT(252))</f>
        <v>-2.0949722142156917E-3</v>
      </c>
      <c r="E387" s="50">
        <f t="shared" ca="1" si="64"/>
        <v>1.0768407004416876E-2</v>
      </c>
      <c r="F387" s="5">
        <f t="shared" ca="1" si="65"/>
        <v>0</v>
      </c>
      <c r="G387" s="5">
        <f t="shared" ca="1" si="66"/>
        <v>1</v>
      </c>
      <c r="H387" s="5">
        <f t="shared" ca="1" si="71"/>
        <v>0</v>
      </c>
      <c r="I387" s="5">
        <f t="shared" ca="1" si="72"/>
        <v>0</v>
      </c>
      <c r="J387" s="2">
        <f t="shared" ca="1" si="73"/>
        <v>0</v>
      </c>
      <c r="K387" s="73">
        <f t="shared" ca="1" si="67"/>
        <v>4.3685514267680262E-2</v>
      </c>
      <c r="L387" s="74"/>
      <c r="M387" s="15">
        <f t="shared" ca="1" si="68"/>
        <v>1.3023729520581498E-2</v>
      </c>
      <c r="N387" s="5">
        <f t="shared" ca="1" si="74"/>
        <v>0</v>
      </c>
      <c r="O387" s="4">
        <f t="shared" ca="1" si="69"/>
        <v>1</v>
      </c>
      <c r="P387" s="5">
        <f t="shared" ca="1" si="75"/>
        <v>0</v>
      </c>
      <c r="Q387" s="5">
        <f t="shared" ca="1" si="76"/>
        <v>0</v>
      </c>
      <c r="R387" s="2">
        <f t="shared" ca="1" si="77"/>
        <v>0</v>
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ed" ca="1" si="78"/>
        <v>0.34957149258994069</v>
      </c>
      <c r="C388" s="5">
        <f t="shared" ca="1" si="79"/>
        <v>-0.38647760516021645</v>
      </c>
      <c r="D388" s="56">
        <f t="shared" ca="1" si="80"/>
        <v>-2.4345800727374901E-3</v>
      </c>
      <c r="E388" s="50">
        <f t="shared" ca="1" si="64"/>
        <v>1.0768407004416876E-2</v>
      </c>
      <c r="F388" s="5">
        <f t="shared" ca="1" si="65"/>
        <v>0</v>
      </c>
      <c r="G388" s="5">
        <f t="shared" ca="1" si="66"/>
        <v>1</v>
      </c>
      <c r="H388" s="5">
        <f t="shared" ca="1" si="71"/>
        <v>0</v>
      </c>
      <c r="I388" s="5">
        <f t="shared" ca="1" si="72"/>
        <v>0</v>
      </c>
      <c r="J388" s="2">
        <f t="shared" ca="1" si="73"/>
        <v>0</v>
      </c>
      <c r="K388" s="73">
        <f t="shared" ca="1" si="67"/>
        <v>4.3685514267680262E-2</v>
      </c>
      <c r="L388" s="74"/>
      <c r="M388" s="15">
        <f t="shared" ca="1" si="68"/>
        <v>1.3023729520581498E-2</v>
      </c>
      <c r="N388" s="5">
        <f t="shared" ca="1" si="74"/>
        <v>0</v>
      </c>
      <c r="O388" s="4">
        <f t="shared" ca="1" si="69"/>
        <v>1</v>
      </c>
      <c r="P388" s="5">
        <f t="shared" ca="1" si="75"/>
        <v>0</v>
      </c>
      <c r="Q388" s="5">
        <f t="shared" ca="1" si="76"/>
        <v>0</v>
      </c>
      <c r="R388" s="2">
        <f t="shared" ca="1" si="77"/>
        <v>0</v>
      </c>
      <c r="S388" s="11"/>
      <c r="X388" s="46">
        <f t="shared" ca="1" si="70"/>
        <v>9286424.6270579323</v>
      </c>
    </row>
    <row r="389" spans="2:24" ht="16" customHeight="1" x14ac:dyDescent="0.2">
      <c r="B389" s="5">
        <f t="shared" ca="1" si="78"/>
        <v>0.61377865553117139</v>
      </c>
      <c r="C389" s="5">
        <f t="shared" ca="1" si="79"/>
        <v>0.2891812376785815</v>
      </c>
      <c r="D389" s="56">
        <f t="shared" ca="1" si="80"/>
        <v>1.8216705683890191E-3</v>
      </c>
      <c r="E389" s="50">
        <f t="shared" ca="1" si="64"/>
        <v>1.0768407004416876E-2</v>
      </c>
      <c r="F389" s="5">
        <f t="shared" ca="1" si="65"/>
        <v>0</v>
      </c>
      <c r="G389" s="5">
        <f t="shared" ca="1" si="66"/>
        <v>1</v>
      </c>
      <c r="H389" s="5">
        <f t="shared" ca="1" si="71"/>
        <v>0</v>
      </c>
      <c r="I389" s="5">
        <f t="shared" ca="1" si="72"/>
        <v>0</v>
      </c>
      <c r="J389" s="2">
        <f t="shared" ca="1" si="73"/>
        <v>0</v>
      </c>
      <c r="K389" s="73">
        <f t="shared" ca="1" si="67"/>
        <v>4.3685514267680262E-2</v>
      </c>
      <c r="L389" s="74"/>
      <c r="M389" s="15">
        <f t="shared" ca="1" si="68"/>
        <v>1.3023729520581498E-2</v>
      </c>
      <c r="N389" s="5">
        <f t="shared" ca="1" si="74"/>
        <v>0</v>
      </c>
      <c r="O389" s="4">
        <f t="shared" ca="1" si="69"/>
        <v>1</v>
      </c>
      <c r="P389" s="5">
        <f t="shared" ca="1" si="75"/>
        <v>0</v>
      </c>
      <c r="Q389" s="5">
        <f t="shared" ca="1" si="76"/>
        <v>0</v>
      </c>
      <c r="R389" s="2">
        <f t="shared" ca="1" si="77"/>
        <v>0</v>
      </c>
      <c r="S389" s="11"/>
      <c r="X389" s="46">
        <f t="shared" ca="1" si="70"/>
        <v>9286424.6270579323</v>
      </c>
    </row>
    <row r="390" spans="2:24" ht="16" customHeight="1" x14ac:dyDescent="0.2">
      <c r="B390" s="5">
        <f t="shared" ca="1" si="78"/>
        <v>0.34809484125138945</v>
      </c>
      <c r="C390" s="5">
        <f t="shared" ca="1" si="79"/>
        <v>-0.39046912387781563</v>
      </c>
      <c r="D390" s="56">
        <f t="shared" ca="1" si="80"/>
        <v>-2.4597242772142207E-3</v>
      </c>
      <c r="E390" s="50">
        <f t="shared" ca="1" si="64"/>
        <v>1.0768407004416876E-2</v>
      </c>
      <c r="F390" s="5">
        <f t="shared" ca="1" si="65"/>
        <v>0</v>
      </c>
      <c r="G390" s="5">
        <f t="shared" ca="1" si="66"/>
        <v>1</v>
      </c>
      <c r="H390" s="5">
        <f t="shared" ca="1" si="71"/>
        <v>0</v>
      </c>
      <c r="I390" s="5">
        <f t="shared" ca="1" si="72"/>
        <v>0</v>
      </c>
      <c r="J390" s="2">
        <f t="shared" ca="1" si="73"/>
        <v>0</v>
      </c>
      <c r="K390" s="73">
        <f t="shared" ca="1" si="67"/>
        <v>4.3685514267680262E-2</v>
      </c>
      <c r="L390" s="74"/>
      <c r="M390" s="15">
        <f t="shared" ca="1" si="68"/>
        <v>1.3023729520581498E-2</v>
      </c>
      <c r="N390" s="5">
        <f t="shared" ca="1" si="74"/>
        <v>0</v>
      </c>
      <c r="O390" s="4">
        <f t="shared" ca="1" si="69"/>
        <v>1</v>
      </c>
      <c r="P390" s="5">
        <f t="shared" ca="1" si="75"/>
        <v>0</v>
      </c>
      <c r="Q390" s="5">
        <f t="shared" ca="1" si="76"/>
        <v>0</v>
      </c>
      <c r="R390" s="2">
        <f t="shared" ca="1" si="77"/>
        <v>0</v>
      </c>
      <c r="S390" s="11"/>
      <c r="X390" s="46">
        <f t="shared" ca="1" si="70"/>
        <v>9286424.6270579323</v>
      </c>
    </row>
    <row r="391" spans="2:24" ht="16" customHeight="1" x14ac:dyDescent="0.2">
      <c r="B391" s="5">
        <f t="shared" ca="1" si="78"/>
        <v>0.87337526256838038</v>
      </c>
      <c r="C391" s="5">
        <f t="shared" ca="1" si="79"/>
        <v>1.1424922277696816</v>
      </c>
      <c r="D391" s="56">
        <f t="shared" ca="1" si="80"/>
        <v>7.1970245464350949E-3</v>
      </c>
      <c r="E391" s="50">
        <f t="shared" ca="1" si="64"/>
        <v>1.0768407004416876E-2</v>
      </c>
      <c r="F391" s="5">
        <f t="shared" ca="1" si="65"/>
        <v>0</v>
      </c>
      <c r="G391" s="5">
        <f t="shared" ca="1" si="66"/>
        <v>1</v>
      </c>
      <c r="H391" s="5">
        <f t="shared" ca="1" si="71"/>
        <v>0</v>
      </c>
      <c r="I391" s="5">
        <f t="shared" ca="1" si="72"/>
        <v>0</v>
      </c>
      <c r="J391" s="2">
        <f t="shared" ca="1" si="73"/>
        <v>0</v>
      </c>
      <c r="K391" s="73">
        <f t="shared" ca="1" si="67"/>
        <v>4.3685514267680262E-2</v>
      </c>
      <c r="L391" s="74"/>
      <c r="M391" s="15">
        <f t="shared" ca="1" si="68"/>
        <v>1.3023729520581498E-2</v>
      </c>
      <c r="N391" s="5">
        <f t="shared" ca="1" si="74"/>
        <v>0</v>
      </c>
      <c r="O391" s="4">
        <f t="shared" ca="1" si="69"/>
        <v>1</v>
      </c>
      <c r="P391" s="5">
        <f t="shared" ca="1" si="75"/>
        <v>0</v>
      </c>
      <c r="Q391" s="5">
        <f t="shared" ca="1" si="76"/>
        <v>0</v>
      </c>
      <c r="R391" s="2">
        <f t="shared" ca="1" si="77"/>
        <v>0</v>
      </c>
      <c r="S391" s="11"/>
      <c r="X391" s="46">
        <f t="shared" ca="1" si="70"/>
        <v>9286424.6270579323</v>
      </c>
    </row>
    <row r="392" spans="2:24" ht="16" customHeight="1" x14ac:dyDescent="0.2">
      <c r="B392" s="5">
        <f t="shared" ca="1" si="78"/>
        <v>0.11992996860766492</v>
      </c>
      <c r="C392" s="5">
        <f t="shared" ca="1" si="79"/>
        <v>-1.1753369501939663</v>
      </c>
      <c r="D392" s="56">
        <f t="shared" ca="1" si="80"/>
        <v>-7.40392684980558E-3</v>
      </c>
      <c r="E392" s="50">
        <f t="shared" ca="1" si="64"/>
        <v>1.0768407004416876E-2</v>
      </c>
      <c r="F392" s="5">
        <f t="shared" ca="1" si="65"/>
        <v>0</v>
      </c>
      <c r="G392" s="5">
        <f t="shared" ca="1" si="66"/>
        <v>1</v>
      </c>
      <c r="H392" s="5">
        <f t="shared" ca="1" si="71"/>
        <v>0</v>
      </c>
      <c r="I392" s="5">
        <f t="shared" ca="1" si="72"/>
        <v>0</v>
      </c>
      <c r="J392" s="2">
        <f t="shared" ca="1" si="73"/>
        <v>0</v>
      </c>
      <c r="K392" s="73">
        <f t="shared" ca="1" si="67"/>
        <v>4.3685514267680262E-2</v>
      </c>
      <c r="L392" s="74"/>
      <c r="M392" s="15">
        <f t="shared" ca="1" si="68"/>
        <v>1.3023729520581498E-2</v>
      </c>
      <c r="N392" s="5">
        <f t="shared" ca="1" si="74"/>
        <v>0</v>
      </c>
      <c r="O392" s="4">
        <f t="shared" ca="1" si="69"/>
        <v>1</v>
      </c>
      <c r="P392" s="5">
        <f t="shared" ca="1" si="75"/>
        <v>0</v>
      </c>
      <c r="Q392" s="5">
        <f t="shared" ca="1" si="76"/>
        <v>0</v>
      </c>
      <c r="R392" s="2">
        <f t="shared" ca="1" si="77"/>
        <v>0</v>
      </c>
      <c r="S392" s="11"/>
      <c r="X392" s="46">
        <f t="shared" ca="1" si="70"/>
        <v>9286424.6270579323</v>
      </c>
    </row>
    <row r="393" spans="2:24" ht="16" customHeight="1" x14ac:dyDescent="0.2">
      <c r="B393" s="5">
        <f t="shared" ca="1" si="78"/>
        <v>0.85838530547616509</v>
      </c>
      <c r="C393" s="5">
        <f t="shared" ca="1" si="79"/>
        <v>1.0730930052687939</v>
      </c>
      <c r="D393" s="56">
        <f t="shared" ca="1" si="80"/>
        <v>6.7598505371051264E-3</v>
      </c>
      <c r="E393" s="50">
        <f t="shared" ca="1" si="64"/>
        <v>1.0768407004416876E-2</v>
      </c>
      <c r="F393" s="5">
        <f t="shared" ca="1" si="65"/>
        <v>0</v>
      </c>
      <c r="G393" s="5">
        <f t="shared" ca="1" si="66"/>
        <v>1</v>
      </c>
      <c r="H393" s="5">
        <f t="shared" ca="1" si="71"/>
        <v>0</v>
      </c>
      <c r="I393" s="5">
        <f t="shared" ca="1" si="72"/>
        <v>0</v>
      </c>
      <c r="J393" s="2">
        <f t="shared" ca="1" si="73"/>
        <v>0</v>
      </c>
      <c r="K393" s="73">
        <f t="shared" ca="1" si="67"/>
        <v>4.3685514267680262E-2</v>
      </c>
      <c r="L393" s="74"/>
      <c r="M393" s="15">
        <f t="shared" ca="1" si="68"/>
        <v>1.3023729520581498E-2</v>
      </c>
      <c r="N393" s="5">
        <f t="shared" ca="1" si="74"/>
        <v>0</v>
      </c>
      <c r="O393" s="4">
        <f t="shared" ca="1" si="69"/>
        <v>1</v>
      </c>
      <c r="P393" s="5">
        <f t="shared" ca="1" si="75"/>
        <v>0</v>
      </c>
      <c r="Q393" s="5">
        <f t="shared" ca="1" si="76"/>
        <v>0</v>
      </c>
      <c r="R393" s="2">
        <f t="shared" ca="1" si="77"/>
        <v>0</v>
      </c>
      <c r="S393" s="11"/>
      <c r="X393" s="46">
        <f t="shared" ca="1" si="70"/>
        <v>9286424.6270579323</v>
      </c>
    </row>
    <row r="394" spans="2:24" ht="16" customHeight="1" x14ac:dyDescent="0.2">
      <c r="B394" s="5">
        <f t="shared" ca="1" si="78"/>
        <v>0.84871284590491514</v>
      </c>
      <c r="C394" s="5">
        <f t="shared" ca="1" si="79"/>
        <v>1.0309285902881653</v>
      </c>
      <c r="D394" s="56">
        <f t="shared" ca="1" si="80"/>
        <v>6.4942396889735316E-3</v>
      </c>
      <c r="E394" s="50">
        <f t="shared" ca="1" si="64"/>
        <v>1.0768407004416876E-2</v>
      </c>
      <c r="F394" s="5">
        <f t="shared" ca="1" si="65"/>
        <v>0</v>
      </c>
      <c r="G394" s="5">
        <f t="shared" ca="1" si="66"/>
        <v>1</v>
      </c>
      <c r="H394" s="5">
        <f t="shared" ca="1" si="71"/>
        <v>0</v>
      </c>
      <c r="I394" s="5">
        <f t="shared" ca="1" si="72"/>
        <v>0</v>
      </c>
      <c r="J394" s="2">
        <f t="shared" ca="1" si="73"/>
        <v>0</v>
      </c>
      <c r="K394" s="73">
        <f t="shared" ca="1" si="67"/>
        <v>4.3685514267680262E-2</v>
      </c>
      <c r="L394" s="74"/>
      <c r="M394" s="15">
        <f t="shared" ca="1" si="68"/>
        <v>1.3023729520581498E-2</v>
      </c>
      <c r="N394" s="5">
        <f t="shared" ca="1" si="74"/>
        <v>0</v>
      </c>
      <c r="O394" s="4">
        <f t="shared" ca="1" si="69"/>
        <v>1</v>
      </c>
      <c r="P394" s="5">
        <f t="shared" ca="1" si="75"/>
        <v>0</v>
      </c>
      <c r="Q394" s="5">
        <f t="shared" ca="1" si="76"/>
        <v>0</v>
      </c>
      <c r="R394" s="2">
        <f t="shared" ca="1" si="77"/>
        <v>0</v>
      </c>
      <c r="S394" s="11"/>
      <c r="X394" s="46">
        <f t="shared" ca="1" si="70"/>
        <v>9286424.6270579323</v>
      </c>
    </row>
    <row r="395" spans="2:24" ht="16" customHeight="1" x14ac:dyDescent="0.2">
      <c r="B395" s="5">
        <f t="shared" ca="1" si="78"/>
        <v>0.13227536050611166</v>
      </c>
      <c r="C395" s="5">
        <f t="shared" ca="1" si="79"/>
        <v>-1.115699648677237</v>
      </c>
      <c r="D395" s="56">
        <f t="shared" ca="1" si="80"/>
        <v>-7.0282471624811974E-3</v>
      </c>
      <c r="E395" s="50">
        <f t="shared" ca="1" si="64"/>
        <v>1.0768407004416876E-2</v>
      </c>
      <c r="F395" s="5">
        <f t="shared" ca="1" si="65"/>
        <v>0</v>
      </c>
      <c r="G395" s="5">
        <f t="shared" ca="1" si="66"/>
        <v>1</v>
      </c>
      <c r="H395" s="5">
        <f t="shared" ca="1" si="71"/>
        <v>0</v>
      </c>
      <c r="I395" s="5">
        <f t="shared" ca="1" si="72"/>
        <v>0</v>
      </c>
      <c r="J395" s="2">
        <f t="shared" ca="1" si="73"/>
        <v>0</v>
      </c>
      <c r="K395" s="73">
        <f t="shared" ca="1" si="67"/>
        <v>4.3685514267680262E-2</v>
      </c>
      <c r="L395" s="74"/>
      <c r="M395" s="15">
        <f t="shared" ca="1" si="68"/>
        <v>1.3023729520581498E-2</v>
      </c>
      <c r="N395" s="5">
        <f t="shared" ca="1" si="74"/>
        <v>0</v>
      </c>
      <c r="O395" s="4">
        <f t="shared" ca="1" si="69"/>
        <v>1</v>
      </c>
      <c r="P395" s="5">
        <f t="shared" ca="1" si="75"/>
        <v>0</v>
      </c>
      <c r="Q395" s="5">
        <f t="shared" ca="1" si="76"/>
        <v>0</v>
      </c>
      <c r="R395" s="2">
        <f t="shared" ca="1" si="77"/>
        <v>0</v>
      </c>
      <c r="S395" s="11"/>
      <c r="X395" s="46">
        <f t="shared" ca="1" si="70"/>
        <v>9286424.6270579323</v>
      </c>
    </row>
    <row r="396" spans="2:24" ht="16" customHeight="1" x14ac:dyDescent="0.2">
      <c r="B396" s="5">
        <f t="shared" ca="1" si="78"/>
        <v>0.84323643758194189</v>
      </c>
      <c r="C396" s="5">
        <f t="shared" ca="1" si="79"/>
        <v>1.0078486531924893</v>
      </c>
      <c r="D396" s="56">
        <f t="shared" ca="1" si="80"/>
        <v>6.3488497512826439E-3</v>
      </c>
      <c r="E396" s="50">
        <f t="shared" ca="1" si="64"/>
        <v>1.027299274590005E-2</v>
      </c>
      <c r="F396" s="5">
        <f t="shared" ca="1" si="65"/>
        <v>0</v>
      </c>
      <c r="G396" s="5">
        <f t="shared" ca="1" si="66"/>
        <v>1</v>
      </c>
      <c r="H396" s="5">
        <f t="shared" ca="1" si="71"/>
        <v>0</v>
      </c>
      <c r="I396" s="5">
        <f t="shared" ca="1" si="72"/>
        <v>0</v>
      </c>
      <c r="J396" s="2">
        <f t="shared" ca="1" si="73"/>
        <v>0</v>
      </c>
      <c r="K396" s="73">
        <f t="shared" ca="1" si="67"/>
        <v>5.1467631340778926E-2</v>
      </c>
      <c r="L396" s="74"/>
      <c r="M396" s="15">
        <f t="shared" ca="1" si="68"/>
        <v>1.2884042433332518E-2</v>
      </c>
      <c r="N396" s="5">
        <f t="shared" ca="1" si="74"/>
        <v>0</v>
      </c>
      <c r="O396" s="4">
        <f t="shared" ca="1" si="69"/>
        <v>1</v>
      </c>
      <c r="P396" s="5">
        <f t="shared" ca="1" si="75"/>
        <v>0</v>
      </c>
      <c r="Q396" s="5">
        <f t="shared" ca="1" si="76"/>
        <v>0</v>
      </c>
      <c r="R396" s="2">
        <f t="shared" ca="1" si="77"/>
        <v>0</v>
      </c>
      <c r="S396" s="11"/>
      <c r="X396" s="46">
        <f t="shared" ca="1" si="70"/>
        <v>9734261.7164710835</v>
      </c>
    </row>
    <row r="397" spans="2:24" ht="16" customHeight="1" x14ac:dyDescent="0.2">
      <c r="B397" s="5">
        <f t="shared" ca="1" si="78"/>
        <v>0.51788317407975193</v>
      </c>
      <c r="C397" s="5">
        <f t="shared" ca="1" si="79"/>
        <v>4.4841492833144571E-2</v>
      </c>
      <c r="D397" s="56">
        <f t="shared" ca="1" si="80"/>
        <v>2.8247485346044214E-4</v>
      </c>
      <c r="E397" s="50">
        <f t="shared" ca="1" si="64"/>
        <v>1.027299274590005E-2</v>
      </c>
      <c r="F397" s="5">
        <f t="shared" ca="1" si="65"/>
        <v>0</v>
      </c>
      <c r="G397" s="5">
        <f t="shared" ca="1" si="66"/>
        <v>1</v>
      </c>
      <c r="H397" s="5">
        <f t="shared" ca="1" si="71"/>
        <v>0</v>
      </c>
      <c r="I397" s="5">
        <f t="shared" ca="1" si="72"/>
        <v>0</v>
      </c>
      <c r="J397" s="2">
        <f t="shared" ca="1" si="73"/>
        <v>0</v>
      </c>
      <c r="K397" s="73">
        <f t="shared" ca="1" si="67"/>
        <v>5.1467631340778926E-2</v>
      </c>
      <c r="L397" s="74"/>
      <c r="M397" s="15">
        <f t="shared" ca="1" si="68"/>
        <v>1.2884042433332518E-2</v>
      </c>
      <c r="N397" s="5">
        <f t="shared" ca="1" si="74"/>
        <v>0</v>
      </c>
      <c r="O397" s="4">
        <f t="shared" ca="1" si="69"/>
        <v>1</v>
      </c>
      <c r="P397" s="5">
        <f t="shared" ca="1" si="75"/>
        <v>0</v>
      </c>
      <c r="Q397" s="5">
        <f t="shared" ca="1" si="76"/>
        <v>0</v>
      </c>
      <c r="R397" s="2">
        <f t="shared" ca="1" si="77"/>
        <v>0</v>
      </c>
      <c r="S397" s="11"/>
      <c r="X397" s="46">
        <f t="shared" ca="1" si="70"/>
        <v>9734261.7164710835</v>
      </c>
    </row>
    <row r="398" spans="2:24" ht="16" customHeight="1" x14ac:dyDescent="0.2">
      <c r="B398" s="5">
        <f t="shared" ca="1" si="78"/>
        <v>0.53550931958847603</v>
      </c>
      <c r="C398" s="5">
        <f t="shared" ca="1" si="79"/>
        <v>8.9126520660731595E-2</v>
      </c>
      <c r="D398" s="56">
        <f t="shared" ca="1" si="80"/>
        <v>5.6144430687799028E-4</v>
      </c>
      <c r="E398" s="50">
        <f t="shared" ca="1" si="64"/>
        <v>1.027299274590005E-2</v>
      </c>
      <c r="F398" s="5">
        <f t="shared" ca="1" si="65"/>
        <v>0</v>
      </c>
      <c r="G398" s="5">
        <f t="shared" ca="1" si="66"/>
        <v>1</v>
      </c>
      <c r="H398" s="5">
        <f t="shared" ca="1" si="71"/>
        <v>0</v>
      </c>
      <c r="I398" s="5">
        <f t="shared" ca="1" si="72"/>
        <v>0</v>
      </c>
      <c r="J398" s="2">
        <f t="shared" ca="1" si="73"/>
        <v>0</v>
      </c>
      <c r="K398" s="73">
        <f t="shared" ca="1" si="67"/>
        <v>5.1467631340778926E-2</v>
      </c>
      <c r="L398" s="74"/>
      <c r="M398" s="15">
        <f t="shared" ca="1" si="68"/>
        <v>1.2884042433332518E-2</v>
      </c>
      <c r="N398" s="5">
        <f t="shared" ca="1" si="74"/>
        <v>0</v>
      </c>
      <c r="O398" s="4">
        <f t="shared" ca="1" si="69"/>
        <v>1</v>
      </c>
      <c r="P398" s="5">
        <f t="shared" ca="1" si="75"/>
        <v>0</v>
      </c>
      <c r="Q398" s="5">
        <f t="shared" ca="1" si="76"/>
        <v>0</v>
      </c>
      <c r="R398" s="2">
        <f t="shared" ca="1" si="77"/>
        <v>0</v>
      </c>
      <c r="S398" s="11"/>
      <c r="X398" s="46">
        <f t="shared" ca="1" si="70"/>
        <v>9734261.7164710835</v>
      </c>
    </row>
    <row r="399" spans="2:24" ht="16" customHeight="1" x14ac:dyDescent="0.2">
      <c r="B399" s="5">
        <f t="shared" ca="1" si="78"/>
        <v>0.29711039039144205</v>
      </c>
      <c r="C399" s="5">
        <f t="shared" ca="1" si="79"/>
        <v>-0.53272958876156573</v>
      </c>
      <c r="D399" s="56">
        <f t="shared" ca="1" si="80"/>
        <v>-3.3558809712114588E-3</v>
      </c>
      <c r="E399" s="50">
        <f t="shared" ca="1" si="64"/>
        <v>1.027299274590005E-2</v>
      </c>
      <c r="F399" s="5">
        <f t="shared" ca="1" si="65"/>
        <v>0</v>
      </c>
      <c r="G399" s="5">
        <f t="shared" ca="1" si="66"/>
        <v>1</v>
      </c>
      <c r="H399" s="5">
        <f t="shared" ca="1" si="71"/>
        <v>0</v>
      </c>
      <c r="I399" s="5">
        <f t="shared" ca="1" si="72"/>
        <v>0</v>
      </c>
      <c r="J399" s="2">
        <f t="shared" ca="1" si="73"/>
        <v>0</v>
      </c>
      <c r="K399" s="73">
        <f t="shared" ca="1" si="67"/>
        <v>5.1467631340778926E-2</v>
      </c>
      <c r="L399" s="74"/>
      <c r="M399" s="15">
        <f t="shared" ca="1" si="68"/>
        <v>1.2884042433332518E-2</v>
      </c>
      <c r="N399" s="5">
        <f t="shared" ca="1" si="74"/>
        <v>0</v>
      </c>
      <c r="O399" s="4">
        <f t="shared" ca="1" si="69"/>
        <v>1</v>
      </c>
      <c r="P399" s="5">
        <f t="shared" ca="1" si="75"/>
        <v>0</v>
      </c>
      <c r="Q399" s="5">
        <f t="shared" ca="1" si="76"/>
        <v>0</v>
      </c>
      <c r="R399" s="2">
        <f t="shared" ca="1" si="77"/>
        <v>0</v>
      </c>
      <c r="S399" s="11"/>
      <c r="X399" s="46">
        <f t="shared" ca="1" si="70"/>
        <v>9734261.7164710835</v>
      </c>
    </row>
    <row r="400" spans="2:24" ht="16" customHeight="1" x14ac:dyDescent="0.2">
      <c r="B400" s="5">
        <f t="shared" ca="1" si="78"/>
        <v>0.69306053545953217</v>
      </c>
      <c r="C400" s="5">
        <f t="shared" ca="1" si="79"/>
        <v>0.50454431548101542</v>
      </c>
      <c r="D400" s="56">
        <f t="shared" ca="1" si="80"/>
        <v>3.1783304385097212E-3</v>
      </c>
      <c r="E400" s="50">
        <f t="shared" ca="1" si="64"/>
        <v>1.027299274590005E-2</v>
      </c>
      <c r="F400" s="5">
        <f t="shared" ca="1" si="65"/>
        <v>0</v>
      </c>
      <c r="G400" s="5">
        <f t="shared" ca="1" si="66"/>
        <v>1</v>
      </c>
      <c r="H400" s="5">
        <f t="shared" ca="1" si="71"/>
        <v>0</v>
      </c>
      <c r="I400" s="5">
        <f t="shared" ca="1" si="72"/>
        <v>0</v>
      </c>
      <c r="J400" s="2">
        <f t="shared" ca="1" si="73"/>
        <v>0</v>
      </c>
      <c r="K400" s="73">
        <f t="shared" ca="1" si="67"/>
        <v>5.1467631340778926E-2</v>
      </c>
      <c r="L400" s="74"/>
      <c r="M400" s="15">
        <f t="shared" ca="1" si="68"/>
        <v>1.2884042433332518E-2</v>
      </c>
      <c r="N400" s="5">
        <f t="shared" ca="1" si="74"/>
        <v>0</v>
      </c>
      <c r="O400" s="4">
        <f t="shared" ca="1" si="69"/>
        <v>1</v>
      </c>
      <c r="P400" s="5">
        <f t="shared" ca="1" si="75"/>
        <v>0</v>
      </c>
      <c r="Q400" s="5">
        <f t="shared" ca="1" si="76"/>
        <v>0</v>
      </c>
      <c r="R400" s="2">
        <f t="shared" ca="1" si="77"/>
        <v>0</v>
      </c>
      <c r="S400" s="11"/>
      <c r="X400" s="46">
        <f t="shared" ca="1" si="70"/>
        <v>9734261.7164710835</v>
      </c>
    </row>
    <row r="401" spans="2:24" ht="16" customHeight="1" x14ac:dyDescent="0.2">
      <c r="B401" s="5">
        <f t="shared" ca="1" si="78"/>
        <v>0.78477659551025147</v>
      </c>
      <c r="C401" s="5">
        <f t="shared" ca="1" si="79"/>
        <v>0.78842729736838579</v>
      </c>
      <c r="D401" s="56">
        <f t="shared" ca="1" si="80"/>
        <v>4.9666251325988535E-3</v>
      </c>
      <c r="E401" s="50">
        <f t="shared" ca="1" si="64"/>
        <v>1.027299274590005E-2</v>
      </c>
      <c r="F401" s="5">
        <f t="shared" ca="1" si="65"/>
        <v>0</v>
      </c>
      <c r="G401" s="5">
        <f t="shared" ca="1" si="66"/>
        <v>1</v>
      </c>
      <c r="H401" s="5">
        <f t="shared" ca="1" si="71"/>
        <v>0</v>
      </c>
      <c r="I401" s="5">
        <f t="shared" ca="1" si="72"/>
        <v>0</v>
      </c>
      <c r="J401" s="2">
        <f t="shared" ca="1" si="73"/>
        <v>0</v>
      </c>
      <c r="K401" s="73">
        <f t="shared" ca="1" si="67"/>
        <v>5.1467631340778926E-2</v>
      </c>
      <c r="L401" s="74"/>
      <c r="M401" s="15">
        <f t="shared" ca="1" si="68"/>
        <v>1.2884042433332518E-2</v>
      </c>
      <c r="N401" s="5">
        <f t="shared" ca="1" si="74"/>
        <v>0</v>
      </c>
      <c r="O401" s="4">
        <f t="shared" ca="1" si="69"/>
        <v>1</v>
      </c>
      <c r="P401" s="5">
        <f t="shared" ca="1" si="75"/>
        <v>0</v>
      </c>
      <c r="Q401" s="5">
        <f t="shared" ca="1" si="76"/>
        <v>0</v>
      </c>
      <c r="R401" s="2">
        <f t="shared" ca="1" si="77"/>
        <v>0</v>
      </c>
      <c r="S401" s="11"/>
      <c r="X401" s="46">
        <f t="shared" ca="1" si="70"/>
        <v>9734261.7164710835</v>
      </c>
    </row>
    <row r="402" spans="2:24" ht="16" customHeight="1" x14ac:dyDescent="0.2">
      <c r="B402" s="5">
        <f t="shared" ca="1" si="78"/>
        <v>0.42963900386358034</v>
      </c>
      <c r="C402" s="5">
        <f t="shared" ca="1" si="79"/>
        <v>-0.17729330704008014</v>
      </c>
      <c r="D402" s="56">
        <f t="shared" ca="1" si="80"/>
        <v>-1.1168428560577833E-3</v>
      </c>
      <c r="E402" s="50">
        <f t="shared" ca="1" si="64"/>
        <v>1.027299274590005E-2</v>
      </c>
      <c r="F402" s="5">
        <f t="shared" ca="1" si="65"/>
        <v>0</v>
      </c>
      <c r="G402" s="5">
        <f t="shared" ca="1" si="66"/>
        <v>1</v>
      </c>
      <c r="H402" s="5">
        <f t="shared" ca="1" si="71"/>
        <v>0</v>
      </c>
      <c r="I402" s="5">
        <f t="shared" ca="1" si="72"/>
        <v>0</v>
      </c>
      <c r="J402" s="2">
        <f t="shared" ca="1" si="73"/>
        <v>0</v>
      </c>
      <c r="K402" s="73">
        <f t="shared" ca="1" si="67"/>
        <v>5.1467631340778926E-2</v>
      </c>
      <c r="L402" s="74"/>
      <c r="M402" s="15">
        <f t="shared" ca="1" si="68"/>
        <v>1.2884042433332518E-2</v>
      </c>
      <c r="N402" s="5">
        <f t="shared" ca="1" si="74"/>
        <v>0</v>
      </c>
      <c r="O402" s="4">
        <f t="shared" ca="1" si="69"/>
        <v>1</v>
      </c>
      <c r="P402" s="5">
        <f t="shared" ca="1" si="75"/>
        <v>0</v>
      </c>
      <c r="Q402" s="5">
        <f t="shared" ca="1" si="76"/>
        <v>0</v>
      </c>
      <c r="R402" s="2">
        <f t="shared" ca="1" si="77"/>
        <v>0</v>
      </c>
      <c r="S402" s="11"/>
      <c r="X402" s="46">
        <f t="shared" ca="1" si="70"/>
        <v>9734261.7164710835</v>
      </c>
    </row>
    <row r="403" spans="2:24" ht="16" customHeight="1" x14ac:dyDescent="0.2">
      <c r="B403" s="5">
        <f t="shared" ca="1" si="78"/>
        <v>0.95891698086538257</v>
      </c>
      <c r="C403" s="5">
        <f t="shared" ca="1" si="79"/>
        <v>1.7382541680037107</v>
      </c>
      <c r="D403" s="56">
        <f t="shared" ca="1" si="80"/>
        <v>1.094997200942692E-2</v>
      </c>
      <c r="E403" s="50">
        <f t="shared" ca="1" si="64"/>
        <v>1.027299274590005E-2</v>
      </c>
      <c r="F403" s="5">
        <f t="shared" ca="1" si="65"/>
        <v>0</v>
      </c>
      <c r="G403" s="5">
        <f t="shared" ca="1" si="66"/>
        <v>1</v>
      </c>
      <c r="H403" s="5">
        <f t="shared" ca="1" si="71"/>
        <v>0</v>
      </c>
      <c r="I403" s="5">
        <f t="shared" ca="1" si="72"/>
        <v>0</v>
      </c>
      <c r="J403" s="2">
        <f t="shared" ca="1" si="73"/>
        <v>0</v>
      </c>
      <c r="K403" s="73">
        <f t="shared" ca="1" si="67"/>
        <v>5.1467631340778926E-2</v>
      </c>
      <c r="L403" s="74"/>
      <c r="M403" s="15">
        <f t="shared" ca="1" si="68"/>
        <v>1.2884042433332518E-2</v>
      </c>
      <c r="N403" s="5">
        <f t="shared" ca="1" si="74"/>
        <v>0</v>
      </c>
      <c r="O403" s="4">
        <f t="shared" ca="1" si="69"/>
        <v>1</v>
      </c>
      <c r="P403" s="5">
        <f t="shared" ca="1" si="75"/>
        <v>0</v>
      </c>
      <c r="Q403" s="5">
        <f t="shared" ca="1" si="76"/>
        <v>0</v>
      </c>
      <c r="R403" s="2">
        <f t="shared" ca="1" si="77"/>
        <v>0</v>
      </c>
      <c r="S403" s="11"/>
      <c r="X403" s="46">
        <f t="shared" ca="1" si="70"/>
        <v>9734261.7164710835</v>
      </c>
    </row>
    <row r="404" spans="2:24" ht="16" customHeight="1" x14ac:dyDescent="0.2">
      <c r="B404" s="5">
        <f t="shared" ca="1" si="78"/>
        <v>0.3663575422054286</v>
      </c>
      <c r="C404" s="5">
        <f t="shared" ca="1" si="79"/>
        <v>-0.34151610290858442</v>
      </c>
      <c r="D404" s="56">
        <f t="shared" ca="1" si="80"/>
        <v>-2.1513492310001351E-3</v>
      </c>
      <c r="E404" s="50">
        <f t="shared" ca="1" si="64"/>
        <v>1.027299274590005E-2</v>
      </c>
      <c r="F404" s="5">
        <f t="shared" ca="1" si="65"/>
        <v>0</v>
      </c>
      <c r="G404" s="5">
        <f t="shared" ca="1" si="66"/>
        <v>1</v>
      </c>
      <c r="H404" s="5">
        <f t="shared" ca="1" si="71"/>
        <v>0</v>
      </c>
      <c r="I404" s="5">
        <f t="shared" ca="1" si="72"/>
        <v>0</v>
      </c>
      <c r="J404" s="2">
        <f t="shared" ca="1" si="73"/>
        <v>0</v>
      </c>
      <c r="K404" s="73">
        <f t="shared" ca="1" si="67"/>
        <v>5.1467631340778926E-2</v>
      </c>
      <c r="L404" s="74"/>
      <c r="M404" s="15">
        <f t="shared" ca="1" si="68"/>
        <v>1.2884042433332518E-2</v>
      </c>
      <c r="N404" s="5">
        <f t="shared" ca="1" si="74"/>
        <v>0</v>
      </c>
      <c r="O404" s="4">
        <f t="shared" ca="1" si="69"/>
        <v>1</v>
      </c>
      <c r="P404" s="5">
        <f t="shared" ca="1" si="75"/>
        <v>0</v>
      </c>
      <c r="Q404" s="5">
        <f t="shared" ca="1" si="76"/>
        <v>0</v>
      </c>
      <c r="R404" s="2">
        <f t="shared" ca="1" si="77"/>
        <v>0</v>
      </c>
      <c r="S404" s="11"/>
      <c r="X404" s="46">
        <f t="shared" ca="1" si="70"/>
        <v>9734261.7164710835</v>
      </c>
    </row>
    <row r="405" spans="2:24" ht="16" customHeight="1" x14ac:dyDescent="0.2">
      <c r="B405" s="5">
        <f t="shared" ca="1" si="78"/>
        <v>0.41284835554285715</v>
      </c>
      <c r="C405" s="5">
        <f t="shared" ca="1" si="79"/>
        <v>-0.22022399362302175</v>
      </c>
      <c r="D405" s="56">
        <f t="shared" ca="1" si="80"/>
        <v>-1.3872807615618805E-3</v>
      </c>
      <c r="E405" s="50">
        <f t="shared" ca="1" si="64"/>
        <v>1.027299274590005E-2</v>
      </c>
      <c r="F405" s="5">
        <f t="shared" ca="1" si="65"/>
        <v>0</v>
      </c>
      <c r="G405" s="5">
        <f t="shared" ca="1" si="66"/>
        <v>1</v>
      </c>
      <c r="H405" s="5">
        <f t="shared" ca="1" si="71"/>
        <v>0</v>
      </c>
      <c r="I405" s="5">
        <f t="shared" ca="1" si="72"/>
        <v>0</v>
      </c>
      <c r="J405" s="2">
        <f t="shared" ca="1" si="73"/>
        <v>0</v>
      </c>
      <c r="K405" s="73">
        <f t="shared" ca="1" si="67"/>
        <v>5.1467631340778926E-2</v>
      </c>
      <c r="L405" s="74"/>
      <c r="M405" s="15">
        <f t="shared" ca="1" si="68"/>
        <v>1.2884042433332518E-2</v>
      </c>
      <c r="N405" s="5">
        <f t="shared" ca="1" si="74"/>
        <v>0</v>
      </c>
      <c r="O405" s="4">
        <f t="shared" ca="1" si="69"/>
        <v>1</v>
      </c>
      <c r="P405" s="5">
        <f t="shared" ca="1" si="75"/>
        <v>0</v>
      </c>
      <c r="Q405" s="5">
        <f t="shared" ca="1" si="76"/>
        <v>0</v>
      </c>
      <c r="R405" s="2">
        <f t="shared" ca="1" si="77"/>
        <v>0</v>
      </c>
      <c r="S405" s="11"/>
      <c r="X405" s="46">
        <f t="shared" ca="1" si="70"/>
        <v>9734261.7164710835</v>
      </c>
    </row>
    <row r="406" spans="2:24" ht="16" customHeight="1" x14ac:dyDescent="0.2">
      <c r="B406" s="5">
        <f t="shared" ca="1" si="78"/>
        <v>0.92277037014333052</v>
      </c>
      <c r="C406" s="5">
        <f t="shared" ca="1" si="79"/>
        <v>1.4239558264009662</v>
      </c>
      <c r="D406" s="56">
        <f t="shared" ca="1" si="80"/>
        <v>8.9700785585676637E-3</v>
      </c>
      <c r="E406" s="50">
        <f t="shared" ca="1" si="64"/>
        <v>1.027299274590005E-2</v>
      </c>
      <c r="F406" s="5">
        <f t="shared" ca="1" si="65"/>
        <v>0</v>
      </c>
      <c r="G406" s="5">
        <f t="shared" ca="1" si="66"/>
        <v>1</v>
      </c>
      <c r="H406" s="5">
        <f t="shared" ca="1" si="71"/>
        <v>0</v>
      </c>
      <c r="I406" s="5">
        <f t="shared" ca="1" si="72"/>
        <v>0</v>
      </c>
      <c r="J406" s="2">
        <f t="shared" ca="1" si="73"/>
        <v>0</v>
      </c>
      <c r="K406" s="73">
        <f t="shared" ca="1" si="67"/>
        <v>5.1467631340778926E-2</v>
      </c>
      <c r="L406" s="74"/>
      <c r="M406" s="15">
        <f t="shared" ca="1" si="68"/>
        <v>1.2884042433332518E-2</v>
      </c>
      <c r="N406" s="5">
        <f t="shared" ca="1" si="74"/>
        <v>0</v>
      </c>
      <c r="O406" s="4">
        <f t="shared" ca="1" si="69"/>
        <v>1</v>
      </c>
      <c r="P406" s="5">
        <f t="shared" ca="1" si="75"/>
        <v>0</v>
      </c>
      <c r="Q406" s="5">
        <f t="shared" ca="1" si="76"/>
        <v>0</v>
      </c>
      <c r="R406" s="2">
        <f t="shared" ca="1" si="77"/>
        <v>0</v>
      </c>
      <c r="S406" s="11"/>
      <c r="X406" s="46">
        <f t="shared" ca="1" si="70"/>
        <v>9734261.7164710835</v>
      </c>
    </row>
    <row r="407" spans="2:24" ht="16" customHeight="1" x14ac:dyDescent="0.2">
      <c r="B407" s="5">
        <f t="shared" ca="1" si="78"/>
        <v>0.85762977900592174</v>
      </c>
      <c r="C407" s="5">
        <f t="shared" ca="1" si="79"/>
        <v>1.0697309253628586</v>
      </c>
      <c r="D407" s="56">
        <f t="shared" ca="1" si="80"/>
        <v>6.7386714244407637E-3</v>
      </c>
      <c r="E407" s="50">
        <f t="shared" ca="1" si="64"/>
        <v>1.027299274590005E-2</v>
      </c>
      <c r="F407" s="5">
        <f t="shared" ca="1" si="65"/>
        <v>0</v>
      </c>
      <c r="G407" s="5">
        <f t="shared" ca="1" si="66"/>
        <v>1</v>
      </c>
      <c r="H407" s="5">
        <f t="shared" ca="1" si="71"/>
        <v>0</v>
      </c>
      <c r="I407" s="5">
        <f t="shared" ca="1" si="72"/>
        <v>0</v>
      </c>
      <c r="J407" s="2">
        <f t="shared" ca="1" si="73"/>
        <v>0</v>
      </c>
      <c r="K407" s="73">
        <f t="shared" ca="1" si="67"/>
        <v>5.1467631340778926E-2</v>
      </c>
      <c r="L407" s="74"/>
      <c r="M407" s="15">
        <f t="shared" ca="1" si="68"/>
        <v>1.2884042433332518E-2</v>
      </c>
      <c r="N407" s="5">
        <f t="shared" ca="1" si="74"/>
        <v>0</v>
      </c>
      <c r="O407" s="4">
        <f t="shared" ca="1" si="69"/>
        <v>1</v>
      </c>
      <c r="P407" s="5">
        <f t="shared" ca="1" si="75"/>
        <v>0</v>
      </c>
      <c r="Q407" s="5">
        <f t="shared" ca="1" si="76"/>
        <v>0</v>
      </c>
      <c r="R407" s="2">
        <f t="shared" ca="1" si="77"/>
        <v>0</v>
      </c>
      <c r="S407" s="11"/>
      <c r="X407" s="46">
        <f t="shared" ca="1" si="70"/>
        <v>9734261.7164710835</v>
      </c>
    </row>
    <row r="408" spans="2:24" ht="16" customHeight="1" x14ac:dyDescent="0.2">
      <c r="B408" s="5">
        <f t="shared" ca="1" si="78"/>
        <v>0.62276035207011415</v>
      </c>
      <c r="C408" s="5">
        <f t="shared" ca="1" si="79"/>
        <v>0.31273856193150751</v>
      </c>
      <c r="D408" s="56">
        <f t="shared" ca="1" si="80"/>
        <v>1.9700677625017634E-3</v>
      </c>
      <c r="E408" s="50">
        <f t="shared" ca="1" si="64"/>
        <v>1.027299274590005E-2</v>
      </c>
      <c r="F408" s="5">
        <f t="shared" ca="1" si="65"/>
        <v>0</v>
      </c>
      <c r="G408" s="5">
        <f t="shared" ca="1" si="66"/>
        <v>1</v>
      </c>
      <c r="H408" s="5">
        <f t="shared" ca="1" si="71"/>
        <v>0</v>
      </c>
      <c r="I408" s="5">
        <f t="shared" ca="1" si="72"/>
        <v>0</v>
      </c>
      <c r="J408" s="2">
        <f t="shared" ca="1" si="73"/>
        <v>0</v>
      </c>
      <c r="K408" s="73">
        <f t="shared" ca="1" si="67"/>
        <v>5.1467631340778926E-2</v>
      </c>
      <c r="L408" s="74"/>
      <c r="M408" s="15">
        <f t="shared" ca="1" si="68"/>
        <v>1.2884042433332518E-2</v>
      </c>
      <c r="N408" s="5">
        <f t="shared" ca="1" si="74"/>
        <v>0</v>
      </c>
      <c r="O408" s="4">
        <f t="shared" ca="1" si="69"/>
        <v>1</v>
      </c>
      <c r="P408" s="5">
        <f t="shared" ca="1" si="75"/>
        <v>0</v>
      </c>
      <c r="Q408" s="5">
        <f t="shared" ca="1" si="76"/>
        <v>0</v>
      </c>
      <c r="R408" s="2">
        <f t="shared" ca="1" si="77"/>
        <v>0</v>
      </c>
      <c r="S408" s="11"/>
      <c r="X408" s="46">
        <f t="shared" ca="1" si="70"/>
        <v>9734261.7164710835</v>
      </c>
    </row>
    <row r="409" spans="2:24" ht="16" customHeight="1" x14ac:dyDescent="0.2">
      <c r="B409" s="5">
        <f t="shared" ca="1" si="78"/>
        <v>0.57175185834585318</v>
      </c>
      <c r="C409" s="5">
        <f t="shared" ca="1" si="79"/>
        <v>0.18083602765170331</v>
      </c>
      <c r="D409" s="56">
        <f t="shared" ca="1" si="80"/>
        <v>1.1391598982076346E-3</v>
      </c>
      <c r="E409" s="50">
        <f t="shared" ca="1" si="64"/>
        <v>1.027299274590005E-2</v>
      </c>
      <c r="F409" s="5">
        <f t="shared" ca="1" si="65"/>
        <v>0</v>
      </c>
      <c r="G409" s="5">
        <f t="shared" ca="1" si="66"/>
        <v>1</v>
      </c>
      <c r="H409" s="5">
        <f t="shared" ca="1" si="71"/>
        <v>0</v>
      </c>
      <c r="I409" s="5">
        <f t="shared" ca="1" si="72"/>
        <v>0</v>
      </c>
      <c r="J409" s="2">
        <f t="shared" ca="1" si="73"/>
        <v>0</v>
      </c>
      <c r="K409" s="73">
        <f t="shared" ca="1" si="67"/>
        <v>5.1467631340778926E-2</v>
      </c>
      <c r="L409" s="74"/>
      <c r="M409" s="15">
        <f t="shared" ca="1" si="68"/>
        <v>1.2884042433332518E-2</v>
      </c>
      <c r="N409" s="5">
        <f t="shared" ca="1" si="74"/>
        <v>0</v>
      </c>
      <c r="O409" s="4">
        <f t="shared" ca="1" si="69"/>
        <v>1</v>
      </c>
      <c r="P409" s="5">
        <f t="shared" ca="1" si="75"/>
        <v>0</v>
      </c>
      <c r="Q409" s="5">
        <f t="shared" ca="1" si="76"/>
        <v>0</v>
      </c>
      <c r="R409" s="2">
        <f t="shared" ca="1" si="77"/>
        <v>0</v>
      </c>
      <c r="S409" s="11"/>
      <c r="X409" s="46">
        <f t="shared" ca="1" si="70"/>
        <v>9734261.7164710835</v>
      </c>
    </row>
    <row r="410" spans="2:24" ht="16" customHeight="1" x14ac:dyDescent="0.2">
      <c r="B410" s="5">
        <f t="shared" ca="1" si="78"/>
        <v>0.3279580688034941</v>
      </c>
      <c r="C410" s="5">
        <f t="shared" ca="1" si="79"/>
        <v>-0.44555857751501848</v>
      </c>
      <c r="D410" s="56">
        <f t="shared" ca="1" si="80"/>
        <v>-2.8067552157534145E-3</v>
      </c>
      <c r="E410" s="50">
        <f t="shared" ca="1" si="64"/>
        <v>1.027299274590005E-2</v>
      </c>
      <c r="F410" s="5">
        <f t="shared" ca="1" si="65"/>
        <v>0</v>
      </c>
      <c r="G410" s="5">
        <f t="shared" ca="1" si="66"/>
        <v>1</v>
      </c>
      <c r="H410" s="5">
        <f t="shared" ca="1" si="71"/>
        <v>0</v>
      </c>
      <c r="I410" s="5">
        <f t="shared" ca="1" si="72"/>
        <v>0</v>
      </c>
      <c r="J410" s="2">
        <f t="shared" ca="1" si="73"/>
        <v>0</v>
      </c>
      <c r="K410" s="73">
        <f t="shared" ca="1" si="67"/>
        <v>5.1467631340778926E-2</v>
      </c>
      <c r="L410" s="74"/>
      <c r="M410" s="15">
        <f t="shared" ca="1" si="68"/>
        <v>1.2884042433332518E-2</v>
      </c>
      <c r="N410" s="5">
        <f t="shared" ca="1" si="74"/>
        <v>0</v>
      </c>
      <c r="O410" s="4">
        <f t="shared" ca="1" si="69"/>
        <v>1</v>
      </c>
      <c r="P410" s="5">
        <f t="shared" ca="1" si="75"/>
        <v>0</v>
      </c>
      <c r="Q410" s="5">
        <f t="shared" ca="1" si="76"/>
        <v>0</v>
      </c>
      <c r="R410" s="2">
        <f t="shared" ca="1" si="77"/>
        <v>0</v>
      </c>
      <c r="S410" s="11"/>
      <c r="X410" s="46">
        <f t="shared" ca="1" si="70"/>
        <v>9734261.7164710835</v>
      </c>
    </row>
    <row r="411" spans="2:24" ht="16" customHeight="1" x14ac:dyDescent="0.2">
      <c r="B411" s="5">
        <f t="shared" ca="1" si="78"/>
        <v>0.89047559380759211</v>
      </c>
      <c r="C411" s="5">
        <f t="shared" ca="1" si="79"/>
        <v>1.2290613298672486</v>
      </c>
      <c r="D411" s="56">
        <f t="shared" ca="1" si="80"/>
        <v>7.7423586306549098E-3</v>
      </c>
      <c r="E411" s="50">
        <f t="shared" ca="1" si="64"/>
        <v>1.027299274590005E-2</v>
      </c>
      <c r="F411" s="5">
        <f t="shared" ca="1" si="65"/>
        <v>0</v>
      </c>
      <c r="G411" s="5">
        <f t="shared" ca="1" si="66"/>
        <v>1</v>
      </c>
      <c r="H411" s="5">
        <f t="shared" ca="1" si="71"/>
        <v>0</v>
      </c>
      <c r="I411" s="5">
        <f t="shared" ca="1" si="72"/>
        <v>0</v>
      </c>
      <c r="J411" s="2">
        <f t="shared" ca="1" si="73"/>
        <v>0</v>
      </c>
      <c r="K411" s="73">
        <f t="shared" ca="1" si="67"/>
        <v>5.1467631340778926E-2</v>
      </c>
      <c r="L411" s="74"/>
      <c r="M411" s="15">
        <f t="shared" ca="1" si="68"/>
        <v>1.2884042433332518E-2</v>
      </c>
      <c r="N411" s="5">
        <f t="shared" ca="1" si="74"/>
        <v>0</v>
      </c>
      <c r="O411" s="4">
        <f t="shared" ca="1" si="69"/>
        <v>1</v>
      </c>
      <c r="P411" s="5">
        <f t="shared" ca="1" si="75"/>
        <v>0</v>
      </c>
      <c r="Q411" s="5">
        <f t="shared" ca="1" si="76"/>
        <v>0</v>
      </c>
      <c r="R411" s="2">
        <f t="shared" ca="1" si="77"/>
        <v>0</v>
      </c>
      <c r="S411" s="11"/>
      <c r="X411" s="46">
        <f t="shared" ca="1" si="70"/>
        <v>9734261.7164710835</v>
      </c>
    </row>
    <row r="412" spans="2:24" ht="16" customHeight="1" x14ac:dyDescent="0.2">
      <c r="B412" s="5">
        <f t="shared" ca="1" si="78"/>
        <v>0.6423708010798147</v>
      </c>
      <c r="C412" s="5">
        <f t="shared" ca="1" si="79"/>
        <v>0.36480309067835831</v>
      </c>
      <c r="D412" s="56">
        <f t="shared" ca="1" si="80"/>
        <v>2.2980434653397169E-3</v>
      </c>
      <c r="E412" s="50">
        <f t="shared" ca="1" si="64"/>
        <v>1.027299274590005E-2</v>
      </c>
      <c r="F412" s="5">
        <f t="shared" ca="1" si="65"/>
        <v>0</v>
      </c>
      <c r="G412" s="5">
        <f t="shared" ca="1" si="66"/>
        <v>1</v>
      </c>
      <c r="H412" s="5">
        <f t="shared" ca="1" si="71"/>
        <v>0</v>
      </c>
      <c r="I412" s="5">
        <f t="shared" ca="1" si="72"/>
        <v>0</v>
      </c>
      <c r="J412" s="2">
        <f t="shared" ca="1" si="73"/>
        <v>0</v>
      </c>
      <c r="K412" s="73">
        <f t="shared" ca="1" si="67"/>
        <v>5.1467631340778926E-2</v>
      </c>
      <c r="L412" s="74"/>
      <c r="M412" s="15">
        <f t="shared" ca="1" si="68"/>
        <v>1.2884042433332518E-2</v>
      </c>
      <c r="N412" s="5">
        <f t="shared" ca="1" si="74"/>
        <v>0</v>
      </c>
      <c r="O412" s="4">
        <f t="shared" ca="1" si="69"/>
        <v>1</v>
      </c>
      <c r="P412" s="5">
        <f t="shared" ca="1" si="75"/>
        <v>0</v>
      </c>
      <c r="Q412" s="5">
        <f t="shared" ca="1" si="76"/>
        <v>0</v>
      </c>
      <c r="R412" s="2">
        <f t="shared" ca="1" si="77"/>
        <v>0</v>
      </c>
      <c r="S412" s="11"/>
      <c r="X412" s="46">
        <f t="shared" ca="1" si="70"/>
        <v>9734261.7164710835</v>
      </c>
    </row>
    <row r="413" spans="2:24" ht="16" customHeight="1" x14ac:dyDescent="0.2">
      <c r="B413" s="5">
        <f t="shared" ca="1" si="78"/>
        <v>0.97861465942764736</v>
      </c>
      <c r="C413" s="5">
        <f t="shared" ca="1" si="79"/>
        <v>2.0259424628883296</v>
      </c>
      <c r="D413" s="56">
        <f t="shared" ca="1" si="80"/>
        <v>1.2762237922210056E-2</v>
      </c>
      <c r="E413" s="50">
        <f t="shared" ca="1" si="64"/>
        <v>1.027299274590005E-2</v>
      </c>
      <c r="F413" s="5">
        <f t="shared" ca="1" si="65"/>
        <v>0</v>
      </c>
      <c r="G413" s="5">
        <f t="shared" ca="1" si="66"/>
        <v>1</v>
      </c>
      <c r="H413" s="5">
        <f t="shared" ca="1" si="71"/>
        <v>0</v>
      </c>
      <c r="I413" s="5">
        <f t="shared" ca="1" si="72"/>
        <v>0</v>
      </c>
      <c r="J413" s="2">
        <f t="shared" ca="1" si="73"/>
        <v>0</v>
      </c>
      <c r="K413" s="73">
        <f t="shared" ca="1" si="67"/>
        <v>5.1467631340778926E-2</v>
      </c>
      <c r="L413" s="74"/>
      <c r="M413" s="15">
        <f t="shared" ca="1" si="68"/>
        <v>1.2884042433332518E-2</v>
      </c>
      <c r="N413" s="5">
        <f t="shared" ca="1" si="74"/>
        <v>0</v>
      </c>
      <c r="O413" s="4">
        <f t="shared" ca="1" si="69"/>
        <v>1</v>
      </c>
      <c r="P413" s="5">
        <f t="shared" ca="1" si="75"/>
        <v>0</v>
      </c>
      <c r="Q413" s="5">
        <f t="shared" ca="1" si="76"/>
        <v>0</v>
      </c>
      <c r="R413" s="2">
        <f t="shared" ca="1" si="77"/>
        <v>0</v>
      </c>
      <c r="S413" s="11"/>
      <c r="X413" s="46">
        <f t="shared" ca="1" si="70"/>
        <v>9734261.7164710835</v>
      </c>
    </row>
    <row r="414" spans="2:24" ht="16" customHeight="1" x14ac:dyDescent="0.2">
      <c r="B414" s="5">
        <f t="shared" ca="1" si="78"/>
        <v>0.25717382139476486</v>
      </c>
      <c r="C414" s="5">
        <f t="shared" ca="1" si="79"/>
        <v>-0.65208298047445967</v>
      </c>
      <c r="D414" s="56">
        <f t="shared" ca="1" si="80"/>
        <v>-4.1077366678885889E-3</v>
      </c>
      <c r="E414" s="50">
        <f t="shared" ca="1" si="64"/>
        <v>1.027299274590005E-2</v>
      </c>
      <c r="F414" s="5">
        <f t="shared" ca="1" si="65"/>
        <v>0</v>
      </c>
      <c r="G414" s="5">
        <f t="shared" ca="1" si="66"/>
        <v>1</v>
      </c>
      <c r="H414" s="5">
        <f t="shared" ca="1" si="71"/>
        <v>0</v>
      </c>
      <c r="I414" s="5">
        <f t="shared" ca="1" si="72"/>
        <v>0</v>
      </c>
      <c r="J414" s="2">
        <f t="shared" ca="1" si="73"/>
        <v>0</v>
      </c>
      <c r="K414" s="73">
        <f t="shared" ca="1" si="67"/>
        <v>5.1467631340778926E-2</v>
      </c>
      <c r="L414" s="74"/>
      <c r="M414" s="15">
        <f t="shared" ca="1" si="68"/>
        <v>1.2884042433332518E-2</v>
      </c>
      <c r="N414" s="5">
        <f t="shared" ca="1" si="74"/>
        <v>0</v>
      </c>
      <c r="O414" s="4">
        <f t="shared" ca="1" si="69"/>
        <v>1</v>
      </c>
      <c r="P414" s="5">
        <f t="shared" ca="1" si="75"/>
        <v>0</v>
      </c>
      <c r="Q414" s="5">
        <f t="shared" ca="1" si="76"/>
        <v>0</v>
      </c>
      <c r="R414" s="2">
        <f t="shared" ca="1" si="77"/>
        <v>0</v>
      </c>
      <c r="S414" s="11"/>
      <c r="X414" s="46">
        <f t="shared" ca="1" si="70"/>
        <v>9734261.7164710835</v>
      </c>
    </row>
    <row r="415" spans="2:24" ht="16" customHeight="1" x14ac:dyDescent="0.2">
      <c r="B415" s="5">
        <f t="shared" ca="1" si="78"/>
        <v>0.40570922757922878</v>
      </c>
      <c r="C415" s="5">
        <f t="shared" ca="1" si="79"/>
        <v>-0.23859653120020086</v>
      </c>
      <c r="D415" s="56">
        <f t="shared" ca="1" si="80"/>
        <v>-1.503016869615226E-3</v>
      </c>
      <c r="E415" s="50">
        <f t="shared" ca="1" si="64"/>
        <v>1.027299274590005E-2</v>
      </c>
      <c r="F415" s="5">
        <f t="shared" ca="1" si="65"/>
        <v>0</v>
      </c>
      <c r="G415" s="5">
        <f t="shared" ca="1" si="66"/>
        <v>1</v>
      </c>
      <c r="H415" s="5">
        <f t="shared" ca="1" si="71"/>
        <v>0</v>
      </c>
      <c r="I415" s="5">
        <f t="shared" ca="1" si="72"/>
        <v>0</v>
      </c>
      <c r="J415" s="2">
        <f t="shared" ca="1" si="73"/>
        <v>0</v>
      </c>
      <c r="K415" s="73">
        <f t="shared" ca="1" si="67"/>
        <v>5.1467631340778926E-2</v>
      </c>
      <c r="L415" s="74"/>
      <c r="M415" s="15">
        <f t="shared" ca="1" si="68"/>
        <v>1.2884042433332518E-2</v>
      </c>
      <c r="N415" s="5">
        <f t="shared" ca="1" si="74"/>
        <v>0</v>
      </c>
      <c r="O415" s="4">
        <f t="shared" ca="1" si="69"/>
        <v>1</v>
      </c>
      <c r="P415" s="5">
        <f t="shared" ca="1" si="75"/>
        <v>0</v>
      </c>
      <c r="Q415" s="5">
        <f t="shared" ca="1" si="76"/>
        <v>0</v>
      </c>
      <c r="R415" s="2">
        <f t="shared" ca="1" si="77"/>
        <v>0</v>
      </c>
      <c r="S415" s="11"/>
      <c r="X415" s="46">
        <f t="shared" ca="1" si="70"/>
        <v>9734261.7164710835</v>
      </c>
    </row>
    <row r="416" spans="2:24" ht="16" customHeight="1" x14ac:dyDescent="0.2">
      <c r="B416" s="5">
        <f t="shared" ca="1" si="78"/>
        <v>0.86474859923166902</v>
      </c>
      <c r="C416" s="5">
        <f t="shared" ca="1" si="79"/>
        <v>1.101905398135306</v>
      </c>
      <c r="D416" s="56">
        <f t="shared" ca="1" si="80"/>
        <v>6.9413515518705607E-3</v>
      </c>
      <c r="E416" s="50">
        <f t="shared" ca="1" si="64"/>
        <v>1.027299274590005E-2</v>
      </c>
      <c r="F416" s="5">
        <f t="shared" ca="1" si="65"/>
        <v>0</v>
      </c>
      <c r="G416" s="5">
        <f t="shared" ca="1" si="66"/>
        <v>1</v>
      </c>
      <c r="H416" s="5">
        <f t="shared" ca="1" si="71"/>
        <v>0</v>
      </c>
      <c r="I416" s="5">
        <f t="shared" ca="1" si="72"/>
        <v>0</v>
      </c>
      <c r="J416" s="2">
        <f t="shared" ca="1" si="73"/>
        <v>0</v>
      </c>
      <c r="K416" s="73">
        <f t="shared" ca="1" si="67"/>
        <v>5.1467631340778926E-2</v>
      </c>
      <c r="L416" s="74"/>
      <c r="M416" s="15">
        <f t="shared" ca="1" si="68"/>
        <v>1.2884042433332518E-2</v>
      </c>
      <c r="N416" s="5">
        <f t="shared" ca="1" si="74"/>
        <v>0</v>
      </c>
      <c r="O416" s="4">
        <f t="shared" ca="1" si="69"/>
        <v>1</v>
      </c>
      <c r="P416" s="5">
        <f t="shared" ca="1" si="75"/>
        <v>0</v>
      </c>
      <c r="Q416" s="5">
        <f t="shared" ca="1" si="76"/>
        <v>0</v>
      </c>
      <c r="R416" s="2">
        <f t="shared" ca="1" si="77"/>
        <v>0</v>
      </c>
      <c r="S416" s="11"/>
      <c r="X416" s="46">
        <f t="shared" ca="1" si="70"/>
        <v>9734261.7164710835</v>
      </c>
    </row>
    <row r="417" spans="2:24" ht="16" customHeight="1" x14ac:dyDescent="0.2">
      <c r="B417" s="5">
        <f t="shared" ca="1" si="78"/>
        <v>6.952725119666392E-2</v>
      </c>
      <c r="C417" s="5">
        <f t="shared" ca="1" si="79"/>
        <v>-1.4793211515354707</v>
      </c>
      <c r="D417" s="56">
        <f t="shared" ca="1" si="80"/>
        <v>-9.3188473241917896E-3</v>
      </c>
      <c r="E417" s="50">
        <f t="shared" ca="1" si="64"/>
        <v>1.027299274590005E-2</v>
      </c>
      <c r="F417" s="5">
        <f t="shared" ca="1" si="65"/>
        <v>0</v>
      </c>
      <c r="G417" s="5">
        <f t="shared" ca="1" si="66"/>
        <v>1</v>
      </c>
      <c r="H417" s="5">
        <f t="shared" ca="1" si="71"/>
        <v>0</v>
      </c>
      <c r="I417" s="5">
        <f t="shared" ca="1" si="72"/>
        <v>0</v>
      </c>
      <c r="J417" s="2">
        <f t="shared" ca="1" si="73"/>
        <v>0</v>
      </c>
      <c r="K417" s="73">
        <f t="shared" ca="1" si="67"/>
        <v>5.1467631340778926E-2</v>
      </c>
      <c r="L417" s="74"/>
      <c r="M417" s="15">
        <f t="shared" ca="1" si="68"/>
        <v>1.2884042433332518E-2</v>
      </c>
      <c r="N417" s="5">
        <f t="shared" ca="1" si="74"/>
        <v>0</v>
      </c>
      <c r="O417" s="4">
        <f t="shared" ca="1" si="69"/>
        <v>1</v>
      </c>
      <c r="P417" s="5">
        <f t="shared" ca="1" si="75"/>
        <v>0</v>
      </c>
      <c r="Q417" s="5">
        <f t="shared" ca="1" si="76"/>
        <v>0</v>
      </c>
      <c r="R417" s="2">
        <f t="shared" ca="1" si="77"/>
        <v>0</v>
      </c>
      <c r="S417" s="11"/>
      <c r="X417" s="46">
        <f t="shared" ca="1" si="70"/>
        <v>9734261.7164710835</v>
      </c>
    </row>
    <row r="418" spans="2:24" ht="16" customHeight="1" x14ac:dyDescent="0.2">
      <c r="B418" s="5">
        <f t="shared" ca="1" si="78"/>
        <v>0.5527334989632664</v>
      </c>
      <c r="C418" s="5">
        <f t="shared" ca="1" si="79"/>
        <v>0.13257057834901237</v>
      </c>
      <c r="D418" s="56">
        <f t="shared" ca="1" si="80"/>
        <v>8.3511614637021543E-4</v>
      </c>
      <c r="E418" s="50">
        <f t="shared" ca="1" si="64"/>
        <v>1.027299274590005E-2</v>
      </c>
      <c r="F418" s="5">
        <f t="shared" ca="1" si="65"/>
        <v>0</v>
      </c>
      <c r="G418" s="5">
        <f t="shared" ca="1" si="66"/>
        <v>1</v>
      </c>
      <c r="H418" s="5">
        <f t="shared" ca="1" si="71"/>
        <v>0</v>
      </c>
      <c r="I418" s="5">
        <f t="shared" ca="1" si="72"/>
        <v>0</v>
      </c>
      <c r="J418" s="2">
        <f t="shared" ca="1" si="73"/>
        <v>0</v>
      </c>
      <c r="K418" s="73">
        <f t="shared" ca="1" si="67"/>
        <v>5.1467631340778926E-2</v>
      </c>
      <c r="L418" s="74"/>
      <c r="M418" s="15">
        <f t="shared" ca="1" si="68"/>
        <v>1.2884042433332518E-2</v>
      </c>
      <c r="N418" s="5">
        <f t="shared" ca="1" si="74"/>
        <v>0</v>
      </c>
      <c r="O418" s="4">
        <f t="shared" ca="1" si="69"/>
        <v>1</v>
      </c>
      <c r="P418" s="5">
        <f t="shared" ca="1" si="75"/>
        <v>0</v>
      </c>
      <c r="Q418" s="5">
        <f t="shared" ca="1" si="76"/>
        <v>0</v>
      </c>
      <c r="R418" s="2">
        <f t="shared" ca="1" si="77"/>
        <v>0</v>
      </c>
      <c r="S418" s="11"/>
      <c r="X418" s="46">
        <f t="shared" ca="1" si="70"/>
        <v>9734261.7164710835</v>
      </c>
    </row>
    <row r="419" spans="2:24" ht="16" customHeight="1" x14ac:dyDescent="0.2">
      <c r="B419" s="5">
        <f t="shared" ca="1" si="78"/>
        <v>0.11966241888226969</v>
      </c>
      <c r="C419" s="5">
        <f t="shared" ca="1" si="79"/>
        <v>-1.1766760321847147</v>
      </c>
      <c r="D419" s="56">
        <f t="shared" ca="1" si="80"/>
        <v>-7.4123622734547359E-3</v>
      </c>
      <c r="E419" s="50">
        <f t="shared" ca="1" si="64"/>
        <v>1.027299274590005E-2</v>
      </c>
      <c r="F419" s="5">
        <f t="shared" ca="1" si="65"/>
        <v>0</v>
      </c>
      <c r="G419" s="5">
        <f t="shared" ca="1" si="66"/>
        <v>1</v>
      </c>
      <c r="H419" s="5">
        <f t="shared" ca="1" si="71"/>
        <v>0</v>
      </c>
      <c r="I419" s="5">
        <f t="shared" ca="1" si="72"/>
        <v>0</v>
      </c>
      <c r="J419" s="2">
        <f t="shared" ca="1" si="73"/>
        <v>0</v>
      </c>
      <c r="K419" s="73">
        <f t="shared" ca="1" si="67"/>
        <v>5.1467631340778926E-2</v>
      </c>
      <c r="L419" s="74"/>
      <c r="M419" s="15">
        <f t="shared" ca="1" si="68"/>
        <v>1.2884042433332518E-2</v>
      </c>
      <c r="N419" s="5">
        <f t="shared" ca="1" si="74"/>
        <v>0</v>
      </c>
      <c r="O419" s="4">
        <f t="shared" ca="1" si="69"/>
        <v>1</v>
      </c>
      <c r="P419" s="5">
        <f t="shared" ca="1" si="75"/>
        <v>0</v>
      </c>
      <c r="Q419" s="5">
        <f t="shared" ca="1" si="76"/>
        <v>0</v>
      </c>
      <c r="R419" s="2">
        <f t="shared" ca="1" si="77"/>
        <v>0</v>
      </c>
      <c r="S419" s="11"/>
      <c r="X419" s="46">
        <f t="shared" ca="1" si="70"/>
        <v>9734261.7164710835</v>
      </c>
    </row>
    <row r="420" spans="2:24" ht="16" customHeight="1" x14ac:dyDescent="0.2">
      <c r="B420" s="5">
        <f t="shared" ca="1" si="78"/>
        <v>0.50700719218060397</v>
      </c>
      <c r="C420" s="5">
        <f t="shared" ca="1" si="79"/>
        <v>1.7565329273974816E-2</v>
      </c>
      <c r="D420" s="56">
        <f t="shared" ca="1" si="80"/>
        <v>1.1065117370452405E-4</v>
      </c>
      <c r="E420" s="50">
        <f t="shared" ca="1" si="64"/>
        <v>1.027299274590005E-2</v>
      </c>
      <c r="F420" s="5">
        <f t="shared" ca="1" si="65"/>
        <v>0</v>
      </c>
      <c r="G420" s="5">
        <f t="shared" ca="1" si="66"/>
        <v>1</v>
      </c>
      <c r="H420" s="5">
        <f t="shared" ca="1" si="71"/>
        <v>0</v>
      </c>
      <c r="I420" s="5">
        <f t="shared" ca="1" si="72"/>
        <v>0</v>
      </c>
      <c r="J420" s="2">
        <f t="shared" ca="1" si="73"/>
        <v>0</v>
      </c>
      <c r="K420" s="73">
        <f t="shared" ca="1" si="67"/>
        <v>5.1467631340778926E-2</v>
      </c>
      <c r="L420" s="74"/>
      <c r="M420" s="15">
        <f t="shared" ca="1" si="68"/>
        <v>1.2884042433332518E-2</v>
      </c>
      <c r="N420" s="5">
        <f t="shared" ca="1" si="74"/>
        <v>0</v>
      </c>
      <c r="O420" s="4">
        <f t="shared" ca="1" si="69"/>
        <v>1</v>
      </c>
      <c r="P420" s="5">
        <f t="shared" ca="1" si="75"/>
        <v>0</v>
      </c>
      <c r="Q420" s="5">
        <f t="shared" ca="1" si="76"/>
        <v>0</v>
      </c>
      <c r="R420" s="2">
        <f t="shared" ca="1" si="77"/>
        <v>0</v>
      </c>
      <c r="S420" s="11"/>
      <c r="X420" s="46">
        <f t="shared" ca="1" si="70"/>
        <v>9734261.7164710835</v>
      </c>
    </row>
    <row r="421" spans="2:24" ht="16" customHeight="1" x14ac:dyDescent="0.2">
      <c r="B421" s="5">
        <f t="shared" ca="1" si="78"/>
        <v>0.85353714129937897</v>
      </c>
      <c r="C421" s="5">
        <f t="shared" ca="1" si="79"/>
        <v>1.0517250439493186</v>
      </c>
      <c r="D421" s="56">
        <f t="shared" ca="1" si="80"/>
        <v>6.6252450331151756E-3</v>
      </c>
      <c r="E421" s="50">
        <f t="shared" ca="1" si="64"/>
        <v>1.027299274590005E-2</v>
      </c>
      <c r="F421" s="5">
        <f t="shared" ca="1" si="65"/>
        <v>0</v>
      </c>
      <c r="G421" s="5">
        <f t="shared" ca="1" si="66"/>
        <v>1</v>
      </c>
      <c r="H421" s="5">
        <f t="shared" ca="1" si="71"/>
        <v>0</v>
      </c>
      <c r="I421" s="5">
        <f t="shared" ca="1" si="72"/>
        <v>0</v>
      </c>
      <c r="J421" s="2">
        <f t="shared" ca="1" si="73"/>
        <v>0</v>
      </c>
      <c r="K421" s="73">
        <f t="shared" ca="1" si="67"/>
        <v>5.1467631340778926E-2</v>
      </c>
      <c r="L421" s="74"/>
      <c r="M421" s="15">
        <f t="shared" ca="1" si="68"/>
        <v>1.2884042433332518E-2</v>
      </c>
      <c r="N421" s="5">
        <f t="shared" ca="1" si="74"/>
        <v>0</v>
      </c>
      <c r="O421" s="4">
        <f t="shared" ca="1" si="69"/>
        <v>1</v>
      </c>
      <c r="P421" s="5">
        <f t="shared" ca="1" si="75"/>
        <v>0</v>
      </c>
      <c r="Q421" s="5">
        <f t="shared" ca="1" si="76"/>
        <v>0</v>
      </c>
      <c r="R421" s="2">
        <f t="shared" ca="1" si="77"/>
        <v>0</v>
      </c>
      <c r="S421" s="11"/>
      <c r="X421" s="46">
        <f t="shared" ca="1" si="70"/>
        <v>9734261.7164710835</v>
      </c>
    </row>
    <row r="422" spans="2:24" ht="16" customHeight="1" x14ac:dyDescent="0.2">
      <c r="B422" s="5">
        <f t="shared" ca="1" si="78"/>
        <v>0.25454521804521058</v>
      </c>
      <c r="C422" s="5">
        <f t="shared" ca="1" si="79"/>
        <v>-0.66025463605180645</v>
      </c>
      <c r="D422" s="56">
        <f t="shared" ca="1" si="80"/>
        <v>-4.1592132594536688E-3</v>
      </c>
      <c r="E422" s="50">
        <f t="shared" ca="1" si="64"/>
        <v>1.027299274590005E-2</v>
      </c>
      <c r="F422" s="5">
        <f t="shared" ca="1" si="65"/>
        <v>0</v>
      </c>
      <c r="G422" s="5">
        <f t="shared" ca="1" si="66"/>
        <v>1</v>
      </c>
      <c r="H422" s="5">
        <f t="shared" ca="1" si="71"/>
        <v>0</v>
      </c>
      <c r="I422" s="5">
        <f t="shared" ca="1" si="72"/>
        <v>0</v>
      </c>
      <c r="J422" s="2">
        <f t="shared" ca="1" si="73"/>
        <v>0</v>
      </c>
      <c r="K422" s="73">
        <f t="shared" ca="1" si="67"/>
        <v>5.1467631340778926E-2</v>
      </c>
      <c r="L422" s="74"/>
      <c r="M422" s="15">
        <f t="shared" ca="1" si="68"/>
        <v>1.2884042433332518E-2</v>
      </c>
      <c r="N422" s="5">
        <f t="shared" ca="1" si="74"/>
        <v>0</v>
      </c>
      <c r="O422" s="4">
        <f t="shared" ca="1" si="69"/>
        <v>1</v>
      </c>
      <c r="P422" s="5">
        <f t="shared" ca="1" si="75"/>
        <v>0</v>
      </c>
      <c r="Q422" s="5">
        <f t="shared" ca="1" si="76"/>
        <v>0</v>
      </c>
      <c r="R422" s="2">
        <f t="shared" ca="1" si="77"/>
        <v>0</v>
      </c>
      <c r="S422" s="11"/>
      <c r="X422" s="46">
        <f t="shared" ca="1" si="70"/>
        <v>9734261.7164710835</v>
      </c>
    </row>
    <row r="423" spans="2:24" ht="16" customHeight="1" x14ac:dyDescent="0.2">
      <c r="B423" s="5">
        <f t="shared" ca="1" si="78"/>
        <v>0.62828086205555456</v>
      </c>
      <c r="C423" s="5">
        <f t="shared" ca="1" si="79"/>
        <v>0.32730359202621762</v>
      </c>
      <c r="D423" s="56">
        <f t="shared" ca="1" si="80"/>
        <v>2.0618188279036072E-3</v>
      </c>
      <c r="E423" s="50">
        <f t="shared" ca="1" si="64"/>
        <v>9.7421605900674148E-3</v>
      </c>
      <c r="F423" s="5">
        <f t="shared" ca="1" si="65"/>
        <v>0</v>
      </c>
      <c r="G423" s="5">
        <f t="shared" ca="1" si="66"/>
        <v>1</v>
      </c>
      <c r="H423" s="5">
        <f t="shared" ca="1" si="71"/>
        <v>0</v>
      </c>
      <c r="I423" s="5">
        <f t="shared" ca="1" si="72"/>
        <v>0</v>
      </c>
      <c r="J423" s="2">
        <f t="shared" ca="1" si="73"/>
        <v>0</v>
      </c>
      <c r="K423" s="73">
        <f t="shared" ca="1" si="67"/>
        <v>6.0989510918190618E-2</v>
      </c>
      <c r="L423" s="74"/>
      <c r="M423" s="15">
        <f t="shared" ca="1" si="68"/>
        <v>1.2826692842065019E-2</v>
      </c>
      <c r="N423" s="5">
        <f t="shared" ca="1" si="74"/>
        <v>0</v>
      </c>
      <c r="O423" s="4">
        <f t="shared" ca="1" si="69"/>
        <v>1</v>
      </c>
      <c r="P423" s="5">
        <f t="shared" ca="1" si="75"/>
        <v>0</v>
      </c>
      <c r="Q423" s="5">
        <f t="shared" ca="1" si="76"/>
        <v>0</v>
      </c>
      <c r="R423" s="2">
        <f t="shared" ca="1" si="77"/>
        <v>0</v>
      </c>
      <c r="S423" s="11"/>
      <c r="X423" s="46">
        <f t="shared" ca="1" si="70"/>
        <v>10264663.477417385</v>
      </c>
    </row>
    <row r="424" spans="2:24" ht="16" customHeight="1" x14ac:dyDescent="0.2">
      <c r="B424" s="5">
        <f t="shared" ca="1" si="78"/>
        <v>0.51872161659703186</v>
      </c>
      <c r="C424" s="5">
        <f t="shared" ca="1" si="79"/>
        <v>4.6945371376156952E-2</v>
      </c>
      <c r="D424" s="56">
        <f t="shared" ca="1" si="80"/>
        <v>2.9572804254019368E-4</v>
      </c>
      <c r="E424" s="50">
        <f t="shared" ca="1" si="64"/>
        <v>9.7421605900674148E-3</v>
      </c>
      <c r="F424" s="5">
        <f t="shared" ca="1" si="65"/>
        <v>0</v>
      </c>
      <c r="G424" s="5">
        <f t="shared" ca="1" si="66"/>
        <v>1</v>
      </c>
      <c r="H424" s="5">
        <f t="shared" ca="1" si="71"/>
        <v>0</v>
      </c>
      <c r="I424" s="5">
        <f t="shared" ca="1" si="72"/>
        <v>0</v>
      </c>
      <c r="J424" s="2">
        <f t="shared" ca="1" si="73"/>
        <v>0</v>
      </c>
      <c r="K424" s="73">
        <f t="shared" ca="1" si="67"/>
        <v>6.0989510918190618E-2</v>
      </c>
      <c r="L424" s="74"/>
      <c r="M424" s="15">
        <f t="shared" ca="1" si="68"/>
        <v>1.2826692842065019E-2</v>
      </c>
      <c r="N424" s="5">
        <f t="shared" ca="1" si="74"/>
        <v>0</v>
      </c>
      <c r="O424" s="4">
        <f t="shared" ca="1" si="69"/>
        <v>1</v>
      </c>
      <c r="P424" s="5">
        <f t="shared" ca="1" si="75"/>
        <v>0</v>
      </c>
      <c r="Q424" s="5">
        <f t="shared" ca="1" si="76"/>
        <v>0</v>
      </c>
      <c r="R424" s="2">
        <f t="shared" ca="1" si="77"/>
        <v>0</v>
      </c>
      <c r="S424" s="11"/>
      <c r="X424" s="46">
        <f t="shared" ca="1" si="70"/>
        <v>10264663.477417385</v>
      </c>
    </row>
    <row r="425" spans="2:24" ht="16" customHeight="1" x14ac:dyDescent="0.2">
      <c r="B425" s="5">
        <f t="shared" ca="1" si="78"/>
        <v>0.13522731810405497</v>
      </c>
      <c r="C425" s="5">
        <f t="shared" ca="1" si="79"/>
        <v>-1.1020161829354453</v>
      </c>
      <c r="D425" s="56">
        <f t="shared" ca="1" si="80"/>
        <v>-6.9420494305139288E-3</v>
      </c>
      <c r="E425" s="50">
        <f t="shared" ca="1" si="64"/>
        <v>9.7421605900674148E-3</v>
      </c>
      <c r="F425" s="5">
        <f t="shared" ca="1" si="65"/>
        <v>0</v>
      </c>
      <c r="G425" s="5">
        <f t="shared" ca="1" si="66"/>
        <v>1</v>
      </c>
      <c r="H425" s="5">
        <f t="shared" ca="1" si="71"/>
        <v>0</v>
      </c>
      <c r="I425" s="5">
        <f t="shared" ca="1" si="72"/>
        <v>0</v>
      </c>
      <c r="J425" s="2">
        <f t="shared" ca="1" si="73"/>
        <v>0</v>
      </c>
      <c r="K425" s="73">
        <f t="shared" ca="1" si="67"/>
        <v>6.0989510918190618E-2</v>
      </c>
      <c r="L425" s="74"/>
      <c r="M425" s="15">
        <f t="shared" ca="1" si="68"/>
        <v>1.2826692842065019E-2</v>
      </c>
      <c r="N425" s="5">
        <f t="shared" ca="1" si="74"/>
        <v>0</v>
      </c>
      <c r="O425" s="4">
        <f t="shared" ca="1" si="69"/>
        <v>1</v>
      </c>
      <c r="P425" s="5">
        <f t="shared" ca="1" si="75"/>
        <v>0</v>
      </c>
      <c r="Q425" s="5">
        <f t="shared" ca="1" si="76"/>
        <v>0</v>
      </c>
      <c r="R425" s="2">
        <f t="shared" ca="1" si="77"/>
        <v>0</v>
      </c>
      <c r="S425" s="11"/>
      <c r="X425" s="46">
        <f t="shared" ca="1" si="70"/>
        <v>10264663.477417385</v>
      </c>
    </row>
    <row r="426" spans="2:24" ht="16" customHeight="1" x14ac:dyDescent="0.2">
      <c r="B426" s="5">
        <f t="shared" ca="1" si="78"/>
        <v>0.17658580410868074</v>
      </c>
      <c r="C426" s="5">
        <f t="shared" ca="1" si="79"/>
        <v>-0.9284549842177926</v>
      </c>
      <c r="D426" s="56">
        <f t="shared" ca="1" si="80"/>
        <v>-5.8487166470444722E-3</v>
      </c>
      <c r="E426" s="50">
        <f t="shared" ca="1" si="64"/>
        <v>9.7421605900674148E-3</v>
      </c>
      <c r="F426" s="5">
        <f t="shared" ca="1" si="65"/>
        <v>0</v>
      </c>
      <c r="G426" s="5">
        <f t="shared" ca="1" si="66"/>
        <v>1</v>
      </c>
      <c r="H426" s="5">
        <f t="shared" ca="1" si="71"/>
        <v>0</v>
      </c>
      <c r="I426" s="5">
        <f t="shared" ca="1" si="72"/>
        <v>0</v>
      </c>
      <c r="J426" s="2">
        <f t="shared" ca="1" si="73"/>
        <v>0</v>
      </c>
      <c r="K426" s="73">
        <f t="shared" ca="1" si="67"/>
        <v>6.0989510918190618E-2</v>
      </c>
      <c r="L426" s="74"/>
      <c r="M426" s="15">
        <f t="shared" ca="1" si="68"/>
        <v>1.2826692842065019E-2</v>
      </c>
      <c r="N426" s="5">
        <f t="shared" ca="1" si="74"/>
        <v>0</v>
      </c>
      <c r="O426" s="4">
        <f t="shared" ca="1" si="69"/>
        <v>1</v>
      </c>
      <c r="P426" s="5">
        <f t="shared" ca="1" si="75"/>
        <v>0</v>
      </c>
      <c r="Q426" s="5">
        <f t="shared" ca="1" si="76"/>
        <v>0</v>
      </c>
      <c r="R426" s="2">
        <f t="shared" ca="1" si="77"/>
        <v>0</v>
      </c>
      <c r="S426" s="11"/>
      <c r="X426" s="46">
        <f t="shared" ca="1" si="70"/>
        <v>10264663.477417385</v>
      </c>
    </row>
    <row r="427" spans="2:24" ht="16" customHeight="1" x14ac:dyDescent="0.2">
      <c r="B427" s="5">
        <f t="shared" ca="1" si="78"/>
        <v>0.75080093428377437</v>
      </c>
      <c r="C427" s="5">
        <f t="shared" ca="1" si="79"/>
        <v>0.67701232980756543</v>
      </c>
      <c r="D427" s="56">
        <f t="shared" ca="1" si="80"/>
        <v>4.2647768076077598E-3</v>
      </c>
      <c r="E427" s="50">
        <f t="shared" ca="1" si="64"/>
        <v>9.7421605900674148E-3</v>
      </c>
      <c r="F427" s="5">
        <f t="shared" ca="1" si="65"/>
        <v>0</v>
      </c>
      <c r="G427" s="5">
        <f t="shared" ca="1" si="66"/>
        <v>1</v>
      </c>
      <c r="H427" s="5">
        <f t="shared" ca="1" si="71"/>
        <v>0</v>
      </c>
      <c r="I427" s="5">
        <f t="shared" ca="1" si="72"/>
        <v>0</v>
      </c>
      <c r="J427" s="2">
        <f t="shared" ca="1" si="73"/>
        <v>0</v>
      </c>
      <c r="K427" s="73">
        <f t="shared" ca="1" si="67"/>
        <v>6.0989510918190618E-2</v>
      </c>
      <c r="L427" s="74"/>
      <c r="M427" s="15">
        <f t="shared" ca="1" si="68"/>
        <v>1.2826692842065019E-2</v>
      </c>
      <c r="N427" s="5">
        <f t="shared" ca="1" si="74"/>
        <v>0</v>
      </c>
      <c r="O427" s="4">
        <f t="shared" ca="1" si="69"/>
        <v>1</v>
      </c>
      <c r="P427" s="5">
        <f t="shared" ca="1" si="75"/>
        <v>0</v>
      </c>
      <c r="Q427" s="5">
        <f t="shared" ca="1" si="76"/>
        <v>0</v>
      </c>
      <c r="R427" s="2">
        <f t="shared" ca="1" si="77"/>
        <v>0</v>
      </c>
      <c r="X427" s="46">
        <f t="shared" ca="1" si="70"/>
        <v>10264663.477417385</v>
      </c>
    </row>
    <row r="428" spans="2:24" ht="16" customHeight="1" x14ac:dyDescent="0.2">
      <c r="B428" s="5">
        <f t="shared" ca="1" si="78"/>
        <v>0.93735196912956198</v>
      </c>
      <c r="C428" s="5">
        <f t="shared" ca="1" si="79"/>
        <v>1.5329179938943238</v>
      </c>
      <c r="D428" s="56">
        <f t="shared" ca="1" si="80"/>
        <v>9.6564756954771649E-3</v>
      </c>
      <c r="E428" s="50">
        <f t="shared" ca="1" si="64"/>
        <v>9.7421605900674148E-3</v>
      </c>
      <c r="F428" s="5">
        <f t="shared" ca="1" si="65"/>
        <v>0</v>
      </c>
      <c r="G428" s="5">
        <f t="shared" ca="1" si="66"/>
        <v>1</v>
      </c>
      <c r="H428" s="5">
        <f t="shared" ca="1" si="71"/>
        <v>0</v>
      </c>
      <c r="I428" s="5">
        <f t="shared" ca="1" si="72"/>
        <v>0</v>
      </c>
      <c r="J428" s="2">
        <f t="shared" ca="1" si="73"/>
        <v>0</v>
      </c>
      <c r="K428" s="73">
        <f t="shared" ca="1" si="67"/>
        <v>6.0989510918190618E-2</v>
      </c>
      <c r="L428" s="74"/>
      <c r="M428" s="15">
        <f t="shared" ca="1" si="68"/>
        <v>1.2826692842065019E-2</v>
      </c>
      <c r="N428" s="5">
        <f t="shared" ca="1" si="74"/>
        <v>0</v>
      </c>
      <c r="O428" s="4">
        <f t="shared" ca="1" si="69"/>
        <v>1</v>
      </c>
      <c r="P428" s="5">
        <f t="shared" ca="1" si="75"/>
        <v>0</v>
      </c>
      <c r="Q428" s="5">
        <f t="shared" ca="1" si="76"/>
        <v>0</v>
      </c>
      <c r="R428" s="2">
        <f t="shared" ca="1" si="77"/>
        <v>0</v>
      </c>
      <c r="X428" s="46">
        <f t="shared" ca="1" si="70"/>
        <v>10264663.477417385</v>
      </c>
    </row>
    <row r="429" spans="2:24" ht="16" customHeight="1" x14ac:dyDescent="0.2">
      <c r="B429" s="5">
        <f t="shared" ca="1" si="78"/>
        <v>0.15141043052194758</v>
      </c>
      <c r="C429" s="5">
        <f t="shared" ca="1" si="79"/>
        <v>-1.0304030095943748</v>
      </c>
      <c r="D429" s="56">
        <f t="shared" ca="1" si="80"/>
        <v>-6.4909288418076591E-3</v>
      </c>
      <c r="E429" s="50">
        <f t="shared" ca="1" si="64"/>
        <v>9.7421605900674148E-3</v>
      </c>
      <c r="F429" s="5">
        <f t="shared" ca="1" si="65"/>
        <v>0</v>
      </c>
      <c r="G429" s="5">
        <f t="shared" ca="1" si="66"/>
        <v>1</v>
      </c>
      <c r="H429" s="5">
        <f t="shared" ca="1" si="71"/>
        <v>0</v>
      </c>
      <c r="I429" s="5">
        <f t="shared" ca="1" si="72"/>
        <v>0</v>
      </c>
      <c r="J429" s="2">
        <f t="shared" ca="1" si="73"/>
        <v>0</v>
      </c>
      <c r="K429" s="73">
        <f t="shared" ca="1" si="67"/>
        <v>6.0989510918190618E-2</v>
      </c>
      <c r="L429" s="74"/>
      <c r="M429" s="15">
        <f t="shared" ca="1" si="68"/>
        <v>1.2826692842065019E-2</v>
      </c>
      <c r="N429" s="5">
        <f t="shared" ca="1" si="74"/>
        <v>0</v>
      </c>
      <c r="O429" s="4">
        <f t="shared" ca="1" si="69"/>
        <v>1</v>
      </c>
      <c r="P429" s="5">
        <f t="shared" ca="1" si="75"/>
        <v>0</v>
      </c>
      <c r="Q429" s="5">
        <f t="shared" ca="1" si="76"/>
        <v>0</v>
      </c>
      <c r="R429" s="2">
        <f t="shared" ca="1" si="77"/>
        <v>0</v>
      </c>
      <c r="X429" s="46">
        <f t="shared" ca="1" si="70"/>
        <v>10264663.477417385</v>
      </c>
    </row>
    <row r="430" spans="2:24" ht="16" customHeight="1" x14ac:dyDescent="0.2">
      <c r="B430" s="5">
        <f t="shared" ca="1" si="78"/>
        <v>0.46125235624217809</v>
      </c>
      <c r="C430" s="5">
        <f t="shared" ca="1" si="79"/>
        <v>-9.7279151089319615E-2</v>
      </c>
      <c r="D430" s="56">
        <f t="shared" ca="1" si="80"/>
        <v>-6.1280105127099467E-4</v>
      </c>
      <c r="E430" s="50">
        <f t="shared" ca="1" si="64"/>
        <v>9.7421605900674148E-3</v>
      </c>
      <c r="F430" s="5">
        <f t="shared" ca="1" si="65"/>
        <v>0</v>
      </c>
      <c r="G430" s="5">
        <f t="shared" ca="1" si="66"/>
        <v>1</v>
      </c>
      <c r="H430" s="5">
        <f t="shared" ca="1" si="71"/>
        <v>0</v>
      </c>
      <c r="I430" s="5">
        <f t="shared" ca="1" si="72"/>
        <v>0</v>
      </c>
      <c r="J430" s="2">
        <f t="shared" ca="1" si="73"/>
        <v>0</v>
      </c>
      <c r="K430" s="73">
        <f t="shared" ca="1" si="67"/>
        <v>6.0989510918190618E-2</v>
      </c>
      <c r="L430" s="74"/>
      <c r="M430" s="15">
        <f t="shared" ca="1" si="68"/>
        <v>1.2826692842065019E-2</v>
      </c>
      <c r="N430" s="5">
        <f t="shared" ca="1" si="74"/>
        <v>0</v>
      </c>
      <c r="O430" s="4">
        <f t="shared" ca="1" si="69"/>
        <v>1</v>
      </c>
      <c r="P430" s="5">
        <f t="shared" ca="1" si="75"/>
        <v>0</v>
      </c>
      <c r="Q430" s="5">
        <f t="shared" ca="1" si="76"/>
        <v>0</v>
      </c>
      <c r="R430" s="2">
        <f t="shared" ca="1" si="77"/>
        <v>0</v>
      </c>
      <c r="X430" s="46">
        <f t="shared" ca="1" si="70"/>
        <v>10264663.477417385</v>
      </c>
    </row>
    <row r="431" spans="2:24" ht="16" customHeight="1" x14ac:dyDescent="0.2">
      <c r="B431" s="5">
        <f t="shared" ca="1" si="78"/>
        <v>9.1103920890889256E-3</v>
      </c>
      <c r="C431" s="5">
        <f t="shared" ca="1" si="79"/>
        <v>-2.3611006589557637</v>
      </c>
      <c r="D431" s="56">
        <f t="shared" ca="1" si="80"/>
        <v>-1.4873536104732573E-2</v>
      </c>
      <c r="E431" s="50">
        <f t="shared" ca="1" si="64"/>
        <v>9.7421605900674148E-3</v>
      </c>
      <c r="F431" s="5">
        <f t="shared" ca="1" si="65"/>
        <v>1</v>
      </c>
      <c r="G431" s="5">
        <f t="shared" ca="1" si="66"/>
        <v>0</v>
      </c>
      <c r="H431" s="5">
        <f t="shared" ca="1" si="71"/>
        <v>1</v>
      </c>
      <c r="I431" s="5">
        <f t="shared" ca="1" si="72"/>
        <v>0</v>
      </c>
      <c r="J431" s="2">
        <f t="shared" ca="1" si="73"/>
        <v>0</v>
      </c>
      <c r="K431" s="73">
        <f t="shared" ca="1" si="67"/>
        <v>6.0989510918190618E-2</v>
      </c>
      <c r="L431" s="74"/>
      <c r="M431" s="15">
        <f t="shared" ca="1" si="68"/>
        <v>1.2826692842065019E-2</v>
      </c>
      <c r="N431" s="5">
        <f t="shared" ca="1" si="74"/>
        <v>1</v>
      </c>
      <c r="O431" s="4">
        <f t="shared" ca="1" si="69"/>
        <v>0</v>
      </c>
      <c r="P431" s="5">
        <f t="shared" ca="1" si="75"/>
        <v>1</v>
      </c>
      <c r="Q431" s="5">
        <f t="shared" ca="1" si="76"/>
        <v>0</v>
      </c>
      <c r="R431" s="2">
        <f t="shared" ca="1" si="77"/>
        <v>0</v>
      </c>
      <c r="X431" s="46">
        <f t="shared" ca="1" si="70"/>
        <v>10264663.477417385</v>
      </c>
    </row>
    <row r="432" spans="2:24" ht="16" customHeight="1" x14ac:dyDescent="0.2">
      <c r="B432" s="5">
        <f t="shared" ca="1" si="78"/>
        <v>0.4009812541781963</v>
      </c>
      <c r="C432" s="5">
        <f t="shared" ca="1" si="79"/>
        <v>-0.25080806179049531</v>
      </c>
      <c r="D432" s="56">
        <f t="shared" ca="1" si="80"/>
        <v>-1.5799422816851708E-3</v>
      </c>
      <c r="E432" s="50">
        <f t="shared" ca="1" si="64"/>
        <v>1.0358357426854261E-2</v>
      </c>
      <c r="F432" s="5">
        <f t="shared" ca="1" si="65"/>
        <v>0</v>
      </c>
      <c r="G432" s="5">
        <f t="shared" ca="1" si="66"/>
        <v>0</v>
      </c>
      <c r="H432" s="5">
        <f t="shared" ca="1" si="71"/>
        <v>0</v>
      </c>
      <c r="I432" s="5">
        <f t="shared" ca="1" si="72"/>
        <v>1</v>
      </c>
      <c r="J432" s="2">
        <f t="shared" ca="1" si="73"/>
        <v>0</v>
      </c>
      <c r="K432" s="73">
        <f t="shared" ca="1" si="67"/>
        <v>5.0053174763307021E-2</v>
      </c>
      <c r="L432" s="74"/>
      <c r="M432" s="15">
        <f t="shared" ca="1" si="68"/>
        <v>1.3206388108814821E-2</v>
      </c>
      <c r="N432" s="5">
        <f t="shared" ca="1" si="74"/>
        <v>0</v>
      </c>
      <c r="O432" s="4">
        <f t="shared" ca="1" si="69"/>
        <v>0</v>
      </c>
      <c r="P432" s="5">
        <f t="shared" ca="1" si="75"/>
        <v>0</v>
      </c>
      <c r="Q432" s="5">
        <f t="shared" ca="1" si="76"/>
        <v>1</v>
      </c>
      <c r="R432" s="2">
        <f t="shared" ca="1" si="77"/>
        <v>0</v>
      </c>
      <c r="X432" s="46">
        <f t="shared" ca="1" si="70"/>
        <v>9654040.2960751168</v>
      </c>
    </row>
    <row r="433" spans="2:24" ht="16" customHeight="1" x14ac:dyDescent="0.2">
      <c r="B433" s="5">
        <f t="shared" ca="1" si="78"/>
        <v>0.82284812638575378</v>
      </c>
      <c r="C433" s="5">
        <f t="shared" ca="1" si="79"/>
        <v>0.92627372468575853</v>
      </c>
      <c r="D433" s="56">
        <f t="shared" ca="1" si="80"/>
        <v>5.8349760035524452E-3</v>
      </c>
      <c r="E433" s="50">
        <f t="shared" ca="1" si="64"/>
        <v>1.0358357426854261E-2</v>
      </c>
      <c r="F433" s="5">
        <f t="shared" ca="1" si="65"/>
        <v>0</v>
      </c>
      <c r="G433" s="5">
        <f t="shared" ca="1" si="66"/>
        <v>1</v>
      </c>
      <c r="H433" s="5">
        <f t="shared" ca="1" si="71"/>
        <v>0</v>
      </c>
      <c r="I433" s="5">
        <f t="shared" ca="1" si="72"/>
        <v>0</v>
      </c>
      <c r="J433" s="2">
        <f t="shared" ca="1" si="73"/>
        <v>0</v>
      </c>
      <c r="K433" s="73">
        <f t="shared" ca="1" si="67"/>
        <v>5.0053174763307021E-2</v>
      </c>
      <c r="L433" s="74"/>
      <c r="M433" s="15">
        <f t="shared" ca="1" si="68"/>
        <v>1.3206388108814821E-2</v>
      </c>
      <c r="N433" s="5">
        <f t="shared" ca="1" si="74"/>
        <v>0</v>
      </c>
      <c r="O433" s="4">
        <f t="shared" ca="1" si="69"/>
        <v>1</v>
      </c>
      <c r="P433" s="5">
        <f t="shared" ca="1" si="75"/>
        <v>0</v>
      </c>
      <c r="Q433" s="5">
        <f t="shared" ca="1" si="76"/>
        <v>0</v>
      </c>
      <c r="R433" s="2">
        <f t="shared" ca="1" si="77"/>
        <v>0</v>
      </c>
      <c r="X433" s="46">
        <f t="shared" ca="1" si="70"/>
        <v>9654040.2960751168</v>
      </c>
    </row>
    <row r="434" spans="2:24" ht="16" customHeight="1" x14ac:dyDescent="0.2">
      <c r="B434" s="5">
        <f t="shared" ca="1" si="78"/>
        <v>0.61907426105335439</v>
      </c>
      <c r="C434" s="5">
        <f t="shared" ca="1" si="79"/>
        <v>0.3030503670146753</v>
      </c>
      <c r="D434" s="56">
        <f t="shared" ca="1" si="80"/>
        <v>1.9090378710659107E-3</v>
      </c>
      <c r="E434" s="50">
        <f t="shared" ca="1" si="64"/>
        <v>1.0358357426854261E-2</v>
      </c>
      <c r="F434" s="5">
        <f t="shared" ca="1" si="65"/>
        <v>0</v>
      </c>
      <c r="G434" s="5">
        <f t="shared" ca="1" si="66"/>
        <v>1</v>
      </c>
      <c r="H434" s="5">
        <f t="shared" ca="1" si="71"/>
        <v>0</v>
      </c>
      <c r="I434" s="5">
        <f t="shared" ca="1" si="72"/>
        <v>0</v>
      </c>
      <c r="J434" s="2">
        <f t="shared" ca="1" si="73"/>
        <v>0</v>
      </c>
      <c r="K434" s="73">
        <f t="shared" ca="1" si="67"/>
        <v>5.0053174763307021E-2</v>
      </c>
      <c r="L434" s="74"/>
      <c r="M434" s="15">
        <f t="shared" ca="1" si="68"/>
        <v>1.3206388108814821E-2</v>
      </c>
      <c r="N434" s="5">
        <f t="shared" ca="1" si="74"/>
        <v>0</v>
      </c>
      <c r="O434" s="4">
        <f t="shared" ca="1" si="69"/>
        <v>1</v>
      </c>
      <c r="P434" s="5">
        <f t="shared" ca="1" si="75"/>
        <v>0</v>
      </c>
      <c r="Q434" s="5">
        <f t="shared" ca="1" si="76"/>
        <v>0</v>
      </c>
      <c r="R434" s="2">
        <f t="shared" ca="1" si="77"/>
        <v>0</v>
      </c>
      <c r="X434" s="46">
        <f t="shared" ca="1" si="70"/>
        <v>9654040.2960751168</v>
      </c>
    </row>
    <row r="435" spans="2:24" ht="16" customHeight="1" x14ac:dyDescent="0.2">
      <c r="B435" s="5">
        <f t="shared" ca="1" si="78"/>
        <v>0.46954635394111577</v>
      </c>
      <c r="C435" s="5">
        <f t="shared" ca="1" si="79"/>
        <v>-7.6410259106793582E-2</v>
      </c>
      <c r="D435" s="56">
        <f t="shared" ca="1" si="80"/>
        <v>-4.81339388596629E-4</v>
      </c>
      <c r="E435" s="50">
        <f t="shared" ca="1" si="64"/>
        <v>1.0358357426854261E-2</v>
      </c>
      <c r="F435" s="5">
        <f t="shared" ca="1" si="65"/>
        <v>0</v>
      </c>
      <c r="G435" s="5">
        <f t="shared" ca="1" si="66"/>
        <v>1</v>
      </c>
      <c r="H435" s="5">
        <f t="shared" ca="1" si="71"/>
        <v>0</v>
      </c>
      <c r="I435" s="5">
        <f t="shared" ca="1" si="72"/>
        <v>0</v>
      </c>
      <c r="J435" s="2">
        <f t="shared" ca="1" si="73"/>
        <v>0</v>
      </c>
      <c r="K435" s="73">
        <f t="shared" ca="1" si="67"/>
        <v>5.0053174763307021E-2</v>
      </c>
      <c r="L435" s="74"/>
      <c r="M435" s="15">
        <f t="shared" ca="1" si="68"/>
        <v>1.3206388108814821E-2</v>
      </c>
      <c r="N435" s="5">
        <f t="shared" ca="1" si="74"/>
        <v>0</v>
      </c>
      <c r="O435" s="4">
        <f t="shared" ca="1" si="69"/>
        <v>1</v>
      </c>
      <c r="P435" s="5">
        <f t="shared" ca="1" si="75"/>
        <v>0</v>
      </c>
      <c r="Q435" s="5">
        <f t="shared" ca="1" si="76"/>
        <v>0</v>
      </c>
      <c r="R435" s="2">
        <f t="shared" ca="1" si="77"/>
        <v>0</v>
      </c>
      <c r="X435" s="46">
        <f t="shared" ca="1" si="70"/>
        <v>9654040.2960751168</v>
      </c>
    </row>
    <row r="436" spans="2:24" ht="16" customHeight="1" x14ac:dyDescent="0.2">
      <c r="B436" s="5">
        <f t="shared" ca="1" si="78"/>
        <v>0.16376206274430016</v>
      </c>
      <c r="C436" s="5">
        <f t="shared" ca="1" si="79"/>
        <v>-0.97911304756453588</v>
      </c>
      <c r="D436" s="56">
        <f t="shared" ca="1" si="80"/>
        <v>-6.167832450653137E-3</v>
      </c>
      <c r="E436" s="50">
        <f t="shared" ca="1" si="64"/>
        <v>1.0358357426854261E-2</v>
      </c>
      <c r="F436" s="5">
        <f t="shared" ca="1" si="65"/>
        <v>0</v>
      </c>
      <c r="G436" s="5">
        <f t="shared" ca="1" si="66"/>
        <v>1</v>
      </c>
      <c r="H436" s="5">
        <f t="shared" ca="1" si="71"/>
        <v>0</v>
      </c>
      <c r="I436" s="5">
        <f t="shared" ca="1" si="72"/>
        <v>0</v>
      </c>
      <c r="J436" s="2">
        <f t="shared" ca="1" si="73"/>
        <v>0</v>
      </c>
      <c r="K436" s="73">
        <f t="shared" ca="1" si="67"/>
        <v>5.0053174763307021E-2</v>
      </c>
      <c r="L436" s="74"/>
      <c r="M436" s="15">
        <f ca="1" xml:space="preserve"> -AVERAGEIF(D184:D435,"&lt;"&amp;-E436)</f>
        <v>1.3206388108814821E-2</v>
      </c>
      <c r="N436" s="5">
        <f t="shared" ca="1" si="74"/>
        <v>0</v>
      </c>
      <c r="O436" s="4">
        <f t="shared" ca="1" si="69"/>
        <v>1</v>
      </c>
      <c r="P436" s="5">
        <f t="shared" ca="1" si="75"/>
        <v>0</v>
      </c>
      <c r="Q436" s="5">
        <f t="shared" ca="1" si="76"/>
        <v>0</v>
      </c>
      <c r="R436" s="2">
        <f t="shared" ca="1" si="77"/>
        <v>0</v>
      </c>
      <c r="X436" s="46">
        <f t="shared" ca="1" si="70"/>
        <v>9654040.2960751168</v>
      </c>
    </row>
    <row r="437" spans="2:24" ht="16" customHeight="1" x14ac:dyDescent="0.2">
      <c r="B437" s="5">
        <f t="shared" ca="1" si="78"/>
        <v>0.66475919109770554</v>
      </c>
      <c r="C437" s="5">
        <f t="shared" ca="1" si="79"/>
        <v>0.42548710785163735</v>
      </c>
      <c r="D437" s="56">
        <f t="shared" ca="1" si="80"/>
        <v>2.6803168415227389E-3</v>
      </c>
      <c r="E437" s="50">
        <f t="shared" ca="1" si="64"/>
        <v>1.0358357426854261E-2</v>
      </c>
      <c r="F437" s="5">
        <f t="shared" ca="1" si="65"/>
        <v>0</v>
      </c>
      <c r="G437" s="5">
        <f t="shared" ca="1" si="66"/>
        <v>1</v>
      </c>
      <c r="H437" s="5">
        <f t="shared" ca="1" si="71"/>
        <v>0</v>
      </c>
      <c r="I437" s="5">
        <f t="shared" ca="1" si="72"/>
        <v>0</v>
      </c>
      <c r="J437" s="2">
        <f t="shared" ca="1" si="73"/>
        <v>0</v>
      </c>
      <c r="K437" s="73">
        <f t="shared" ca="1" si="67"/>
        <v>5.0053174763307021E-2</v>
      </c>
      <c r="L437" s="74"/>
      <c r="M437" s="15">
        <f t="shared" ca="1" si="68"/>
        <v>1.3206388108814821E-2</v>
      </c>
      <c r="N437" s="5">
        <f t="shared" ca="1" si="74"/>
        <v>0</v>
      </c>
      <c r="O437" s="4">
        <f t="shared" ca="1" si="69"/>
        <v>1</v>
      </c>
      <c r="P437" s="5">
        <f t="shared" ca="1" si="75"/>
        <v>0</v>
      </c>
      <c r="Q437" s="5">
        <f t="shared" ca="1" si="76"/>
        <v>0</v>
      </c>
      <c r="R437" s="2">
        <f t="shared" ca="1" si="77"/>
        <v>0</v>
      </c>
      <c r="X437" s="46">
        <f t="shared" ca="1" si="70"/>
        <v>9654040.2960751168</v>
      </c>
    </row>
    <row r="438" spans="2:24" ht="16" customHeight="1" x14ac:dyDescent="0.2">
      <c r="B438" s="5">
        <f t="shared" ca="1" si="78"/>
        <v>0.31182907175766783</v>
      </c>
      <c r="C438" s="5">
        <f t="shared" ca="1" si="79"/>
        <v>-0.49067243796244603</v>
      </c>
      <c r="D438" s="56">
        <f t="shared" ca="1" si="80"/>
        <v>-3.0909458239104775E-3</v>
      </c>
      <c r="E438" s="50">
        <f t="shared" ca="1" si="64"/>
        <v>1.0358357426854261E-2</v>
      </c>
      <c r="F438" s="5">
        <f t="shared" ca="1" si="65"/>
        <v>0</v>
      </c>
      <c r="G438" s="5">
        <f t="shared" ca="1" si="66"/>
        <v>1</v>
      </c>
      <c r="H438" s="5">
        <f t="shared" ca="1" si="71"/>
        <v>0</v>
      </c>
      <c r="I438" s="5">
        <f t="shared" ca="1" si="72"/>
        <v>0</v>
      </c>
      <c r="J438" s="2">
        <f t="shared" ca="1" si="73"/>
        <v>0</v>
      </c>
      <c r="K438" s="73">
        <f t="shared" ca="1" si="67"/>
        <v>5.0053174763307021E-2</v>
      </c>
      <c r="L438" s="74"/>
      <c r="M438" s="15">
        <f t="shared" ca="1" si="68"/>
        <v>1.3206388108814821E-2</v>
      </c>
      <c r="N438" s="5">
        <f t="shared" ca="1" si="74"/>
        <v>0</v>
      </c>
      <c r="O438" s="4">
        <f t="shared" ca="1" si="69"/>
        <v>1</v>
      </c>
      <c r="P438" s="5">
        <f t="shared" ca="1" si="75"/>
        <v>0</v>
      </c>
      <c r="Q438" s="5">
        <f t="shared" ca="1" si="76"/>
        <v>0</v>
      </c>
      <c r="R438" s="2">
        <f t="shared" ca="1" si="77"/>
        <v>0</v>
      </c>
      <c r="X438" s="46">
        <f t="shared" ca="1" si="70"/>
        <v>9654040.2960751168</v>
      </c>
    </row>
    <row r="439" spans="2:24" ht="16" customHeight="1" x14ac:dyDescent="0.2">
      <c r="B439" s="5">
        <f t="shared" ca="1" si="78"/>
        <v>0.18810389510996117</v>
      </c>
      <c r="C439" s="5">
        <f t="shared" ca="1" si="79"/>
        <v>-0.88490514991916014</v>
      </c>
      <c r="D439" s="56">
        <f t="shared" ca="1" si="80"/>
        <v>-5.5743784775391094E-3</v>
      </c>
      <c r="E439" s="50">
        <f t="shared" ca="1" si="64"/>
        <v>1.0358357426854261E-2</v>
      </c>
      <c r="F439" s="5">
        <f t="shared" ca="1" si="65"/>
        <v>0</v>
      </c>
      <c r="G439" s="5">
        <f t="shared" ca="1" si="66"/>
        <v>1</v>
      </c>
      <c r="H439" s="5">
        <f t="shared" ca="1" si="71"/>
        <v>0</v>
      </c>
      <c r="I439" s="5">
        <f t="shared" ca="1" si="72"/>
        <v>0</v>
      </c>
      <c r="J439" s="2">
        <f t="shared" ca="1" si="73"/>
        <v>0</v>
      </c>
      <c r="K439" s="73">
        <f t="shared" ca="1" si="67"/>
        <v>5.0053174763307021E-2</v>
      </c>
      <c r="L439" s="74"/>
      <c r="M439" s="15">
        <f t="shared" ca="1" si="68"/>
        <v>1.3206388108814821E-2</v>
      </c>
      <c r="N439" s="5">
        <f t="shared" ca="1" si="74"/>
        <v>0</v>
      </c>
      <c r="O439" s="4">
        <f t="shared" ca="1" si="69"/>
        <v>1</v>
      </c>
      <c r="P439" s="5">
        <f t="shared" ca="1" si="75"/>
        <v>0</v>
      </c>
      <c r="Q439" s="5">
        <f t="shared" ca="1" si="76"/>
        <v>0</v>
      </c>
      <c r="R439" s="2">
        <f t="shared" ca="1" si="77"/>
        <v>0</v>
      </c>
      <c r="X439" s="46">
        <f t="shared" ca="1" si="70"/>
        <v>9654040.2960751168</v>
      </c>
    </row>
    <row r="440" spans="2:24" ht="16" customHeight="1" x14ac:dyDescent="0.2">
      <c r="B440" s="5">
        <f t="shared" ca="1" si="78"/>
        <v>0.20244718529913752</v>
      </c>
      <c r="C440" s="5">
        <f t="shared" ca="1" si="79"/>
        <v>-0.83291198363855368</v>
      </c>
      <c r="D440" s="56">
        <f t="shared" ca="1" si="80"/>
        <v>-5.2468523159836002E-3</v>
      </c>
      <c r="E440" s="50">
        <f t="shared" ca="1" si="64"/>
        <v>1.0358357426854261E-2</v>
      </c>
      <c r="F440" s="5">
        <f t="shared" ca="1" si="65"/>
        <v>0</v>
      </c>
      <c r="G440" s="5">
        <f t="shared" ca="1" si="66"/>
        <v>1</v>
      </c>
      <c r="H440" s="5">
        <f t="shared" ca="1" si="71"/>
        <v>0</v>
      </c>
      <c r="I440" s="5">
        <f t="shared" ca="1" si="72"/>
        <v>0</v>
      </c>
      <c r="J440" s="2">
        <f t="shared" ca="1" si="73"/>
        <v>0</v>
      </c>
      <c r="K440" s="73">
        <f t="shared" ca="1" si="67"/>
        <v>5.0053174763307021E-2</v>
      </c>
      <c r="L440" s="74"/>
      <c r="M440" s="15">
        <f t="shared" ca="1" si="68"/>
        <v>1.3206388108814821E-2</v>
      </c>
      <c r="N440" s="5">
        <f t="shared" ca="1" si="74"/>
        <v>0</v>
      </c>
      <c r="O440" s="4">
        <f t="shared" ca="1" si="69"/>
        <v>1</v>
      </c>
      <c r="P440" s="5">
        <f t="shared" ca="1" si="75"/>
        <v>0</v>
      </c>
      <c r="Q440" s="5">
        <f t="shared" ca="1" si="76"/>
        <v>0</v>
      </c>
      <c r="R440" s="2">
        <f t="shared" ca="1" si="77"/>
        <v>0</v>
      </c>
      <c r="X440" s="46">
        <f t="shared" ca="1" si="70"/>
        <v>9654040.2960751168</v>
      </c>
    </row>
    <row r="441" spans="2:24" ht="16" customHeight="1" x14ac:dyDescent="0.2">
      <c r="B441" s="5">
        <f t="shared" ca="1" si="78"/>
        <v>0.40026355172778882</v>
      </c>
      <c r="C441" s="5">
        <f t="shared" ca="1" si="79"/>
        <v>-0.25266499088127892</v>
      </c>
      <c r="D441" s="56">
        <f t="shared" ca="1" si="80"/>
        <v>-1.5916398354387296E-3</v>
      </c>
      <c r="E441" s="50">
        <f t="shared" ca="1" si="64"/>
        <v>1.0358357426854261E-2</v>
      </c>
      <c r="F441" s="5">
        <f t="shared" ca="1" si="65"/>
        <v>0</v>
      </c>
      <c r="G441" s="5">
        <f t="shared" ca="1" si="66"/>
        <v>1</v>
      </c>
      <c r="H441" s="5">
        <f t="shared" ca="1" si="71"/>
        <v>0</v>
      </c>
      <c r="I441" s="5">
        <f t="shared" ca="1" si="72"/>
        <v>0</v>
      </c>
      <c r="J441" s="2">
        <f t="shared" ca="1" si="73"/>
        <v>0</v>
      </c>
      <c r="K441" s="73">
        <f t="shared" ca="1" si="67"/>
        <v>5.0053174763307021E-2</v>
      </c>
      <c r="L441" s="74"/>
      <c r="M441" s="15">
        <f t="shared" ca="1" si="68"/>
        <v>1.3206388108814821E-2</v>
      </c>
      <c r="N441" s="5">
        <f t="shared" ca="1" si="74"/>
        <v>0</v>
      </c>
      <c r="O441" s="4">
        <f t="shared" ca="1" si="69"/>
        <v>1</v>
      </c>
      <c r="P441" s="5">
        <f t="shared" ca="1" si="75"/>
        <v>0</v>
      </c>
      <c r="Q441" s="5">
        <f t="shared" ca="1" si="76"/>
        <v>0</v>
      </c>
      <c r="R441" s="2">
        <f t="shared" ca="1" si="77"/>
        <v>0</v>
      </c>
      <c r="X441" s="46">
        <f t="shared" ca="1" si="70"/>
        <v>9654040.2960751168</v>
      </c>
    </row>
    <row r="442" spans="2:24" ht="16" customHeight="1" x14ac:dyDescent="0.2">
      <c r="B442" s="5">
        <f t="shared" ca="1" si="78"/>
        <v>0.93403517168199379</v>
      </c>
      <c r="C442" s="5">
        <f t="shared" ca="1" si="79"/>
        <v>1.5065359070261415</v>
      </c>
      <c r="D442" s="56">
        <f t="shared" ca="1" si="80"/>
        <v>9.4902841694768942E-3</v>
      </c>
      <c r="E442" s="50">
        <f t="shared" ca="1" si="64"/>
        <v>9.7421605900674148E-3</v>
      </c>
      <c r="F442" s="5">
        <f t="shared" ca="1" si="65"/>
        <v>0</v>
      </c>
      <c r="G442" s="5">
        <f t="shared" ca="1" si="66"/>
        <v>1</v>
      </c>
      <c r="H442" s="5">
        <f t="shared" ca="1" si="71"/>
        <v>0</v>
      </c>
      <c r="I442" s="5">
        <f t="shared" ca="1" si="72"/>
        <v>0</v>
      </c>
      <c r="J442" s="2">
        <f t="shared" ca="1" si="73"/>
        <v>0</v>
      </c>
      <c r="K442" s="73">
        <f t="shared" ca="1" si="67"/>
        <v>6.0989510918190618E-2</v>
      </c>
      <c r="L442" s="74"/>
      <c r="M442" s="15">
        <f t="shared" ca="1" si="68"/>
        <v>1.3012018170404307E-2</v>
      </c>
      <c r="N442" s="5">
        <f t="shared" ca="1" si="74"/>
        <v>0</v>
      </c>
      <c r="O442" s="4">
        <f t="shared" ca="1" si="69"/>
        <v>1</v>
      </c>
      <c r="P442" s="5">
        <f t="shared" ca="1" si="75"/>
        <v>0</v>
      </c>
      <c r="Q442" s="5">
        <f t="shared" ca="1" si="76"/>
        <v>0</v>
      </c>
      <c r="R442" s="2">
        <f t="shared" ca="1" si="77"/>
        <v>0</v>
      </c>
      <c r="X442" s="46">
        <f t="shared" ca="1" si="70"/>
        <v>10264663.477417385</v>
      </c>
    </row>
    <row r="443" spans="2:24" ht="16" customHeight="1" x14ac:dyDescent="0.2">
      <c r="B443" s="5">
        <f t="shared" ca="1" si="78"/>
        <v>0.669826201029181</v>
      </c>
      <c r="C443" s="5">
        <f t="shared" ca="1" si="79"/>
        <v>0.43943330581021478</v>
      </c>
      <c r="D443" s="56">
        <f t="shared" ca="1" si="80"/>
        <v>2.7681696308876737E-3</v>
      </c>
      <c r="E443" s="50">
        <f t="shared" ca="1" si="64"/>
        <v>9.7421605900674148E-3</v>
      </c>
      <c r="F443" s="5">
        <f t="shared" ca="1" si="65"/>
        <v>0</v>
      </c>
      <c r="G443" s="5">
        <f t="shared" ca="1" si="66"/>
        <v>1</v>
      </c>
      <c r="H443" s="5">
        <f t="shared" ca="1" si="71"/>
        <v>0</v>
      </c>
      <c r="I443" s="5">
        <f t="shared" ca="1" si="72"/>
        <v>0</v>
      </c>
      <c r="J443" s="2">
        <f t="shared" ca="1" si="73"/>
        <v>0</v>
      </c>
      <c r="K443" s="73">
        <f t="shared" ca="1" si="67"/>
        <v>6.0989510918190618E-2</v>
      </c>
      <c r="L443" s="74"/>
      <c r="M443" s="15">
        <f t="shared" ca="1" si="68"/>
        <v>1.3012018170404307E-2</v>
      </c>
      <c r="N443" s="5">
        <f t="shared" ca="1" si="74"/>
        <v>0</v>
      </c>
      <c r="O443" s="4">
        <f t="shared" ca="1" si="69"/>
        <v>1</v>
      </c>
      <c r="P443" s="5">
        <f t="shared" ca="1" si="75"/>
        <v>0</v>
      </c>
      <c r="Q443" s="5">
        <f t="shared" ca="1" si="76"/>
        <v>0</v>
      </c>
      <c r="R443" s="2">
        <f t="shared" ca="1" si="77"/>
        <v>0</v>
      </c>
      <c r="X443" s="46">
        <f t="shared" ca="1" si="70"/>
        <v>10264663.477417385</v>
      </c>
    </row>
    <row r="444" spans="2:24" ht="16" customHeight="1" x14ac:dyDescent="0.2">
      <c r="B444" s="5">
        <f t="shared" ca="1" si="78"/>
        <v>0.49841667263706724</v>
      </c>
      <c r="C444" s="5">
        <f t="shared" ca="1" si="79"/>
        <v>-3.9688235550935837E-3</v>
      </c>
      <c r="D444" s="56">
        <f t="shared" ca="1" si="80"/>
        <v>-2.5001238391125901E-5</v>
      </c>
      <c r="E444" s="50">
        <f t="shared" ca="1" si="64"/>
        <v>9.7421605900674148E-3</v>
      </c>
      <c r="F444" s="5">
        <f t="shared" ca="1" si="65"/>
        <v>0</v>
      </c>
      <c r="G444" s="5">
        <f t="shared" ca="1" si="66"/>
        <v>1</v>
      </c>
      <c r="H444" s="5">
        <f t="shared" ca="1" si="71"/>
        <v>0</v>
      </c>
      <c r="I444" s="5">
        <f t="shared" ca="1" si="72"/>
        <v>0</v>
      </c>
      <c r="J444" s="2">
        <f t="shared" ca="1" si="73"/>
        <v>0</v>
      </c>
      <c r="K444" s="73">
        <f t="shared" ca="1" si="67"/>
        <v>6.0989510918190618E-2</v>
      </c>
      <c r="L444" s="74"/>
      <c r="M444" s="15">
        <f t="shared" ca="1" si="68"/>
        <v>1.3012018170404307E-2</v>
      </c>
      <c r="N444" s="5">
        <f t="shared" ca="1" si="74"/>
        <v>0</v>
      </c>
      <c r="O444" s="4">
        <f t="shared" ca="1" si="69"/>
        <v>1</v>
      </c>
      <c r="P444" s="5">
        <f t="shared" ca="1" si="75"/>
        <v>0</v>
      </c>
      <c r="Q444" s="5">
        <f t="shared" ca="1" si="76"/>
        <v>0</v>
      </c>
      <c r="R444" s="2">
        <f t="shared" ca="1" si="77"/>
        <v>0</v>
      </c>
      <c r="X444" s="46">
        <f t="shared" ca="1" si="70"/>
        <v>10264663.477417385</v>
      </c>
    </row>
    <row r="445" spans="2:24" ht="16" customHeight="1" x14ac:dyDescent="0.2">
      <c r="B445" s="5">
        <f t="shared" ca="1" si="78"/>
        <v>0.67193625410412117</v>
      </c>
      <c r="C445" s="5">
        <f t="shared" ca="1" si="79"/>
        <v>0.44526606052530554</v>
      </c>
      <c r="D445" s="56">
        <f t="shared" ca="1" si="80"/>
        <v>2.804912531922363E-3</v>
      </c>
      <c r="E445" s="50">
        <f t="shared" ca="1" si="64"/>
        <v>9.7421605900674148E-3</v>
      </c>
      <c r="F445" s="5">
        <f t="shared" ca="1" si="65"/>
        <v>0</v>
      </c>
      <c r="G445" s="5">
        <f t="shared" ca="1" si="66"/>
        <v>1</v>
      </c>
      <c r="H445" s="5">
        <f t="shared" ca="1" si="71"/>
        <v>0</v>
      </c>
      <c r="I445" s="5">
        <f t="shared" ca="1" si="72"/>
        <v>0</v>
      </c>
      <c r="J445" s="2">
        <f t="shared" ca="1" si="73"/>
        <v>0</v>
      </c>
      <c r="K445" s="73">
        <f t="shared" ca="1" si="67"/>
        <v>6.0989510918190618E-2</v>
      </c>
      <c r="L445" s="74"/>
      <c r="M445" s="15">
        <f t="shared" ca="1" si="68"/>
        <v>1.3012018170404307E-2</v>
      </c>
      <c r="N445" s="5">
        <f t="shared" ca="1" si="74"/>
        <v>0</v>
      </c>
      <c r="O445" s="4">
        <f t="shared" ca="1" si="69"/>
        <v>1</v>
      </c>
      <c r="P445" s="5">
        <f t="shared" ca="1" si="75"/>
        <v>0</v>
      </c>
      <c r="Q445" s="5">
        <f t="shared" ca="1" si="76"/>
        <v>0</v>
      </c>
      <c r="R445" s="2">
        <f t="shared" ca="1" si="77"/>
        <v>0</v>
      </c>
      <c r="X445" s="46">
        <f t="shared" ca="1" si="70"/>
        <v>10264663.477417385</v>
      </c>
    </row>
    <row r="446" spans="2:24" ht="16" customHeight="1" x14ac:dyDescent="0.2">
      <c r="B446" s="5">
        <f t="shared" ca="1" si="78"/>
        <v>0.143400522693925</v>
      </c>
      <c r="C446" s="5">
        <f t="shared" ca="1" si="79"/>
        <v>-1.0651654943597388</v>
      </c>
      <c r="D446" s="56">
        <f t="shared" ca="1" si="80"/>
        <v>-6.7099119123881943E-3</v>
      </c>
      <c r="E446" s="50">
        <f t="shared" ca="1" si="64"/>
        <v>9.7421605900674148E-3</v>
      </c>
      <c r="F446" s="5">
        <f t="shared" ca="1" si="65"/>
        <v>0</v>
      </c>
      <c r="G446" s="5">
        <f t="shared" ca="1" si="66"/>
        <v>1</v>
      </c>
      <c r="H446" s="5">
        <f t="shared" ca="1" si="71"/>
        <v>0</v>
      </c>
      <c r="I446" s="5">
        <f t="shared" ca="1" si="72"/>
        <v>0</v>
      </c>
      <c r="J446" s="2">
        <f t="shared" ca="1" si="73"/>
        <v>0</v>
      </c>
      <c r="K446" s="73">
        <f t="shared" ca="1" si="67"/>
        <v>6.0989510918190618E-2</v>
      </c>
      <c r="L446" s="74"/>
      <c r="M446" s="15">
        <f t="shared" ca="1" si="68"/>
        <v>1.3012018170404307E-2</v>
      </c>
      <c r="N446" s="5">
        <f t="shared" ca="1" si="74"/>
        <v>0</v>
      </c>
      <c r="O446" s="4">
        <f t="shared" ca="1" si="69"/>
        <v>1</v>
      </c>
      <c r="P446" s="5">
        <f t="shared" ca="1" si="75"/>
        <v>0</v>
      </c>
      <c r="Q446" s="5">
        <f t="shared" ca="1" si="76"/>
        <v>0</v>
      </c>
      <c r="R446" s="2">
        <f t="shared" ca="1" si="77"/>
        <v>0</v>
      </c>
      <c r="X446" s="46">
        <f t="shared" ca="1" si="70"/>
        <v>10264663.477417385</v>
      </c>
    </row>
    <row r="447" spans="2:24" ht="16" customHeight="1" x14ac:dyDescent="0.2">
      <c r="B447" s="5">
        <f t="shared" ca="1" si="78"/>
        <v>0.38062026324279541</v>
      </c>
      <c r="C447" s="5">
        <f t="shared" ca="1" si="79"/>
        <v>-0.30385215974900287</v>
      </c>
      <c r="D447" s="56">
        <f t="shared" ca="1" si="80"/>
        <v>-1.9140886905374564E-3</v>
      </c>
      <c r="E447" s="50">
        <f t="shared" ref="E447:E510" ca="1" si="81" xml:space="preserve"> -PERCENTILE(D195:D446,0.05)</f>
        <v>9.7421605900674148E-3</v>
      </c>
      <c r="F447" s="5">
        <f t="shared" ca="1" si="65"/>
        <v>0</v>
      </c>
      <c r="G447" s="5">
        <f t="shared" ca="1" si="66"/>
        <v>1</v>
      </c>
      <c r="H447" s="5">
        <f t="shared" ca="1" si="71"/>
        <v>0</v>
      </c>
      <c r="I447" s="5">
        <f t="shared" ca="1" si="72"/>
        <v>0</v>
      </c>
      <c r="J447" s="2">
        <f t="shared" ca="1" si="73"/>
        <v>0</v>
      </c>
      <c r="K447" s="73">
        <f t="shared" ca="1" si="67"/>
        <v>6.0989510918190618E-2</v>
      </c>
      <c r="L447" s="74"/>
      <c r="M447" s="15">
        <f t="shared" ca="1" si="68"/>
        <v>1.3012018170404307E-2</v>
      </c>
      <c r="N447" s="5">
        <f t="shared" ca="1" si="74"/>
        <v>0</v>
      </c>
      <c r="O447" s="4">
        <f t="shared" ca="1" si="69"/>
        <v>1</v>
      </c>
      <c r="P447" s="5">
        <f t="shared" ca="1" si="75"/>
        <v>0</v>
      </c>
      <c r="Q447" s="5">
        <f t="shared" ca="1" si="76"/>
        <v>0</v>
      </c>
      <c r="R447" s="2">
        <f t="shared" ca="1" si="77"/>
        <v>0</v>
      </c>
      <c r="X447" s="46">
        <f t="shared" ca="1" si="70"/>
        <v>10264663.477417385</v>
      </c>
    </row>
    <row r="448" spans="2:24" ht="16" customHeight="1" x14ac:dyDescent="0.2">
      <c r="B448" s="5">
        <f t="shared" ca="1" si="78"/>
        <v>0.37683325691578029</v>
      </c>
      <c r="C448" s="5">
        <f t="shared" ca="1" si="79"/>
        <v>-0.31380846625760395</v>
      </c>
      <c r="D448" s="56">
        <f t="shared" ca="1" si="80"/>
        <v>-1.9768075262481524E-3</v>
      </c>
      <c r="E448" s="50">
        <f t="shared" ca="1" si="81"/>
        <v>9.7421605900674148E-3</v>
      </c>
      <c r="F448" s="5">
        <f t="shared" ref="F448:F511" ca="1" si="82" xml:space="preserve"> IF(D448&lt; -E448,1,0)</f>
        <v>0</v>
      </c>
      <c r="G448" s="5">
        <f t="shared" ref="G448:G511" ca="1" si="83" xml:space="preserve"> IF(AND(F448=0,F447=0),1,0)</f>
        <v>1</v>
      </c>
      <c r="H448" s="5">
        <f t="shared" ca="1" si="71"/>
        <v>0</v>
      </c>
      <c r="I448" s="5">
        <f t="shared" ca="1" si="72"/>
        <v>0</v>
      </c>
      <c r="J448" s="2">
        <f t="shared" ca="1" si="73"/>
        <v>0</v>
      </c>
      <c r="K448" s="73">
        <f t="shared" ref="K448:K511" ca="1" si="84" xml:space="preserve"> NORMDIST(-E448/$AD$11,0,1,TRUE)</f>
        <v>6.0989510918190618E-2</v>
      </c>
      <c r="L448" s="74"/>
      <c r="M448" s="15">
        <f t="shared" ref="M448:M511" ca="1" si="85" xml:space="preserve"> -AVERAGEIF(D196:D447,"&lt;"&amp;-E448)</f>
        <v>1.3012018170404307E-2</v>
      </c>
      <c r="N448" s="5">
        <f t="shared" ca="1" si="74"/>
        <v>0</v>
      </c>
      <c r="O448" s="4">
        <f t="shared" ref="O448:O511" ca="1" si="86" xml:space="preserve"> IF(AND(N448=0,N447=0),1,0)</f>
        <v>1</v>
      </c>
      <c r="P448" s="5">
        <f t="shared" ca="1" si="75"/>
        <v>0</v>
      </c>
      <c r="Q448" s="5">
        <f t="shared" ca="1" si="76"/>
        <v>0</v>
      </c>
      <c r="R448" s="2">
        <f t="shared" ca="1" si="77"/>
        <v>0</v>
      </c>
      <c r="X448" s="46">
        <f t="shared" ref="X448:X511" ca="1" si="87" xml:space="preserve"> $Y$3/E448</f>
        <v>10264663.477417385</v>
      </c>
    </row>
    <row r="449" spans="2:24" ht="16" customHeight="1" x14ac:dyDescent="0.2">
      <c r="B449" s="5">
        <f t="shared" ca="1" si="78"/>
        <v>0.16868935799116391</v>
      </c>
      <c r="C449" s="5">
        <f t="shared" ca="1" si="79"/>
        <v>-0.95935742385421352</v>
      </c>
      <c r="D449" s="56">
        <f t="shared" ca="1" si="80"/>
        <v>-6.0433837189091269E-3</v>
      </c>
      <c r="E449" s="50">
        <f t="shared" ca="1" si="81"/>
        <v>9.7421605900674148E-3</v>
      </c>
      <c r="F449" s="5">
        <f t="shared" ca="1" si="82"/>
        <v>0</v>
      </c>
      <c r="G449" s="5">
        <f t="shared" ca="1" si="83"/>
        <v>1</v>
      </c>
      <c r="H449" s="5">
        <f t="shared" ref="H449:H512" ca="1" si="88" xml:space="preserve"> IF(AND(F449=1,F448=0),1,0)</f>
        <v>0</v>
      </c>
      <c r="I449" s="5">
        <f t="shared" ref="I449:I512" ca="1" si="89" xml:space="preserve"> IF(AND(F449=0,F448=1),1,0)</f>
        <v>0</v>
      </c>
      <c r="J449" s="2">
        <f t="shared" ref="J449:J512" ca="1" si="90" xml:space="preserve"> IF(AND(F449=1,F448=1),1,0)</f>
        <v>0</v>
      </c>
      <c r="K449" s="73">
        <f t="shared" ca="1" si="84"/>
        <v>6.0989510918190618E-2</v>
      </c>
      <c r="L449" s="74"/>
      <c r="M449" s="15">
        <f t="shared" ca="1" si="85"/>
        <v>1.3012018170404307E-2</v>
      </c>
      <c r="N449" s="5">
        <f t="shared" ref="N449:N512" ca="1" si="91" xml:space="preserve"> IF(D449&lt; -M449,1,0)</f>
        <v>0</v>
      </c>
      <c r="O449" s="4">
        <f t="shared" ca="1" si="86"/>
        <v>1</v>
      </c>
      <c r="P449" s="5">
        <f t="shared" ref="P449:P512" ca="1" si="92" xml:space="preserve"> IF(AND(N449=1,N448=0),1,0)</f>
        <v>0</v>
      </c>
      <c r="Q449" s="5">
        <f t="shared" ref="Q449:Q512" ca="1" si="93" xml:space="preserve"> IF(AND(N449=0,N448=1),1,0)</f>
        <v>0</v>
      </c>
      <c r="R449" s="2">
        <f t="shared" ref="R449:R512" ca="1" si="94" xml:space="preserve"> IF(AND(N449=1,N448=1),1,0)</f>
        <v>0</v>
      </c>
      <c r="X449" s="46">
        <f t="shared" ca="1" si="87"/>
        <v>10264663.477417385</v>
      </c>
    </row>
    <row r="450" spans="2:24" ht="16" customHeight="1" x14ac:dyDescent="0.2">
      <c r="B450" s="5">
        <f t="shared" ca="1" si="78"/>
        <v>0.45485456334012753</v>
      </c>
      <c r="C450" s="5">
        <f t="shared" ca="1" si="79"/>
        <v>-0.11340544045430724</v>
      </c>
      <c r="D450" s="56">
        <f t="shared" ca="1" si="80"/>
        <v>-7.1438712562819223E-4</v>
      </c>
      <c r="E450" s="50">
        <f t="shared" ca="1" si="81"/>
        <v>9.7421605900674148E-3</v>
      </c>
      <c r="F450" s="5">
        <f t="shared" ca="1" si="82"/>
        <v>0</v>
      </c>
      <c r="G450" s="5">
        <f t="shared" ca="1" si="83"/>
        <v>1</v>
      </c>
      <c r="H450" s="5">
        <f t="shared" ca="1" si="88"/>
        <v>0</v>
      </c>
      <c r="I450" s="5">
        <f t="shared" ca="1" si="89"/>
        <v>0</v>
      </c>
      <c r="J450" s="2">
        <f t="shared" ca="1" si="90"/>
        <v>0</v>
      </c>
      <c r="K450" s="73">
        <f t="shared" ca="1" si="84"/>
        <v>6.0989510918190618E-2</v>
      </c>
      <c r="L450" s="74"/>
      <c r="M450" s="15">
        <f t="shared" ca="1" si="85"/>
        <v>1.3012018170404307E-2</v>
      </c>
      <c r="N450" s="5">
        <f t="shared" ca="1" si="91"/>
        <v>0</v>
      </c>
      <c r="O450" s="4">
        <f t="shared" ca="1" si="86"/>
        <v>1</v>
      </c>
      <c r="P450" s="5">
        <f t="shared" ca="1" si="92"/>
        <v>0</v>
      </c>
      <c r="Q450" s="5">
        <f t="shared" ca="1" si="93"/>
        <v>0</v>
      </c>
      <c r="R450" s="2">
        <f t="shared" ca="1" si="94"/>
        <v>0</v>
      </c>
      <c r="X450" s="46">
        <f t="shared" ca="1" si="87"/>
        <v>10264663.477417385</v>
      </c>
    </row>
    <row r="451" spans="2:24" ht="16" customHeight="1" x14ac:dyDescent="0.2">
      <c r="B451" s="5">
        <f t="shared" ref="B451:B514" ca="1" si="95">RAND()</f>
        <v>0.10980921826193013</v>
      </c>
      <c r="C451" s="5">
        <f t="shared" ref="C451:C514" ca="1" si="96">_xlfn.NORM.S.INV(B451)</f>
        <v>-1.2275433565729346</v>
      </c>
      <c r="D451" s="56">
        <f t="shared" ref="D451:D514" ca="1" si="97">C451*(0.1/SQRT(252))</f>
        <v>-7.7327962977177854E-3</v>
      </c>
      <c r="E451" s="50">
        <f t="shared" ca="1" si="81"/>
        <v>9.5459596294639442E-3</v>
      </c>
      <c r="F451" s="5">
        <f t="shared" ca="1" si="82"/>
        <v>0</v>
      </c>
      <c r="G451" s="5">
        <f t="shared" ca="1" si="83"/>
        <v>1</v>
      </c>
      <c r="H451" s="5">
        <f t="shared" ca="1" si="88"/>
        <v>0</v>
      </c>
      <c r="I451" s="5">
        <f t="shared" ca="1" si="89"/>
        <v>0</v>
      </c>
      <c r="J451" s="2">
        <f t="shared" ca="1" si="90"/>
        <v>0</v>
      </c>
      <c r="K451" s="73">
        <f t="shared" ca="1" si="84"/>
        <v>6.4838844729216277E-2</v>
      </c>
      <c r="L451" s="74"/>
      <c r="M451" s="15">
        <f t="shared" ca="1" si="85"/>
        <v>1.2285692423795808E-2</v>
      </c>
      <c r="N451" s="5">
        <f t="shared" ca="1" si="91"/>
        <v>0</v>
      </c>
      <c r="O451" s="4">
        <f t="shared" ca="1" si="86"/>
        <v>1</v>
      </c>
      <c r="P451" s="5">
        <f t="shared" ca="1" si="92"/>
        <v>0</v>
      </c>
      <c r="Q451" s="5">
        <f t="shared" ca="1" si="93"/>
        <v>0</v>
      </c>
      <c r="R451" s="2">
        <f t="shared" ca="1" si="94"/>
        <v>0</v>
      </c>
      <c r="X451" s="46">
        <f t="shared" ca="1" si="87"/>
        <v>10475636.172957033</v>
      </c>
    </row>
    <row r="452" spans="2:24" ht="16" customHeight="1" x14ac:dyDescent="0.2">
      <c r="B452" s="5">
        <f t="shared" ca="1" si="95"/>
        <v>0.32144225331714316</v>
      </c>
      <c r="C452" s="5">
        <f t="shared" ca="1" si="96"/>
        <v>-0.46366956369604989</v>
      </c>
      <c r="D452" s="56">
        <f t="shared" ca="1" si="97"/>
        <v>-2.9208437048799303E-3</v>
      </c>
      <c r="E452" s="50">
        <f t="shared" ca="1" si="81"/>
        <v>9.510669574784832E-3</v>
      </c>
      <c r="F452" s="5">
        <f t="shared" ca="1" si="82"/>
        <v>0</v>
      </c>
      <c r="G452" s="5">
        <f t="shared" ca="1" si="83"/>
        <v>1</v>
      </c>
      <c r="H452" s="5">
        <f t="shared" ca="1" si="88"/>
        <v>0</v>
      </c>
      <c r="I452" s="5">
        <f t="shared" ca="1" si="89"/>
        <v>0</v>
      </c>
      <c r="J452" s="2">
        <f t="shared" ca="1" si="90"/>
        <v>0</v>
      </c>
      <c r="K452" s="73">
        <f t="shared" ca="1" si="84"/>
        <v>6.5550807311723261E-2</v>
      </c>
      <c r="L452" s="74"/>
      <c r="M452" s="15">
        <f t="shared" ca="1" si="85"/>
        <v>1.1920148183862512E-2</v>
      </c>
      <c r="N452" s="5">
        <f t="shared" ca="1" si="91"/>
        <v>0</v>
      </c>
      <c r="O452" s="4">
        <f t="shared" ca="1" si="86"/>
        <v>1</v>
      </c>
      <c r="P452" s="5">
        <f t="shared" ca="1" si="92"/>
        <v>0</v>
      </c>
      <c r="Q452" s="5">
        <f t="shared" ca="1" si="93"/>
        <v>0</v>
      </c>
      <c r="R452" s="2">
        <f t="shared" ca="1" si="94"/>
        <v>0</v>
      </c>
      <c r="X452" s="46">
        <f t="shared" ca="1" si="87"/>
        <v>10514506.80876613</v>
      </c>
    </row>
    <row r="453" spans="2:24" ht="16" customHeight="1" x14ac:dyDescent="0.2">
      <c r="B453" s="5">
        <f t="shared" ca="1" si="95"/>
        <v>0.51796915087615303</v>
      </c>
      <c r="C453" s="5">
        <f t="shared" ca="1" si="96"/>
        <v>4.5057222527303119E-2</v>
      </c>
      <c r="D453" s="56">
        <f t="shared" ca="1" si="97"/>
        <v>2.8383382279652676E-4</v>
      </c>
      <c r="E453" s="50">
        <f t="shared" ca="1" si="81"/>
        <v>9.510669574784832E-3</v>
      </c>
      <c r="F453" s="5">
        <f t="shared" ca="1" si="82"/>
        <v>0</v>
      </c>
      <c r="G453" s="5">
        <f t="shared" ca="1" si="83"/>
        <v>1</v>
      </c>
      <c r="H453" s="5">
        <f t="shared" ca="1" si="88"/>
        <v>0</v>
      </c>
      <c r="I453" s="5">
        <f t="shared" ca="1" si="89"/>
        <v>0</v>
      </c>
      <c r="J453" s="2">
        <f t="shared" ca="1" si="90"/>
        <v>0</v>
      </c>
      <c r="K453" s="73">
        <f t="shared" ca="1" si="84"/>
        <v>6.5550807311723261E-2</v>
      </c>
      <c r="L453" s="74"/>
      <c r="M453" s="15">
        <f t="shared" ca="1" si="85"/>
        <v>1.1920148183862512E-2</v>
      </c>
      <c r="N453" s="5">
        <f t="shared" ca="1" si="91"/>
        <v>0</v>
      </c>
      <c r="O453" s="4">
        <f t="shared" ca="1" si="86"/>
        <v>1</v>
      </c>
      <c r="P453" s="5">
        <f t="shared" ca="1" si="92"/>
        <v>0</v>
      </c>
      <c r="Q453" s="5">
        <f t="shared" ca="1" si="93"/>
        <v>0</v>
      </c>
      <c r="R453" s="2">
        <f t="shared" ca="1" si="94"/>
        <v>0</v>
      </c>
      <c r="X453" s="46">
        <f t="shared" ca="1" si="87"/>
        <v>10514506.80876613</v>
      </c>
    </row>
    <row r="454" spans="2:24" ht="16" customHeight="1" x14ac:dyDescent="0.2">
      <c r="B454" s="5">
        <f t="shared" ca="1" si="95"/>
        <v>0.33750524200490029</v>
      </c>
      <c r="C454" s="5">
        <f t="shared" ca="1" si="96"/>
        <v>-0.41928140599594088</v>
      </c>
      <c r="D454" s="56">
        <f t="shared" ca="1" si="97"/>
        <v>-2.6412245943303941E-3</v>
      </c>
      <c r="E454" s="50">
        <f t="shared" ca="1" si="81"/>
        <v>9.510669574784832E-3</v>
      </c>
      <c r="F454" s="5">
        <f t="shared" ca="1" si="82"/>
        <v>0</v>
      </c>
      <c r="G454" s="5">
        <f t="shared" ca="1" si="83"/>
        <v>1</v>
      </c>
      <c r="H454" s="5">
        <f t="shared" ca="1" si="88"/>
        <v>0</v>
      </c>
      <c r="I454" s="5">
        <f t="shared" ca="1" si="89"/>
        <v>0</v>
      </c>
      <c r="J454" s="2">
        <f t="shared" ca="1" si="90"/>
        <v>0</v>
      </c>
      <c r="K454" s="73">
        <f t="shared" ca="1" si="84"/>
        <v>6.5550807311723261E-2</v>
      </c>
      <c r="L454" s="74"/>
      <c r="M454" s="15">
        <f t="shared" ca="1" si="85"/>
        <v>1.1920148183862512E-2</v>
      </c>
      <c r="N454" s="5">
        <f t="shared" ca="1" si="91"/>
        <v>0</v>
      </c>
      <c r="O454" s="4">
        <f t="shared" ca="1" si="86"/>
        <v>1</v>
      </c>
      <c r="P454" s="5">
        <f t="shared" ca="1" si="92"/>
        <v>0</v>
      </c>
      <c r="Q454" s="5">
        <f t="shared" ca="1" si="93"/>
        <v>0</v>
      </c>
      <c r="R454" s="2">
        <f t="shared" ca="1" si="94"/>
        <v>0</v>
      </c>
      <c r="X454" s="46">
        <f t="shared" ca="1" si="87"/>
        <v>10514506.80876613</v>
      </c>
    </row>
    <row r="455" spans="2:24" ht="16" customHeight="1" x14ac:dyDescent="0.2">
      <c r="B455" s="5">
        <f t="shared" ca="1" si="95"/>
        <v>0.94203422330346787</v>
      </c>
      <c r="C455" s="5">
        <f t="shared" ca="1" si="96"/>
        <v>1.5720819223755655</v>
      </c>
      <c r="D455" s="56">
        <f t="shared" ca="1" si="97"/>
        <v>9.9031852553002238E-3</v>
      </c>
      <c r="E455" s="50">
        <f t="shared" ca="1" si="81"/>
        <v>9.510669574784832E-3</v>
      </c>
      <c r="F455" s="5">
        <f t="shared" ca="1" si="82"/>
        <v>0</v>
      </c>
      <c r="G455" s="5">
        <f t="shared" ca="1" si="83"/>
        <v>1</v>
      </c>
      <c r="H455" s="5">
        <f t="shared" ca="1" si="88"/>
        <v>0</v>
      </c>
      <c r="I455" s="5">
        <f t="shared" ca="1" si="89"/>
        <v>0</v>
      </c>
      <c r="J455" s="2">
        <f t="shared" ca="1" si="90"/>
        <v>0</v>
      </c>
      <c r="K455" s="73">
        <f t="shared" ca="1" si="84"/>
        <v>6.5550807311723261E-2</v>
      </c>
      <c r="L455" s="74"/>
      <c r="M455" s="15">
        <f t="shared" ca="1" si="85"/>
        <v>1.1920148183862512E-2</v>
      </c>
      <c r="N455" s="5">
        <f t="shared" ca="1" si="91"/>
        <v>0</v>
      </c>
      <c r="O455" s="4">
        <f t="shared" ca="1" si="86"/>
        <v>1</v>
      </c>
      <c r="P455" s="5">
        <f t="shared" ca="1" si="92"/>
        <v>0</v>
      </c>
      <c r="Q455" s="5">
        <f t="shared" ca="1" si="93"/>
        <v>0</v>
      </c>
      <c r="R455" s="2">
        <f t="shared" ca="1" si="94"/>
        <v>0</v>
      </c>
      <c r="X455" s="46">
        <f t="shared" ca="1" si="87"/>
        <v>10514506.80876613</v>
      </c>
    </row>
    <row r="456" spans="2:24" ht="16" customHeight="1" x14ac:dyDescent="0.2">
      <c r="B456" s="5">
        <f t="shared" ca="1" si="95"/>
        <v>0.38486014629578535</v>
      </c>
      <c r="C456" s="5">
        <f t="shared" ca="1" si="96"/>
        <v>-0.29274078540281667</v>
      </c>
      <c r="D456" s="56">
        <f t="shared" ca="1" si="97"/>
        <v>-1.8440936113847145E-3</v>
      </c>
      <c r="E456" s="50">
        <f t="shared" ca="1" si="81"/>
        <v>9.510669574784832E-3</v>
      </c>
      <c r="F456" s="5">
        <f t="shared" ca="1" si="82"/>
        <v>0</v>
      </c>
      <c r="G456" s="5">
        <f t="shared" ca="1" si="83"/>
        <v>1</v>
      </c>
      <c r="H456" s="5">
        <f t="shared" ca="1" si="88"/>
        <v>0</v>
      </c>
      <c r="I456" s="5">
        <f t="shared" ca="1" si="89"/>
        <v>0</v>
      </c>
      <c r="J456" s="2">
        <f t="shared" ca="1" si="90"/>
        <v>0</v>
      </c>
      <c r="K456" s="73">
        <f t="shared" ca="1" si="84"/>
        <v>6.5550807311723261E-2</v>
      </c>
      <c r="L456" s="74"/>
      <c r="M456" s="15">
        <f t="shared" ca="1" si="85"/>
        <v>1.1920148183862512E-2</v>
      </c>
      <c r="N456" s="5">
        <f t="shared" ca="1" si="91"/>
        <v>0</v>
      </c>
      <c r="O456" s="4">
        <f t="shared" ca="1" si="86"/>
        <v>1</v>
      </c>
      <c r="P456" s="5">
        <f t="shared" ca="1" si="92"/>
        <v>0</v>
      </c>
      <c r="Q456" s="5">
        <f t="shared" ca="1" si="93"/>
        <v>0</v>
      </c>
      <c r="R456" s="2">
        <f t="shared" ca="1" si="94"/>
        <v>0</v>
      </c>
      <c r="X456" s="46">
        <f t="shared" ca="1" si="87"/>
        <v>10514506.80876613</v>
      </c>
    </row>
    <row r="457" spans="2:24" ht="16" customHeight="1" x14ac:dyDescent="0.2">
      <c r="B457" s="5">
        <f t="shared" ca="1" si="95"/>
        <v>0.11859809373333707</v>
      </c>
      <c r="C457" s="5">
        <f t="shared" ca="1" si="96"/>
        <v>-1.1820239763508007</v>
      </c>
      <c r="D457" s="56">
        <f t="shared" ca="1" si="97"/>
        <v>-7.4460511550950275E-3</v>
      </c>
      <c r="E457" s="50">
        <f t="shared" ca="1" si="81"/>
        <v>9.4031332014343078E-3</v>
      </c>
      <c r="F457" s="5">
        <f t="shared" ca="1" si="82"/>
        <v>0</v>
      </c>
      <c r="G457" s="5">
        <f t="shared" ca="1" si="83"/>
        <v>1</v>
      </c>
      <c r="H457" s="5">
        <f t="shared" ca="1" si="88"/>
        <v>0</v>
      </c>
      <c r="I457" s="5">
        <f t="shared" ca="1" si="89"/>
        <v>0</v>
      </c>
      <c r="J457" s="2">
        <f t="shared" ca="1" si="90"/>
        <v>0</v>
      </c>
      <c r="K457" s="73">
        <f t="shared" ca="1" si="84"/>
        <v>6.77577200712524E-2</v>
      </c>
      <c r="L457" s="74"/>
      <c r="M457" s="15">
        <f t="shared" ca="1" si="85"/>
        <v>1.1807303526915398E-2</v>
      </c>
      <c r="N457" s="5">
        <f t="shared" ca="1" si="91"/>
        <v>0</v>
      </c>
      <c r="O457" s="4">
        <f t="shared" ca="1" si="86"/>
        <v>1</v>
      </c>
      <c r="P457" s="5">
        <f t="shared" ca="1" si="92"/>
        <v>0</v>
      </c>
      <c r="Q457" s="5">
        <f t="shared" ca="1" si="93"/>
        <v>0</v>
      </c>
      <c r="R457" s="2">
        <f t="shared" ca="1" si="94"/>
        <v>0</v>
      </c>
      <c r="X457" s="46">
        <f t="shared" ca="1" si="87"/>
        <v>10634753.103863986</v>
      </c>
    </row>
    <row r="458" spans="2:24" ht="16" customHeight="1" x14ac:dyDescent="0.2">
      <c r="B458" s="5">
        <f t="shared" ca="1" si="95"/>
        <v>0.47312814299797945</v>
      </c>
      <c r="C458" s="5">
        <f t="shared" ca="1" si="96"/>
        <v>-6.7408772041064713E-2</v>
      </c>
      <c r="D458" s="56">
        <f t="shared" ca="1" si="97"/>
        <v>-4.246353500116692E-4</v>
      </c>
      <c r="E458" s="50">
        <f t="shared" ca="1" si="81"/>
        <v>9.4031332014343078E-3</v>
      </c>
      <c r="F458" s="5">
        <f t="shared" ca="1" si="82"/>
        <v>0</v>
      </c>
      <c r="G458" s="5">
        <f t="shared" ca="1" si="83"/>
        <v>1</v>
      </c>
      <c r="H458" s="5">
        <f t="shared" ca="1" si="88"/>
        <v>0</v>
      </c>
      <c r="I458" s="5">
        <f t="shared" ca="1" si="89"/>
        <v>0</v>
      </c>
      <c r="J458" s="2">
        <f t="shared" ca="1" si="90"/>
        <v>0</v>
      </c>
      <c r="K458" s="73">
        <f t="shared" ca="1" si="84"/>
        <v>6.77577200712524E-2</v>
      </c>
      <c r="L458" s="74"/>
      <c r="M458" s="15">
        <f t="shared" ca="1" si="85"/>
        <v>1.1807303526915398E-2</v>
      </c>
      <c r="N458" s="5">
        <f t="shared" ca="1" si="91"/>
        <v>0</v>
      </c>
      <c r="O458" s="4">
        <f t="shared" ca="1" si="86"/>
        <v>1</v>
      </c>
      <c r="P458" s="5">
        <f t="shared" ca="1" si="92"/>
        <v>0</v>
      </c>
      <c r="Q458" s="5">
        <f t="shared" ca="1" si="93"/>
        <v>0</v>
      </c>
      <c r="R458" s="2">
        <f t="shared" ca="1" si="94"/>
        <v>0</v>
      </c>
      <c r="X458" s="46">
        <f t="shared" ca="1" si="87"/>
        <v>10634753.103863986</v>
      </c>
    </row>
    <row r="459" spans="2:24" ht="16" customHeight="1" x14ac:dyDescent="0.2">
      <c r="B459" s="5">
        <f t="shared" ca="1" si="95"/>
        <v>0.11694763895740101</v>
      </c>
      <c r="C459" s="5">
        <f t="shared" ca="1" si="96"/>
        <v>-1.1903845622104556</v>
      </c>
      <c r="D459" s="56">
        <f t="shared" ca="1" si="97"/>
        <v>-7.4987178955699084E-3</v>
      </c>
      <c r="E459" s="50">
        <f t="shared" ca="1" si="81"/>
        <v>9.4031332014343078E-3</v>
      </c>
      <c r="F459" s="5">
        <f t="shared" ca="1" si="82"/>
        <v>0</v>
      </c>
      <c r="G459" s="5">
        <f t="shared" ca="1" si="83"/>
        <v>1</v>
      </c>
      <c r="H459" s="5">
        <f t="shared" ca="1" si="88"/>
        <v>0</v>
      </c>
      <c r="I459" s="5">
        <f t="shared" ca="1" si="89"/>
        <v>0</v>
      </c>
      <c r="J459" s="2">
        <f t="shared" ca="1" si="90"/>
        <v>0</v>
      </c>
      <c r="K459" s="73">
        <f t="shared" ca="1" si="84"/>
        <v>6.77577200712524E-2</v>
      </c>
      <c r="L459" s="74"/>
      <c r="M459" s="15">
        <f t="shared" ca="1" si="85"/>
        <v>1.1807303526915398E-2</v>
      </c>
      <c r="N459" s="5">
        <f t="shared" ca="1" si="91"/>
        <v>0</v>
      </c>
      <c r="O459" s="4">
        <f t="shared" ca="1" si="86"/>
        <v>1</v>
      </c>
      <c r="P459" s="5">
        <f t="shared" ca="1" si="92"/>
        <v>0</v>
      </c>
      <c r="Q459" s="5">
        <f t="shared" ca="1" si="93"/>
        <v>0</v>
      </c>
      <c r="R459" s="2">
        <f t="shared" ca="1" si="94"/>
        <v>0</v>
      </c>
      <c r="X459" s="46">
        <f t="shared" ca="1" si="87"/>
        <v>10634753.103863986</v>
      </c>
    </row>
    <row r="460" spans="2:24" ht="16" customHeight="1" x14ac:dyDescent="0.2">
      <c r="B460" s="5">
        <f t="shared" ca="1" si="95"/>
        <v>0.21514339794888737</v>
      </c>
      <c r="C460" s="5">
        <f t="shared" ca="1" si="96"/>
        <v>-0.78870097848654253</v>
      </c>
      <c r="D460" s="56">
        <f t="shared" ca="1" si="97"/>
        <v>-4.9683491615921315E-3</v>
      </c>
      <c r="E460" s="50">
        <f t="shared" ca="1" si="81"/>
        <v>9.4031332014343078E-3</v>
      </c>
      <c r="F460" s="5">
        <f t="shared" ca="1" si="82"/>
        <v>0</v>
      </c>
      <c r="G460" s="5">
        <f t="shared" ca="1" si="83"/>
        <v>1</v>
      </c>
      <c r="H460" s="5">
        <f t="shared" ca="1" si="88"/>
        <v>0</v>
      </c>
      <c r="I460" s="5">
        <f t="shared" ca="1" si="89"/>
        <v>0</v>
      </c>
      <c r="J460" s="2">
        <f t="shared" ca="1" si="90"/>
        <v>0</v>
      </c>
      <c r="K460" s="73">
        <f t="shared" ca="1" si="84"/>
        <v>6.77577200712524E-2</v>
      </c>
      <c r="L460" s="74"/>
      <c r="M460" s="15">
        <f t="shared" ca="1" si="85"/>
        <v>1.1807303526915398E-2</v>
      </c>
      <c r="N460" s="5">
        <f t="shared" ca="1" si="91"/>
        <v>0</v>
      </c>
      <c r="O460" s="4">
        <f t="shared" ca="1" si="86"/>
        <v>1</v>
      </c>
      <c r="P460" s="5">
        <f t="shared" ca="1" si="92"/>
        <v>0</v>
      </c>
      <c r="Q460" s="5">
        <f t="shared" ca="1" si="93"/>
        <v>0</v>
      </c>
      <c r="R460" s="2">
        <f t="shared" ca="1" si="94"/>
        <v>0</v>
      </c>
      <c r="X460" s="46">
        <f t="shared" ca="1" si="87"/>
        <v>10634753.103863986</v>
      </c>
    </row>
    <row r="461" spans="2:24" ht="16" customHeight="1" x14ac:dyDescent="0.2">
      <c r="B461" s="5">
        <f t="shared" ca="1" si="95"/>
        <v>0.38957757546914695</v>
      </c>
      <c r="C461" s="5">
        <f t="shared" ca="1" si="96"/>
        <v>-0.28042018721984613</v>
      </c>
      <c r="D461" s="56">
        <f t="shared" ca="1" si="97"/>
        <v>-1.766481138061633E-3</v>
      </c>
      <c r="E461" s="50">
        <f t="shared" ca="1" si="81"/>
        <v>9.4031332014343078E-3</v>
      </c>
      <c r="F461" s="5">
        <f t="shared" ca="1" si="82"/>
        <v>0</v>
      </c>
      <c r="G461" s="5">
        <f t="shared" ca="1" si="83"/>
        <v>1</v>
      </c>
      <c r="H461" s="5">
        <f t="shared" ca="1" si="88"/>
        <v>0</v>
      </c>
      <c r="I461" s="5">
        <f t="shared" ca="1" si="89"/>
        <v>0</v>
      </c>
      <c r="J461" s="2">
        <f t="shared" ca="1" si="90"/>
        <v>0</v>
      </c>
      <c r="K461" s="73">
        <f t="shared" ca="1" si="84"/>
        <v>6.77577200712524E-2</v>
      </c>
      <c r="L461" s="74"/>
      <c r="M461" s="15">
        <f t="shared" ca="1" si="85"/>
        <v>1.1807303526915398E-2</v>
      </c>
      <c r="N461" s="5">
        <f t="shared" ca="1" si="91"/>
        <v>0</v>
      </c>
      <c r="O461" s="4">
        <f t="shared" ca="1" si="86"/>
        <v>1</v>
      </c>
      <c r="P461" s="5">
        <f t="shared" ca="1" si="92"/>
        <v>0</v>
      </c>
      <c r="Q461" s="5">
        <f t="shared" ca="1" si="93"/>
        <v>0</v>
      </c>
      <c r="R461" s="2">
        <f t="shared" ca="1" si="94"/>
        <v>0</v>
      </c>
      <c r="X461" s="46">
        <f t="shared" ca="1" si="87"/>
        <v>10634753.103863986</v>
      </c>
    </row>
    <row r="462" spans="2:24" ht="16" customHeight="1" x14ac:dyDescent="0.2">
      <c r="B462" s="5">
        <f t="shared" ca="1" si="95"/>
        <v>0.80122282362762842</v>
      </c>
      <c r="C462" s="5">
        <f t="shared" ca="1" si="96"/>
        <v>0.84599711670590561</v>
      </c>
      <c r="D462" s="56">
        <f t="shared" ca="1" si="97"/>
        <v>5.3292809063845547E-3</v>
      </c>
      <c r="E462" s="50">
        <f t="shared" ca="1" si="81"/>
        <v>9.4031332014343078E-3</v>
      </c>
      <c r="F462" s="5">
        <f t="shared" ca="1" si="82"/>
        <v>0</v>
      </c>
      <c r="G462" s="5">
        <f t="shared" ca="1" si="83"/>
        <v>1</v>
      </c>
      <c r="H462" s="5">
        <f t="shared" ca="1" si="88"/>
        <v>0</v>
      </c>
      <c r="I462" s="5">
        <f t="shared" ca="1" si="89"/>
        <v>0</v>
      </c>
      <c r="J462" s="2">
        <f t="shared" ca="1" si="90"/>
        <v>0</v>
      </c>
      <c r="K462" s="73">
        <f t="shared" ca="1" si="84"/>
        <v>6.77577200712524E-2</v>
      </c>
      <c r="L462" s="74"/>
      <c r="M462" s="15">
        <f t="shared" ca="1" si="85"/>
        <v>1.1807303526915398E-2</v>
      </c>
      <c r="N462" s="5">
        <f t="shared" ca="1" si="91"/>
        <v>0</v>
      </c>
      <c r="O462" s="4">
        <f t="shared" ca="1" si="86"/>
        <v>1</v>
      </c>
      <c r="P462" s="5">
        <f t="shared" ca="1" si="92"/>
        <v>0</v>
      </c>
      <c r="Q462" s="5">
        <f t="shared" ca="1" si="93"/>
        <v>0</v>
      </c>
      <c r="R462" s="2">
        <f t="shared" ca="1" si="94"/>
        <v>0</v>
      </c>
      <c r="X462" s="46">
        <f t="shared" ca="1" si="87"/>
        <v>10634753.103863986</v>
      </c>
    </row>
    <row r="463" spans="2:24" ht="16" customHeight="1" x14ac:dyDescent="0.2">
      <c r="B463" s="5">
        <f t="shared" ca="1" si="95"/>
        <v>0.90231100261916841</v>
      </c>
      <c r="C463" s="5">
        <f t="shared" ca="1" si="96"/>
        <v>1.2948325669901131</v>
      </c>
      <c r="D463" s="56">
        <f t="shared" ca="1" si="97"/>
        <v>8.1566784802933837E-3</v>
      </c>
      <c r="E463" s="50">
        <f t="shared" ca="1" si="81"/>
        <v>9.4031332014343078E-3</v>
      </c>
      <c r="F463" s="5">
        <f t="shared" ca="1" si="82"/>
        <v>0</v>
      </c>
      <c r="G463" s="5">
        <f t="shared" ca="1" si="83"/>
        <v>1</v>
      </c>
      <c r="H463" s="5">
        <f t="shared" ca="1" si="88"/>
        <v>0</v>
      </c>
      <c r="I463" s="5">
        <f t="shared" ca="1" si="89"/>
        <v>0</v>
      </c>
      <c r="J463" s="2">
        <f t="shared" ca="1" si="90"/>
        <v>0</v>
      </c>
      <c r="K463" s="73">
        <f t="shared" ca="1" si="84"/>
        <v>6.77577200712524E-2</v>
      </c>
      <c r="L463" s="74"/>
      <c r="M463" s="15">
        <f t="shared" ca="1" si="85"/>
        <v>1.1807303526915398E-2</v>
      </c>
      <c r="N463" s="5">
        <f t="shared" ca="1" si="91"/>
        <v>0</v>
      </c>
      <c r="O463" s="4">
        <f t="shared" ca="1" si="86"/>
        <v>1</v>
      </c>
      <c r="P463" s="5">
        <f t="shared" ca="1" si="92"/>
        <v>0</v>
      </c>
      <c r="Q463" s="5">
        <f t="shared" ca="1" si="93"/>
        <v>0</v>
      </c>
      <c r="R463" s="2">
        <f t="shared" ca="1" si="94"/>
        <v>0</v>
      </c>
      <c r="X463" s="46">
        <f t="shared" ca="1" si="87"/>
        <v>10634753.103863986</v>
      </c>
    </row>
    <row r="464" spans="2:24" ht="16" customHeight="1" x14ac:dyDescent="0.2">
      <c r="B464" s="5">
        <f t="shared" ca="1" si="95"/>
        <v>0.30974433263651324</v>
      </c>
      <c r="C464" s="5">
        <f t="shared" ca="1" si="96"/>
        <v>-0.4965751716899286</v>
      </c>
      <c r="D464" s="56">
        <f t="shared" ca="1" si="97"/>
        <v>-3.1281295512875064E-3</v>
      </c>
      <c r="E464" s="50">
        <f t="shared" ca="1" si="81"/>
        <v>9.4031332014343078E-3</v>
      </c>
      <c r="F464" s="5">
        <f t="shared" ca="1" si="82"/>
        <v>0</v>
      </c>
      <c r="G464" s="5">
        <f t="shared" ca="1" si="83"/>
        <v>1</v>
      </c>
      <c r="H464" s="5">
        <f t="shared" ca="1" si="88"/>
        <v>0</v>
      </c>
      <c r="I464" s="5">
        <f t="shared" ca="1" si="89"/>
        <v>0</v>
      </c>
      <c r="J464" s="2">
        <f t="shared" ca="1" si="90"/>
        <v>0</v>
      </c>
      <c r="K464" s="73">
        <f t="shared" ca="1" si="84"/>
        <v>6.77577200712524E-2</v>
      </c>
      <c r="L464" s="74"/>
      <c r="M464" s="15">
        <f t="shared" ca="1" si="85"/>
        <v>1.1807303526915398E-2</v>
      </c>
      <c r="N464" s="5">
        <f t="shared" ca="1" si="91"/>
        <v>0</v>
      </c>
      <c r="O464" s="4">
        <f t="shared" ca="1" si="86"/>
        <v>1</v>
      </c>
      <c r="P464" s="5">
        <f t="shared" ca="1" si="92"/>
        <v>0</v>
      </c>
      <c r="Q464" s="5">
        <f t="shared" ca="1" si="93"/>
        <v>0</v>
      </c>
      <c r="R464" s="2">
        <f t="shared" ca="1" si="94"/>
        <v>0</v>
      </c>
      <c r="X464" s="46">
        <f t="shared" ca="1" si="87"/>
        <v>10634753.103863986</v>
      </c>
    </row>
    <row r="465" spans="2:24" ht="16" customHeight="1" x14ac:dyDescent="0.2">
      <c r="B465" s="5">
        <f t="shared" ca="1" si="95"/>
        <v>8.8514786772525222E-2</v>
      </c>
      <c r="C465" s="5">
        <f t="shared" ca="1" si="96"/>
        <v>-1.3499576318754369</v>
      </c>
      <c r="D465" s="56">
        <f t="shared" ca="1" si="97"/>
        <v>-8.5039337486097315E-3</v>
      </c>
      <c r="E465" s="50">
        <f t="shared" ca="1" si="81"/>
        <v>9.4031332014343078E-3</v>
      </c>
      <c r="F465" s="5">
        <f t="shared" ca="1" si="82"/>
        <v>0</v>
      </c>
      <c r="G465" s="5">
        <f t="shared" ca="1" si="83"/>
        <v>1</v>
      </c>
      <c r="H465" s="5">
        <f t="shared" ca="1" si="88"/>
        <v>0</v>
      </c>
      <c r="I465" s="5">
        <f t="shared" ca="1" si="89"/>
        <v>0</v>
      </c>
      <c r="J465" s="2">
        <f t="shared" ca="1" si="90"/>
        <v>0</v>
      </c>
      <c r="K465" s="73">
        <f t="shared" ca="1" si="84"/>
        <v>6.77577200712524E-2</v>
      </c>
      <c r="L465" s="74"/>
      <c r="M465" s="15">
        <f t="shared" ca="1" si="85"/>
        <v>1.1807303526915398E-2</v>
      </c>
      <c r="N465" s="5">
        <f t="shared" ca="1" si="91"/>
        <v>0</v>
      </c>
      <c r="O465" s="4">
        <f t="shared" ca="1" si="86"/>
        <v>1</v>
      </c>
      <c r="P465" s="5">
        <f t="shared" ca="1" si="92"/>
        <v>0</v>
      </c>
      <c r="Q465" s="5">
        <f t="shared" ca="1" si="93"/>
        <v>0</v>
      </c>
      <c r="R465" s="2">
        <f t="shared" ca="1" si="94"/>
        <v>0</v>
      </c>
      <c r="X465" s="46">
        <f t="shared" ca="1" si="87"/>
        <v>10634753.103863986</v>
      </c>
    </row>
    <row r="466" spans="2:24" ht="16" customHeight="1" x14ac:dyDescent="0.2">
      <c r="B466" s="5">
        <f t="shared" ca="1" si="95"/>
        <v>0.96998863788781253</v>
      </c>
      <c r="C466" s="5">
        <f t="shared" ca="1" si="96"/>
        <v>1.8806266475021176</v>
      </c>
      <c r="D466" s="56">
        <f t="shared" ca="1" si="97"/>
        <v>1.1846834329170794E-2</v>
      </c>
      <c r="E466" s="50">
        <f t="shared" ca="1" si="81"/>
        <v>9.4031332014343078E-3</v>
      </c>
      <c r="F466" s="5">
        <f t="shared" ca="1" si="82"/>
        <v>0</v>
      </c>
      <c r="G466" s="5">
        <f t="shared" ca="1" si="83"/>
        <v>1</v>
      </c>
      <c r="H466" s="5">
        <f t="shared" ca="1" si="88"/>
        <v>0</v>
      </c>
      <c r="I466" s="5">
        <f t="shared" ca="1" si="89"/>
        <v>0</v>
      </c>
      <c r="J466" s="2">
        <f t="shared" ca="1" si="90"/>
        <v>0</v>
      </c>
      <c r="K466" s="73">
        <f t="shared" ca="1" si="84"/>
        <v>6.77577200712524E-2</v>
      </c>
      <c r="L466" s="74"/>
      <c r="M466" s="15">
        <f t="shared" ca="1" si="85"/>
        <v>1.1807303526915398E-2</v>
      </c>
      <c r="N466" s="5">
        <f t="shared" ca="1" si="91"/>
        <v>0</v>
      </c>
      <c r="O466" s="4">
        <f t="shared" ca="1" si="86"/>
        <v>1</v>
      </c>
      <c r="P466" s="5">
        <f t="shared" ca="1" si="92"/>
        <v>0</v>
      </c>
      <c r="Q466" s="5">
        <f t="shared" ca="1" si="93"/>
        <v>0</v>
      </c>
      <c r="R466" s="2">
        <f t="shared" ca="1" si="94"/>
        <v>0</v>
      </c>
      <c r="X466" s="46">
        <f t="shared" ca="1" si="87"/>
        <v>10634753.103863986</v>
      </c>
    </row>
    <row r="467" spans="2:24" ht="16" customHeight="1" x14ac:dyDescent="0.2">
      <c r="B467" s="5">
        <f t="shared" ca="1" si="95"/>
        <v>0.32223695763665561</v>
      </c>
      <c r="C467" s="5">
        <f t="shared" ca="1" si="96"/>
        <v>-0.46145260807112859</v>
      </c>
      <c r="D467" s="56">
        <f t="shared" ca="1" si="97"/>
        <v>-2.9068781971389596E-3</v>
      </c>
      <c r="E467" s="50">
        <f t="shared" ca="1" si="81"/>
        <v>9.1845609361565911E-3</v>
      </c>
      <c r="F467" s="5">
        <f t="shared" ca="1" si="82"/>
        <v>0</v>
      </c>
      <c r="G467" s="5">
        <f t="shared" ca="1" si="83"/>
        <v>1</v>
      </c>
      <c r="H467" s="5">
        <f t="shared" ca="1" si="88"/>
        <v>0</v>
      </c>
      <c r="I467" s="5">
        <f t="shared" ca="1" si="89"/>
        <v>0</v>
      </c>
      <c r="J467" s="2">
        <f t="shared" ca="1" si="90"/>
        <v>0</v>
      </c>
      <c r="K467" s="73">
        <f t="shared" ca="1" si="84"/>
        <v>7.2419741143580324E-2</v>
      </c>
      <c r="L467" s="74"/>
      <c r="M467" s="15">
        <f t="shared" ca="1" si="85"/>
        <v>1.1687773196893844E-2</v>
      </c>
      <c r="N467" s="5">
        <f t="shared" ca="1" si="91"/>
        <v>0</v>
      </c>
      <c r="O467" s="4">
        <f t="shared" ca="1" si="86"/>
        <v>1</v>
      </c>
      <c r="P467" s="5">
        <f t="shared" ca="1" si="92"/>
        <v>0</v>
      </c>
      <c r="Q467" s="5">
        <f t="shared" ca="1" si="93"/>
        <v>0</v>
      </c>
      <c r="R467" s="2">
        <f t="shared" ca="1" si="94"/>
        <v>0</v>
      </c>
      <c r="X467" s="46">
        <f t="shared" ca="1" si="87"/>
        <v>10887836.739841634</v>
      </c>
    </row>
    <row r="468" spans="2:24" ht="16" customHeight="1" x14ac:dyDescent="0.2">
      <c r="B468" s="5">
        <f t="shared" ca="1" si="95"/>
        <v>0.21656926710780078</v>
      </c>
      <c r="C468" s="5">
        <f t="shared" ca="1" si="96"/>
        <v>-0.78383227305043413</v>
      </c>
      <c r="D468" s="56">
        <f t="shared" ca="1" si="97"/>
        <v>-4.9376792001855335E-3</v>
      </c>
      <c r="E468" s="50">
        <f t="shared" ca="1" si="81"/>
        <v>9.1845609361565911E-3</v>
      </c>
      <c r="F468" s="5">
        <f t="shared" ca="1" si="82"/>
        <v>0</v>
      </c>
      <c r="G468" s="5">
        <f t="shared" ca="1" si="83"/>
        <v>1</v>
      </c>
      <c r="H468" s="5">
        <f t="shared" ca="1" si="88"/>
        <v>0</v>
      </c>
      <c r="I468" s="5">
        <f t="shared" ca="1" si="89"/>
        <v>0</v>
      </c>
      <c r="J468" s="2">
        <f t="shared" ca="1" si="90"/>
        <v>0</v>
      </c>
      <c r="K468" s="73">
        <f t="shared" ca="1" si="84"/>
        <v>7.2419741143580324E-2</v>
      </c>
      <c r="L468" s="74"/>
      <c r="M468" s="15">
        <f t="shared" ca="1" si="85"/>
        <v>1.1687773196893844E-2</v>
      </c>
      <c r="N468" s="5">
        <f t="shared" ca="1" si="91"/>
        <v>0</v>
      </c>
      <c r="O468" s="4">
        <f t="shared" ca="1" si="86"/>
        <v>1</v>
      </c>
      <c r="P468" s="5">
        <f t="shared" ca="1" si="92"/>
        <v>0</v>
      </c>
      <c r="Q468" s="5">
        <f t="shared" ca="1" si="93"/>
        <v>0</v>
      </c>
      <c r="R468" s="2">
        <f t="shared" ca="1" si="94"/>
        <v>0</v>
      </c>
      <c r="X468" s="46">
        <f t="shared" ca="1" si="87"/>
        <v>10887836.739841634</v>
      </c>
    </row>
    <row r="469" spans="2:24" ht="16" customHeight="1" x14ac:dyDescent="0.2">
      <c r="B469" s="5">
        <f t="shared" ca="1" si="95"/>
        <v>0.40427895134070235</v>
      </c>
      <c r="C469" s="5">
        <f t="shared" ca="1" si="96"/>
        <v>-0.24228684970687867</v>
      </c>
      <c r="D469" s="56">
        <f t="shared" ca="1" si="97"/>
        <v>-1.5262636911087706E-3</v>
      </c>
      <c r="E469" s="50">
        <f t="shared" ca="1" si="81"/>
        <v>9.1845609361565911E-3</v>
      </c>
      <c r="F469" s="5">
        <f t="shared" ca="1" si="82"/>
        <v>0</v>
      </c>
      <c r="G469" s="5">
        <f t="shared" ca="1" si="83"/>
        <v>1</v>
      </c>
      <c r="H469" s="5">
        <f t="shared" ca="1" si="88"/>
        <v>0</v>
      </c>
      <c r="I469" s="5">
        <f t="shared" ca="1" si="89"/>
        <v>0</v>
      </c>
      <c r="J469" s="2">
        <f t="shared" ca="1" si="90"/>
        <v>0</v>
      </c>
      <c r="K469" s="73">
        <f t="shared" ca="1" si="84"/>
        <v>7.2419741143580324E-2</v>
      </c>
      <c r="L469" s="74"/>
      <c r="M469" s="15">
        <f t="shared" ca="1" si="85"/>
        <v>1.1687773196893844E-2</v>
      </c>
      <c r="N469" s="5">
        <f t="shared" ca="1" si="91"/>
        <v>0</v>
      </c>
      <c r="O469" s="4">
        <f t="shared" ca="1" si="86"/>
        <v>1</v>
      </c>
      <c r="P469" s="5">
        <f t="shared" ca="1" si="92"/>
        <v>0</v>
      </c>
      <c r="Q469" s="5">
        <f t="shared" ca="1" si="93"/>
        <v>0</v>
      </c>
      <c r="R469" s="2">
        <f t="shared" ca="1" si="94"/>
        <v>0</v>
      </c>
      <c r="X469" s="46">
        <f t="shared" ca="1" si="87"/>
        <v>10887836.739841634</v>
      </c>
    </row>
    <row r="470" spans="2:24" ht="16" customHeight="1" x14ac:dyDescent="0.2">
      <c r="B470" s="5">
        <f t="shared" ca="1" si="95"/>
        <v>0.20315527116702825</v>
      </c>
      <c r="C470" s="5">
        <f t="shared" ca="1" si="96"/>
        <v>-0.83040375668575572</v>
      </c>
      <c r="D470" s="56">
        <f t="shared" ca="1" si="97"/>
        <v>-5.2310519713435703E-3</v>
      </c>
      <c r="E470" s="50">
        <f t="shared" ca="1" si="81"/>
        <v>9.1845609361565911E-3</v>
      </c>
      <c r="F470" s="5">
        <f t="shared" ca="1" si="82"/>
        <v>0</v>
      </c>
      <c r="G470" s="5">
        <f t="shared" ca="1" si="83"/>
        <v>1</v>
      </c>
      <c r="H470" s="5">
        <f t="shared" ca="1" si="88"/>
        <v>0</v>
      </c>
      <c r="I470" s="5">
        <f t="shared" ca="1" si="89"/>
        <v>0</v>
      </c>
      <c r="J470" s="2">
        <f t="shared" ca="1" si="90"/>
        <v>0</v>
      </c>
      <c r="K470" s="73">
        <f t="shared" ca="1" si="84"/>
        <v>7.2419741143580324E-2</v>
      </c>
      <c r="L470" s="74"/>
      <c r="M470" s="15">
        <f t="shared" ca="1" si="85"/>
        <v>1.1687773196893844E-2</v>
      </c>
      <c r="N470" s="5">
        <f t="shared" ca="1" si="91"/>
        <v>0</v>
      </c>
      <c r="O470" s="4">
        <f t="shared" ca="1" si="86"/>
        <v>1</v>
      </c>
      <c r="P470" s="5">
        <f t="shared" ca="1" si="92"/>
        <v>0</v>
      </c>
      <c r="Q470" s="5">
        <f t="shared" ca="1" si="93"/>
        <v>0</v>
      </c>
      <c r="R470" s="2">
        <f t="shared" ca="1" si="94"/>
        <v>0</v>
      </c>
      <c r="X470" s="46">
        <f t="shared" ca="1" si="87"/>
        <v>10887836.739841634</v>
      </c>
    </row>
    <row r="471" spans="2:24" ht="16" customHeight="1" x14ac:dyDescent="0.2">
      <c r="B471" s="5">
        <f t="shared" ca="1" si="95"/>
        <v>0.51153587833445247</v>
      </c>
      <c r="C471" s="5">
        <f t="shared" ca="1" si="96"/>
        <v>2.8920189665494107E-2</v>
      </c>
      <c r="D471" s="56">
        <f t="shared" ca="1" si="97"/>
        <v>1.8218007077075633E-4</v>
      </c>
      <c r="E471" s="50">
        <f t="shared" ca="1" si="81"/>
        <v>9.1845609361565911E-3</v>
      </c>
      <c r="F471" s="5">
        <f t="shared" ca="1" si="82"/>
        <v>0</v>
      </c>
      <c r="G471" s="5">
        <f t="shared" ca="1" si="83"/>
        <v>1</v>
      </c>
      <c r="H471" s="5">
        <f t="shared" ca="1" si="88"/>
        <v>0</v>
      </c>
      <c r="I471" s="5">
        <f t="shared" ca="1" si="89"/>
        <v>0</v>
      </c>
      <c r="J471" s="2">
        <f t="shared" ca="1" si="90"/>
        <v>0</v>
      </c>
      <c r="K471" s="73">
        <f t="shared" ca="1" si="84"/>
        <v>7.2419741143580324E-2</v>
      </c>
      <c r="L471" s="74"/>
      <c r="M471" s="15">
        <f t="shared" ca="1" si="85"/>
        <v>1.1687773196893844E-2</v>
      </c>
      <c r="N471" s="5">
        <f t="shared" ca="1" si="91"/>
        <v>0</v>
      </c>
      <c r="O471" s="4">
        <f t="shared" ca="1" si="86"/>
        <v>1</v>
      </c>
      <c r="P471" s="5">
        <f t="shared" ca="1" si="92"/>
        <v>0</v>
      </c>
      <c r="Q471" s="5">
        <f t="shared" ca="1" si="93"/>
        <v>0</v>
      </c>
      <c r="R471" s="2">
        <f t="shared" ca="1" si="94"/>
        <v>0</v>
      </c>
      <c r="X471" s="46">
        <f t="shared" ca="1" si="87"/>
        <v>10887836.739841634</v>
      </c>
    </row>
    <row r="472" spans="2:24" ht="16" customHeight="1" x14ac:dyDescent="0.2">
      <c r="B472" s="5">
        <f t="shared" ca="1" si="95"/>
        <v>0.94225152625279318</v>
      </c>
      <c r="C472" s="5">
        <f t="shared" ca="1" si="96"/>
        <v>1.5739589174215292</v>
      </c>
      <c r="D472" s="56">
        <f t="shared" ca="1" si="97"/>
        <v>9.9150092126900347E-3</v>
      </c>
      <c r="E472" s="50">
        <f t="shared" ca="1" si="81"/>
        <v>9.1845609361565911E-3</v>
      </c>
      <c r="F472" s="5">
        <f t="shared" ca="1" si="82"/>
        <v>0</v>
      </c>
      <c r="G472" s="5">
        <f t="shared" ca="1" si="83"/>
        <v>1</v>
      </c>
      <c r="H472" s="5">
        <f t="shared" ca="1" si="88"/>
        <v>0</v>
      </c>
      <c r="I472" s="5">
        <f t="shared" ca="1" si="89"/>
        <v>0</v>
      </c>
      <c r="J472" s="2">
        <f t="shared" ca="1" si="90"/>
        <v>0</v>
      </c>
      <c r="K472" s="73">
        <f t="shared" ca="1" si="84"/>
        <v>7.2419741143580324E-2</v>
      </c>
      <c r="L472" s="74"/>
      <c r="M472" s="15">
        <f t="shared" ca="1" si="85"/>
        <v>1.1687773196893844E-2</v>
      </c>
      <c r="N472" s="5">
        <f t="shared" ca="1" si="91"/>
        <v>0</v>
      </c>
      <c r="O472" s="4">
        <f t="shared" ca="1" si="86"/>
        <v>1</v>
      </c>
      <c r="P472" s="5">
        <f t="shared" ca="1" si="92"/>
        <v>0</v>
      </c>
      <c r="Q472" s="5">
        <f t="shared" ca="1" si="93"/>
        <v>0</v>
      </c>
      <c r="R472" s="2">
        <f t="shared" ca="1" si="94"/>
        <v>0</v>
      </c>
      <c r="X472" s="46">
        <f t="shared" ca="1" si="87"/>
        <v>10887836.739841634</v>
      </c>
    </row>
    <row r="473" spans="2:24" ht="16" customHeight="1" x14ac:dyDescent="0.2">
      <c r="B473" s="5">
        <f t="shared" ca="1" si="95"/>
        <v>0.56134135468983104</v>
      </c>
      <c r="C473" s="5">
        <f t="shared" ca="1" si="96"/>
        <v>0.15437090813952667</v>
      </c>
      <c r="D473" s="56">
        <f t="shared" ca="1" si="97"/>
        <v>9.7244531571520035E-4</v>
      </c>
      <c r="E473" s="50">
        <f t="shared" ca="1" si="81"/>
        <v>9.1845609361565911E-3</v>
      </c>
      <c r="F473" s="5">
        <f t="shared" ca="1" si="82"/>
        <v>0</v>
      </c>
      <c r="G473" s="5">
        <f t="shared" ca="1" si="83"/>
        <v>1</v>
      </c>
      <c r="H473" s="5">
        <f t="shared" ca="1" si="88"/>
        <v>0</v>
      </c>
      <c r="I473" s="5">
        <f t="shared" ca="1" si="89"/>
        <v>0</v>
      </c>
      <c r="J473" s="2">
        <f t="shared" ca="1" si="90"/>
        <v>0</v>
      </c>
      <c r="K473" s="73">
        <f t="shared" ca="1" si="84"/>
        <v>7.2419741143580324E-2</v>
      </c>
      <c r="L473" s="74"/>
      <c r="M473" s="15">
        <f t="shared" ca="1" si="85"/>
        <v>1.1687773196893844E-2</v>
      </c>
      <c r="N473" s="5">
        <f t="shared" ca="1" si="91"/>
        <v>0</v>
      </c>
      <c r="O473" s="4">
        <f t="shared" ca="1" si="86"/>
        <v>1</v>
      </c>
      <c r="P473" s="5">
        <f t="shared" ca="1" si="92"/>
        <v>0</v>
      </c>
      <c r="Q473" s="5">
        <f t="shared" ca="1" si="93"/>
        <v>0</v>
      </c>
      <c r="R473" s="2">
        <f t="shared" ca="1" si="94"/>
        <v>0</v>
      </c>
      <c r="X473" s="46">
        <f t="shared" ca="1" si="87"/>
        <v>10887836.739841634</v>
      </c>
    </row>
    <row r="474" spans="2:24" ht="16" customHeight="1" x14ac:dyDescent="0.2">
      <c r="B474" s="5">
        <f t="shared" ca="1" si="95"/>
        <v>0.15314240600519347</v>
      </c>
      <c r="C474" s="5">
        <f t="shared" ca="1" si="96"/>
        <v>-1.0230487177619714</v>
      </c>
      <c r="D474" s="56">
        <f t="shared" ca="1" si="97"/>
        <v>-6.4446011578611524E-3</v>
      </c>
      <c r="E474" s="50">
        <f t="shared" ca="1" si="81"/>
        <v>9.1845609361565911E-3</v>
      </c>
      <c r="F474" s="5">
        <f t="shared" ca="1" si="82"/>
        <v>0</v>
      </c>
      <c r="G474" s="5">
        <f t="shared" ca="1" si="83"/>
        <v>1</v>
      </c>
      <c r="H474" s="5">
        <f t="shared" ca="1" si="88"/>
        <v>0</v>
      </c>
      <c r="I474" s="5">
        <f t="shared" ca="1" si="89"/>
        <v>0</v>
      </c>
      <c r="J474" s="2">
        <f t="shared" ca="1" si="90"/>
        <v>0</v>
      </c>
      <c r="K474" s="73">
        <f t="shared" ca="1" si="84"/>
        <v>7.2419741143580324E-2</v>
      </c>
      <c r="L474" s="74"/>
      <c r="M474" s="15">
        <f t="shared" ca="1" si="85"/>
        <v>1.1687773196893844E-2</v>
      </c>
      <c r="N474" s="5">
        <f t="shared" ca="1" si="91"/>
        <v>0</v>
      </c>
      <c r="O474" s="4">
        <f t="shared" ca="1" si="86"/>
        <v>1</v>
      </c>
      <c r="P474" s="5">
        <f t="shared" ca="1" si="92"/>
        <v>0</v>
      </c>
      <c r="Q474" s="5">
        <f t="shared" ca="1" si="93"/>
        <v>0</v>
      </c>
      <c r="R474" s="2">
        <f t="shared" ca="1" si="94"/>
        <v>0</v>
      </c>
      <c r="X474" s="46">
        <f t="shared" ca="1" si="87"/>
        <v>10887836.739841634</v>
      </c>
    </row>
    <row r="475" spans="2:24" ht="16" customHeight="1" x14ac:dyDescent="0.2">
      <c r="B475" s="5">
        <f t="shared" ca="1" si="95"/>
        <v>0.92471283147412575</v>
      </c>
      <c r="C475" s="5">
        <f t="shared" ca="1" si="96"/>
        <v>1.4375057610177611</v>
      </c>
      <c r="D475" s="56">
        <f t="shared" ca="1" si="97"/>
        <v>9.0554351235134362E-3</v>
      </c>
      <c r="E475" s="50">
        <f t="shared" ca="1" si="81"/>
        <v>9.1845609361565911E-3</v>
      </c>
      <c r="F475" s="5">
        <f t="shared" ca="1" si="82"/>
        <v>0</v>
      </c>
      <c r="G475" s="5">
        <f t="shared" ca="1" si="83"/>
        <v>1</v>
      </c>
      <c r="H475" s="5">
        <f t="shared" ca="1" si="88"/>
        <v>0</v>
      </c>
      <c r="I475" s="5">
        <f t="shared" ca="1" si="89"/>
        <v>0</v>
      </c>
      <c r="J475" s="2">
        <f t="shared" ca="1" si="90"/>
        <v>0</v>
      </c>
      <c r="K475" s="73">
        <f t="shared" ca="1" si="84"/>
        <v>7.2419741143580324E-2</v>
      </c>
      <c r="L475" s="74"/>
      <c r="M475" s="15">
        <f t="shared" ca="1" si="85"/>
        <v>1.1687773196893844E-2</v>
      </c>
      <c r="N475" s="5">
        <f t="shared" ca="1" si="91"/>
        <v>0</v>
      </c>
      <c r="O475" s="4">
        <f t="shared" ca="1" si="86"/>
        <v>1</v>
      </c>
      <c r="P475" s="5">
        <f t="shared" ca="1" si="92"/>
        <v>0</v>
      </c>
      <c r="Q475" s="5">
        <f t="shared" ca="1" si="93"/>
        <v>0</v>
      </c>
      <c r="R475" s="2">
        <f t="shared" ca="1" si="94"/>
        <v>0</v>
      </c>
      <c r="X475" s="46">
        <f t="shared" ca="1" si="87"/>
        <v>10887836.739841634</v>
      </c>
    </row>
    <row r="476" spans="2:24" ht="16" customHeight="1" x14ac:dyDescent="0.2">
      <c r="B476" s="5">
        <f t="shared" ca="1" si="95"/>
        <v>0.6431450247184971</v>
      </c>
      <c r="C476" s="5">
        <f t="shared" ca="1" si="96"/>
        <v>0.36687809627374729</v>
      </c>
      <c r="D476" s="56">
        <f t="shared" ca="1" si="97"/>
        <v>2.3111147719455903E-3</v>
      </c>
      <c r="E476" s="50">
        <f t="shared" ca="1" si="81"/>
        <v>9.1845609361565911E-3</v>
      </c>
      <c r="F476" s="5">
        <f t="shared" ca="1" si="82"/>
        <v>0</v>
      </c>
      <c r="G476" s="5">
        <f t="shared" ca="1" si="83"/>
        <v>1</v>
      </c>
      <c r="H476" s="5">
        <f t="shared" ca="1" si="88"/>
        <v>0</v>
      </c>
      <c r="I476" s="5">
        <f t="shared" ca="1" si="89"/>
        <v>0</v>
      </c>
      <c r="J476" s="2">
        <f t="shared" ca="1" si="90"/>
        <v>0</v>
      </c>
      <c r="K476" s="73">
        <f t="shared" ca="1" si="84"/>
        <v>7.2419741143580324E-2</v>
      </c>
      <c r="L476" s="74"/>
      <c r="M476" s="15">
        <f t="shared" ca="1" si="85"/>
        <v>1.1687773196893844E-2</v>
      </c>
      <c r="N476" s="5">
        <f t="shared" ca="1" si="91"/>
        <v>0</v>
      </c>
      <c r="O476" s="4">
        <f t="shared" ca="1" si="86"/>
        <v>1</v>
      </c>
      <c r="P476" s="5">
        <f t="shared" ca="1" si="92"/>
        <v>0</v>
      </c>
      <c r="Q476" s="5">
        <f t="shared" ca="1" si="93"/>
        <v>0</v>
      </c>
      <c r="R476" s="2">
        <f t="shared" ca="1" si="94"/>
        <v>0</v>
      </c>
      <c r="X476" s="46">
        <f t="shared" ca="1" si="87"/>
        <v>10887836.739841634</v>
      </c>
    </row>
    <row r="477" spans="2:24" ht="16" customHeight="1" x14ac:dyDescent="0.2">
      <c r="B477" s="5">
        <f t="shared" ca="1" si="95"/>
        <v>0.31469462790172409</v>
      </c>
      <c r="C477" s="5">
        <f t="shared" ca="1" si="96"/>
        <v>-0.48258665590192656</v>
      </c>
      <c r="D477" s="56">
        <f t="shared" ca="1" si="97"/>
        <v>-3.0400101846542824E-3</v>
      </c>
      <c r="E477" s="50">
        <f t="shared" ca="1" si="81"/>
        <v>9.1845609361565911E-3</v>
      </c>
      <c r="F477" s="5">
        <f t="shared" ca="1" si="82"/>
        <v>0</v>
      </c>
      <c r="G477" s="5">
        <f t="shared" ca="1" si="83"/>
        <v>1</v>
      </c>
      <c r="H477" s="5">
        <f t="shared" ca="1" si="88"/>
        <v>0</v>
      </c>
      <c r="I477" s="5">
        <f t="shared" ca="1" si="89"/>
        <v>0</v>
      </c>
      <c r="J477" s="2">
        <f t="shared" ca="1" si="90"/>
        <v>0</v>
      </c>
      <c r="K477" s="73">
        <f t="shared" ca="1" si="84"/>
        <v>7.2419741143580324E-2</v>
      </c>
      <c r="L477" s="74"/>
      <c r="M477" s="15">
        <f t="shared" ca="1" si="85"/>
        <v>1.1687773196893844E-2</v>
      </c>
      <c r="N477" s="5">
        <f t="shared" ca="1" si="91"/>
        <v>0</v>
      </c>
      <c r="O477" s="4">
        <f t="shared" ca="1" si="86"/>
        <v>1</v>
      </c>
      <c r="P477" s="5">
        <f t="shared" ca="1" si="92"/>
        <v>0</v>
      </c>
      <c r="Q477" s="5">
        <f t="shared" ca="1" si="93"/>
        <v>0</v>
      </c>
      <c r="R477" s="2">
        <f t="shared" ca="1" si="94"/>
        <v>0</v>
      </c>
      <c r="X477" s="46">
        <f t="shared" ca="1" si="87"/>
        <v>10887836.739841634</v>
      </c>
    </row>
    <row r="478" spans="2:24" ht="16" customHeight="1" x14ac:dyDescent="0.2">
      <c r="B478" s="5">
        <f t="shared" ca="1" si="95"/>
        <v>0.19140777426375266</v>
      </c>
      <c r="C478" s="5">
        <f t="shared" ca="1" si="96"/>
        <v>-0.8727203029858096</v>
      </c>
      <c r="D478" s="56">
        <f t="shared" ca="1" si="97"/>
        <v>-5.4976211567080773E-3</v>
      </c>
      <c r="E478" s="50">
        <f t="shared" ca="1" si="81"/>
        <v>9.1845609361565911E-3</v>
      </c>
      <c r="F478" s="5">
        <f t="shared" ca="1" si="82"/>
        <v>0</v>
      </c>
      <c r="G478" s="5">
        <f t="shared" ca="1" si="83"/>
        <v>1</v>
      </c>
      <c r="H478" s="5">
        <f t="shared" ca="1" si="88"/>
        <v>0</v>
      </c>
      <c r="I478" s="5">
        <f t="shared" ca="1" si="89"/>
        <v>0</v>
      </c>
      <c r="J478" s="2">
        <f t="shared" ca="1" si="90"/>
        <v>0</v>
      </c>
      <c r="K478" s="73">
        <f t="shared" ca="1" si="84"/>
        <v>7.2419741143580324E-2</v>
      </c>
      <c r="L478" s="74"/>
      <c r="M478" s="15">
        <f t="shared" ca="1" si="85"/>
        <v>1.1687773196893844E-2</v>
      </c>
      <c r="N478" s="5">
        <f t="shared" ca="1" si="91"/>
        <v>0</v>
      </c>
      <c r="O478" s="4">
        <f t="shared" ca="1" si="86"/>
        <v>1</v>
      </c>
      <c r="P478" s="5">
        <f t="shared" ca="1" si="92"/>
        <v>0</v>
      </c>
      <c r="Q478" s="5">
        <f t="shared" ca="1" si="93"/>
        <v>0</v>
      </c>
      <c r="R478" s="2">
        <f t="shared" ca="1" si="94"/>
        <v>0</v>
      </c>
      <c r="X478" s="46">
        <f t="shared" ca="1" si="87"/>
        <v>10887836.739841634</v>
      </c>
    </row>
    <row r="479" spans="2:24" ht="16" customHeight="1" x14ac:dyDescent="0.2">
      <c r="B479" s="5">
        <f t="shared" ca="1" si="95"/>
        <v>0.80389361152813665</v>
      </c>
      <c r="C479" s="5">
        <f t="shared" ca="1" si="96"/>
        <v>0.85561137322590342</v>
      </c>
      <c r="D479" s="56">
        <f t="shared" ca="1" si="97"/>
        <v>5.3898450297004963E-3</v>
      </c>
      <c r="E479" s="50">
        <f t="shared" ca="1" si="81"/>
        <v>9.1845609361565911E-3</v>
      </c>
      <c r="F479" s="5">
        <f t="shared" ca="1" si="82"/>
        <v>0</v>
      </c>
      <c r="G479" s="5">
        <f t="shared" ca="1" si="83"/>
        <v>1</v>
      </c>
      <c r="H479" s="5">
        <f t="shared" ca="1" si="88"/>
        <v>0</v>
      </c>
      <c r="I479" s="5">
        <f t="shared" ca="1" si="89"/>
        <v>0</v>
      </c>
      <c r="J479" s="2">
        <f t="shared" ca="1" si="90"/>
        <v>0</v>
      </c>
      <c r="K479" s="73">
        <f t="shared" ca="1" si="84"/>
        <v>7.2419741143580324E-2</v>
      </c>
      <c r="L479" s="74"/>
      <c r="M479" s="15">
        <f t="shared" ca="1" si="85"/>
        <v>1.1687773196893844E-2</v>
      </c>
      <c r="N479" s="5">
        <f t="shared" ca="1" si="91"/>
        <v>0</v>
      </c>
      <c r="O479" s="4">
        <f t="shared" ca="1" si="86"/>
        <v>1</v>
      </c>
      <c r="P479" s="5">
        <f t="shared" ca="1" si="92"/>
        <v>0</v>
      </c>
      <c r="Q479" s="5">
        <f t="shared" ca="1" si="93"/>
        <v>0</v>
      </c>
      <c r="R479" s="2">
        <f t="shared" ca="1" si="94"/>
        <v>0</v>
      </c>
      <c r="X479" s="46">
        <f t="shared" ca="1" si="87"/>
        <v>10887836.739841634</v>
      </c>
    </row>
    <row r="480" spans="2:24" ht="16" customHeight="1" x14ac:dyDescent="0.2">
      <c r="B480" s="5">
        <f t="shared" ca="1" si="95"/>
        <v>0.75157211285855285</v>
      </c>
      <c r="C480" s="5">
        <f t="shared" ca="1" si="96"/>
        <v>0.67944527004742938</v>
      </c>
      <c r="D480" s="56">
        <f t="shared" ca="1" si="97"/>
        <v>4.2801028905348117E-3</v>
      </c>
      <c r="E480" s="50">
        <f t="shared" ca="1" si="81"/>
        <v>9.1845609361565911E-3</v>
      </c>
      <c r="F480" s="5">
        <f t="shared" ca="1" si="82"/>
        <v>0</v>
      </c>
      <c r="G480" s="5">
        <f t="shared" ca="1" si="83"/>
        <v>1</v>
      </c>
      <c r="H480" s="5">
        <f t="shared" ca="1" si="88"/>
        <v>0</v>
      </c>
      <c r="I480" s="5">
        <f t="shared" ca="1" si="89"/>
        <v>0</v>
      </c>
      <c r="J480" s="2">
        <f t="shared" ca="1" si="90"/>
        <v>0</v>
      </c>
      <c r="K480" s="73">
        <f t="shared" ca="1" si="84"/>
        <v>7.2419741143580324E-2</v>
      </c>
      <c r="L480" s="74"/>
      <c r="M480" s="15">
        <f t="shared" ca="1" si="85"/>
        <v>1.1687773196893844E-2</v>
      </c>
      <c r="N480" s="5">
        <f t="shared" ca="1" si="91"/>
        <v>0</v>
      </c>
      <c r="O480" s="4">
        <f t="shared" ca="1" si="86"/>
        <v>1</v>
      </c>
      <c r="P480" s="5">
        <f t="shared" ca="1" si="92"/>
        <v>0</v>
      </c>
      <c r="Q480" s="5">
        <f t="shared" ca="1" si="93"/>
        <v>0</v>
      </c>
      <c r="R480" s="2">
        <f t="shared" ca="1" si="94"/>
        <v>0</v>
      </c>
      <c r="X480" s="46">
        <f t="shared" ca="1" si="87"/>
        <v>10887836.739841634</v>
      </c>
    </row>
    <row r="481" spans="2:24" ht="16" customHeight="1" x14ac:dyDescent="0.2">
      <c r="B481" s="5">
        <f t="shared" ca="1" si="95"/>
        <v>0.12206979578618138</v>
      </c>
      <c r="C481" s="5">
        <f t="shared" ca="1" si="96"/>
        <v>-1.1647021174941417</v>
      </c>
      <c r="D481" s="56">
        <f t="shared" ca="1" si="97"/>
        <v>-7.3369337008567384E-3</v>
      </c>
      <c r="E481" s="50">
        <f t="shared" ca="1" si="81"/>
        <v>9.1845609361565911E-3</v>
      </c>
      <c r="F481" s="5">
        <f t="shared" ca="1" si="82"/>
        <v>0</v>
      </c>
      <c r="G481" s="5">
        <f t="shared" ca="1" si="83"/>
        <v>1</v>
      </c>
      <c r="H481" s="5">
        <f t="shared" ca="1" si="88"/>
        <v>0</v>
      </c>
      <c r="I481" s="5">
        <f t="shared" ca="1" si="89"/>
        <v>0</v>
      </c>
      <c r="J481" s="2">
        <f t="shared" ca="1" si="90"/>
        <v>0</v>
      </c>
      <c r="K481" s="73">
        <f t="shared" ca="1" si="84"/>
        <v>7.2419741143580324E-2</v>
      </c>
      <c r="L481" s="74"/>
      <c r="M481" s="15">
        <f t="shared" ca="1" si="85"/>
        <v>1.1687773196893844E-2</v>
      </c>
      <c r="N481" s="5">
        <f t="shared" ca="1" si="91"/>
        <v>0</v>
      </c>
      <c r="O481" s="4">
        <f t="shared" ca="1" si="86"/>
        <v>1</v>
      </c>
      <c r="P481" s="5">
        <f t="shared" ca="1" si="92"/>
        <v>0</v>
      </c>
      <c r="Q481" s="5">
        <f t="shared" ca="1" si="93"/>
        <v>0</v>
      </c>
      <c r="R481" s="2">
        <f t="shared" ca="1" si="94"/>
        <v>0</v>
      </c>
      <c r="X481" s="46">
        <f t="shared" ca="1" si="87"/>
        <v>10887836.739841634</v>
      </c>
    </row>
    <row r="482" spans="2:24" ht="16" customHeight="1" x14ac:dyDescent="0.2">
      <c r="B482" s="5">
        <f t="shared" ca="1" si="95"/>
        <v>0.47306814545811593</v>
      </c>
      <c r="C482" s="5">
        <f t="shared" ca="1" si="96"/>
        <v>-6.7559506410934722E-2</v>
      </c>
      <c r="D482" s="56">
        <f t="shared" ca="1" si="97"/>
        <v>-4.2558488728954084E-4</v>
      </c>
      <c r="E482" s="50">
        <f t="shared" ca="1" si="81"/>
        <v>9.1845609361565911E-3</v>
      </c>
      <c r="F482" s="5">
        <f t="shared" ca="1" si="82"/>
        <v>0</v>
      </c>
      <c r="G482" s="5">
        <f t="shared" ca="1" si="83"/>
        <v>1</v>
      </c>
      <c r="H482" s="5">
        <f t="shared" ca="1" si="88"/>
        <v>0</v>
      </c>
      <c r="I482" s="5">
        <f t="shared" ca="1" si="89"/>
        <v>0</v>
      </c>
      <c r="J482" s="2">
        <f t="shared" ca="1" si="90"/>
        <v>0</v>
      </c>
      <c r="K482" s="73">
        <f t="shared" ca="1" si="84"/>
        <v>7.2419741143580324E-2</v>
      </c>
      <c r="L482" s="74"/>
      <c r="M482" s="15">
        <f t="shared" ca="1" si="85"/>
        <v>1.1687773196893844E-2</v>
      </c>
      <c r="N482" s="5">
        <f t="shared" ca="1" si="91"/>
        <v>0</v>
      </c>
      <c r="O482" s="4">
        <f t="shared" ca="1" si="86"/>
        <v>1</v>
      </c>
      <c r="P482" s="5">
        <f t="shared" ca="1" si="92"/>
        <v>0</v>
      </c>
      <c r="Q482" s="5">
        <f t="shared" ca="1" si="93"/>
        <v>0</v>
      </c>
      <c r="R482" s="2">
        <f t="shared" ca="1" si="94"/>
        <v>0</v>
      </c>
      <c r="X482" s="46">
        <f t="shared" ca="1" si="87"/>
        <v>10887836.739841634</v>
      </c>
    </row>
    <row r="483" spans="2:24" ht="16" customHeight="1" x14ac:dyDescent="0.2">
      <c r="B483" s="5">
        <f t="shared" ca="1" si="95"/>
        <v>0.33094819665597985</v>
      </c>
      <c r="C483" s="5">
        <f t="shared" ca="1" si="96"/>
        <v>-0.43729641724277452</v>
      </c>
      <c r="D483" s="56">
        <f t="shared" ca="1" si="97"/>
        <v>-2.7547084981998067E-3</v>
      </c>
      <c r="E483" s="50">
        <f t="shared" ca="1" si="81"/>
        <v>8.7607741765019492E-3</v>
      </c>
      <c r="F483" s="5">
        <f t="shared" ca="1" si="82"/>
        <v>0</v>
      </c>
      <c r="G483" s="5">
        <f t="shared" ca="1" si="83"/>
        <v>1</v>
      </c>
      <c r="H483" s="5">
        <f t="shared" ca="1" si="88"/>
        <v>0</v>
      </c>
      <c r="I483" s="5">
        <f t="shared" ca="1" si="89"/>
        <v>0</v>
      </c>
      <c r="J483" s="2">
        <f t="shared" ca="1" si="90"/>
        <v>0</v>
      </c>
      <c r="K483" s="73">
        <f t="shared" ca="1" si="84"/>
        <v>8.2153690905439128E-2</v>
      </c>
      <c r="L483" s="74"/>
      <c r="M483" s="15">
        <f t="shared" ca="1" si="85"/>
        <v>1.1653811340564365E-2</v>
      </c>
      <c r="N483" s="5">
        <f t="shared" ca="1" si="91"/>
        <v>0</v>
      </c>
      <c r="O483" s="4">
        <f t="shared" ca="1" si="86"/>
        <v>1</v>
      </c>
      <c r="P483" s="5">
        <f t="shared" ca="1" si="92"/>
        <v>0</v>
      </c>
      <c r="Q483" s="5">
        <f t="shared" ca="1" si="93"/>
        <v>0</v>
      </c>
      <c r="R483" s="2">
        <f t="shared" ca="1" si="94"/>
        <v>0</v>
      </c>
      <c r="X483" s="46">
        <f t="shared" ca="1" si="87"/>
        <v>11414516.34128624</v>
      </c>
    </row>
    <row r="484" spans="2:24" ht="16" customHeight="1" x14ac:dyDescent="0.2">
      <c r="B484" s="5">
        <f t="shared" ca="1" si="95"/>
        <v>0.95449648316472457</v>
      </c>
      <c r="C484" s="5">
        <f t="shared" ca="1" si="96"/>
        <v>1.6901093644511325</v>
      </c>
      <c r="D484" s="56">
        <f t="shared" ca="1" si="97"/>
        <v>1.064668825437887E-2</v>
      </c>
      <c r="E484" s="50">
        <f t="shared" ca="1" si="81"/>
        <v>8.3894881021428381E-3</v>
      </c>
      <c r="F484" s="5">
        <f t="shared" ca="1" si="82"/>
        <v>0</v>
      </c>
      <c r="G484" s="5">
        <f t="shared" ca="1" si="83"/>
        <v>1</v>
      </c>
      <c r="H484" s="5">
        <f t="shared" ca="1" si="88"/>
        <v>0</v>
      </c>
      <c r="I484" s="5">
        <f t="shared" ca="1" si="89"/>
        <v>0</v>
      </c>
      <c r="J484" s="2">
        <f t="shared" ca="1" si="90"/>
        <v>0</v>
      </c>
      <c r="K484" s="73">
        <f t="shared" ca="1" si="84"/>
        <v>9.146461088088674E-2</v>
      </c>
      <c r="L484" s="74"/>
      <c r="M484" s="15">
        <f t="shared" ca="1" si="85"/>
        <v>1.1609906993916121E-2</v>
      </c>
      <c r="N484" s="5">
        <f t="shared" ca="1" si="91"/>
        <v>0</v>
      </c>
      <c r="O484" s="4">
        <f t="shared" ca="1" si="86"/>
        <v>1</v>
      </c>
      <c r="P484" s="5">
        <f t="shared" ca="1" si="92"/>
        <v>0</v>
      </c>
      <c r="Q484" s="5">
        <f t="shared" ca="1" si="93"/>
        <v>0</v>
      </c>
      <c r="R484" s="2">
        <f t="shared" ca="1" si="94"/>
        <v>0</v>
      </c>
      <c r="X484" s="46">
        <f t="shared" ca="1" si="87"/>
        <v>11919678.385914637</v>
      </c>
    </row>
    <row r="485" spans="2:24" ht="16" customHeight="1" x14ac:dyDescent="0.2">
      <c r="B485" s="5">
        <f t="shared" ca="1" si="95"/>
        <v>0.35679160042514257</v>
      </c>
      <c r="C485" s="5">
        <f t="shared" ca="1" si="96"/>
        <v>-0.36704801779185514</v>
      </c>
      <c r="D485" s="56">
        <f t="shared" ca="1" si="97"/>
        <v>-2.3121851768963331E-3</v>
      </c>
      <c r="E485" s="50">
        <f t="shared" ca="1" si="81"/>
        <v>8.3894881021428381E-3</v>
      </c>
      <c r="F485" s="5">
        <f t="shared" ca="1" si="82"/>
        <v>0</v>
      </c>
      <c r="G485" s="5">
        <f t="shared" ca="1" si="83"/>
        <v>1</v>
      </c>
      <c r="H485" s="5">
        <f t="shared" ca="1" si="88"/>
        <v>0</v>
      </c>
      <c r="I485" s="5">
        <f t="shared" ca="1" si="89"/>
        <v>0</v>
      </c>
      <c r="J485" s="2">
        <f t="shared" ca="1" si="90"/>
        <v>0</v>
      </c>
      <c r="K485" s="73">
        <f t="shared" ca="1" si="84"/>
        <v>9.146461088088674E-2</v>
      </c>
      <c r="L485" s="74"/>
      <c r="M485" s="15">
        <f t="shared" ca="1" si="85"/>
        <v>1.1609906993916121E-2</v>
      </c>
      <c r="N485" s="5">
        <f t="shared" ca="1" si="91"/>
        <v>0</v>
      </c>
      <c r="O485" s="4">
        <f t="shared" ca="1" si="86"/>
        <v>1</v>
      </c>
      <c r="P485" s="5">
        <f t="shared" ca="1" si="92"/>
        <v>0</v>
      </c>
      <c r="Q485" s="5">
        <f t="shared" ca="1" si="93"/>
        <v>0</v>
      </c>
      <c r="R485" s="2">
        <f t="shared" ca="1" si="94"/>
        <v>0</v>
      </c>
      <c r="X485" s="46">
        <f t="shared" ca="1" si="87"/>
        <v>11919678.385914637</v>
      </c>
    </row>
    <row r="486" spans="2:24" ht="16" customHeight="1" x14ac:dyDescent="0.2">
      <c r="B486" s="5">
        <f t="shared" ca="1" si="95"/>
        <v>0.16981429833095174</v>
      </c>
      <c r="C486" s="5">
        <f t="shared" ca="1" si="96"/>
        <v>-0.95489935365374567</v>
      </c>
      <c r="D486" s="56">
        <f t="shared" ca="1" si="97"/>
        <v>-6.0153005163431613E-3</v>
      </c>
      <c r="E486" s="50">
        <f t="shared" ca="1" si="81"/>
        <v>8.3894881021428381E-3</v>
      </c>
      <c r="F486" s="5">
        <f t="shared" ca="1" si="82"/>
        <v>0</v>
      </c>
      <c r="G486" s="5">
        <f t="shared" ca="1" si="83"/>
        <v>1</v>
      </c>
      <c r="H486" s="5">
        <f t="shared" ca="1" si="88"/>
        <v>0</v>
      </c>
      <c r="I486" s="5">
        <f t="shared" ca="1" si="89"/>
        <v>0</v>
      </c>
      <c r="J486" s="2">
        <f t="shared" ca="1" si="90"/>
        <v>0</v>
      </c>
      <c r="K486" s="73">
        <f t="shared" ca="1" si="84"/>
        <v>9.146461088088674E-2</v>
      </c>
      <c r="L486" s="74"/>
      <c r="M486" s="15">
        <f t="shared" ca="1" si="85"/>
        <v>1.1609906993916121E-2</v>
      </c>
      <c r="N486" s="5">
        <f t="shared" ca="1" si="91"/>
        <v>0</v>
      </c>
      <c r="O486" s="4">
        <f t="shared" ca="1" si="86"/>
        <v>1</v>
      </c>
      <c r="P486" s="5">
        <f t="shared" ca="1" si="92"/>
        <v>0</v>
      </c>
      <c r="Q486" s="5">
        <f t="shared" ca="1" si="93"/>
        <v>0</v>
      </c>
      <c r="R486" s="2">
        <f t="shared" ca="1" si="94"/>
        <v>0</v>
      </c>
      <c r="X486" s="46">
        <f t="shared" ca="1" si="87"/>
        <v>11919678.385914637</v>
      </c>
    </row>
    <row r="487" spans="2:24" ht="16" customHeight="1" x14ac:dyDescent="0.2">
      <c r="B487" s="5">
        <f t="shared" ca="1" si="95"/>
        <v>0.20241681685328083</v>
      </c>
      <c r="C487" s="5">
        <f t="shared" ca="1" si="96"/>
        <v>-0.83301967384790809</v>
      </c>
      <c r="D487" s="56">
        <f t="shared" ca="1" si="97"/>
        <v>-5.2475307005373818E-3</v>
      </c>
      <c r="E487" s="50">
        <f t="shared" ca="1" si="81"/>
        <v>8.1152866747318288E-3</v>
      </c>
      <c r="F487" s="5">
        <f t="shared" ca="1" si="82"/>
        <v>0</v>
      </c>
      <c r="G487" s="5">
        <f t="shared" ca="1" si="83"/>
        <v>1</v>
      </c>
      <c r="H487" s="5">
        <f t="shared" ca="1" si="88"/>
        <v>0</v>
      </c>
      <c r="I487" s="5">
        <f t="shared" ca="1" si="89"/>
        <v>0</v>
      </c>
      <c r="J487" s="2">
        <f t="shared" ca="1" si="90"/>
        <v>0</v>
      </c>
      <c r="K487" s="73">
        <f t="shared" ca="1" si="84"/>
        <v>9.8827419134786099E-2</v>
      </c>
      <c r="L487" s="74"/>
      <c r="M487" s="15">
        <f t="shared" ca="1" si="85"/>
        <v>1.1516807107871039E-2</v>
      </c>
      <c r="N487" s="5">
        <f t="shared" ca="1" si="91"/>
        <v>0</v>
      </c>
      <c r="O487" s="4">
        <f t="shared" ca="1" si="86"/>
        <v>1</v>
      </c>
      <c r="P487" s="5">
        <f t="shared" ca="1" si="92"/>
        <v>0</v>
      </c>
      <c r="Q487" s="5">
        <f t="shared" ca="1" si="93"/>
        <v>0</v>
      </c>
      <c r="R487" s="2">
        <f t="shared" ca="1" si="94"/>
        <v>0</v>
      </c>
      <c r="X487" s="46">
        <f t="shared" ca="1" si="87"/>
        <v>12322423.594888534</v>
      </c>
    </row>
    <row r="488" spans="2:24" ht="16" customHeight="1" x14ac:dyDescent="0.2">
      <c r="B488" s="5">
        <f t="shared" ca="1" si="95"/>
        <v>0.61830009022843346</v>
      </c>
      <c r="C488" s="5">
        <f t="shared" ca="1" si="96"/>
        <v>0.30101924475882763</v>
      </c>
      <c r="D488" s="56">
        <f t="shared" ca="1" si="97"/>
        <v>1.8962430035150979E-3</v>
      </c>
      <c r="E488" s="50">
        <f t="shared" ca="1" si="81"/>
        <v>8.1152866747318288E-3</v>
      </c>
      <c r="F488" s="5">
        <f t="shared" ca="1" si="82"/>
        <v>0</v>
      </c>
      <c r="G488" s="5">
        <f t="shared" ca="1" si="83"/>
        <v>1</v>
      </c>
      <c r="H488" s="5">
        <f t="shared" ca="1" si="88"/>
        <v>0</v>
      </c>
      <c r="I488" s="5">
        <f t="shared" ca="1" si="89"/>
        <v>0</v>
      </c>
      <c r="J488" s="2">
        <f t="shared" ca="1" si="90"/>
        <v>0</v>
      </c>
      <c r="K488" s="73">
        <f t="shared" ca="1" si="84"/>
        <v>9.8827419134786099E-2</v>
      </c>
      <c r="L488" s="74"/>
      <c r="M488" s="15">
        <f t="shared" ca="1" si="85"/>
        <v>1.1516807107871039E-2</v>
      </c>
      <c r="N488" s="5">
        <f t="shared" ca="1" si="91"/>
        <v>0</v>
      </c>
      <c r="O488" s="4">
        <f t="shared" ca="1" si="86"/>
        <v>1</v>
      </c>
      <c r="P488" s="5">
        <f t="shared" ca="1" si="92"/>
        <v>0</v>
      </c>
      <c r="Q488" s="5">
        <f t="shared" ca="1" si="93"/>
        <v>0</v>
      </c>
      <c r="R488" s="2">
        <f t="shared" ca="1" si="94"/>
        <v>0</v>
      </c>
      <c r="X488" s="46">
        <f t="shared" ca="1" si="87"/>
        <v>12322423.594888534</v>
      </c>
    </row>
    <row r="489" spans="2:24" ht="16" customHeight="1" x14ac:dyDescent="0.2">
      <c r="B489" s="5">
        <f t="shared" ca="1" si="95"/>
        <v>8.8781507476943577E-2</v>
      </c>
      <c r="C489" s="5">
        <f t="shared" ca="1" si="96"/>
        <v>-1.3482965698251825</v>
      </c>
      <c r="D489" s="56">
        <f t="shared" ca="1" si="97"/>
        <v>-8.4934700412353965E-3</v>
      </c>
      <c r="E489" s="50">
        <f t="shared" ca="1" si="81"/>
        <v>8.1152866747318288E-3</v>
      </c>
      <c r="F489" s="5">
        <f t="shared" ca="1" si="82"/>
        <v>1</v>
      </c>
      <c r="G489" s="5">
        <f t="shared" ca="1" si="83"/>
        <v>0</v>
      </c>
      <c r="H489" s="5">
        <f t="shared" ca="1" si="88"/>
        <v>1</v>
      </c>
      <c r="I489" s="5">
        <f t="shared" ca="1" si="89"/>
        <v>0</v>
      </c>
      <c r="J489" s="2">
        <f t="shared" ca="1" si="90"/>
        <v>0</v>
      </c>
      <c r="K489" s="73">
        <f t="shared" ca="1" si="84"/>
        <v>9.8827419134786099E-2</v>
      </c>
      <c r="L489" s="74"/>
      <c r="M489" s="15">
        <f t="shared" ca="1" si="85"/>
        <v>1.1516807107871039E-2</v>
      </c>
      <c r="N489" s="5">
        <f t="shared" ca="1" si="91"/>
        <v>0</v>
      </c>
      <c r="O489" s="4">
        <f t="shared" ca="1" si="86"/>
        <v>1</v>
      </c>
      <c r="P489" s="5">
        <f t="shared" ca="1" si="92"/>
        <v>0</v>
      </c>
      <c r="Q489" s="5">
        <f t="shared" ca="1" si="93"/>
        <v>0</v>
      </c>
      <c r="R489" s="2">
        <f t="shared" ca="1" si="94"/>
        <v>0</v>
      </c>
      <c r="X489" s="46">
        <f t="shared" ca="1" si="87"/>
        <v>12322423.594888534</v>
      </c>
    </row>
    <row r="490" spans="2:24" ht="16" customHeight="1" x14ac:dyDescent="0.2">
      <c r="B490" s="5">
        <f t="shared" ca="1" si="95"/>
        <v>0.32806639871080467</v>
      </c>
      <c r="C490" s="5">
        <f t="shared" ca="1" si="96"/>
        <v>-0.4452587179536488</v>
      </c>
      <c r="D490" s="56">
        <f t="shared" ca="1" si="97"/>
        <v>-2.8048662780685834E-3</v>
      </c>
      <c r="E490" s="50">
        <f t="shared" ca="1" si="81"/>
        <v>8.3847794338243881E-3</v>
      </c>
      <c r="F490" s="5">
        <f t="shared" ca="1" si="82"/>
        <v>0</v>
      </c>
      <c r="G490" s="5">
        <f t="shared" ca="1" si="83"/>
        <v>0</v>
      </c>
      <c r="H490" s="5">
        <f t="shared" ca="1" si="88"/>
        <v>0</v>
      </c>
      <c r="I490" s="5">
        <f t="shared" ca="1" si="89"/>
        <v>1</v>
      </c>
      <c r="J490" s="2">
        <f t="shared" ca="1" si="90"/>
        <v>0</v>
      </c>
      <c r="K490" s="73">
        <f t="shared" ca="1" si="84"/>
        <v>9.1587518338226051E-2</v>
      </c>
      <c r="L490" s="74"/>
      <c r="M490" s="15">
        <f t="shared" ca="1" si="85"/>
        <v>1.1532008591425027E-2</v>
      </c>
      <c r="N490" s="5">
        <f t="shared" ca="1" si="91"/>
        <v>0</v>
      </c>
      <c r="O490" s="4">
        <f t="shared" ca="1" si="86"/>
        <v>1</v>
      </c>
      <c r="P490" s="5">
        <f t="shared" ca="1" si="92"/>
        <v>0</v>
      </c>
      <c r="Q490" s="5">
        <f t="shared" ca="1" si="93"/>
        <v>0</v>
      </c>
      <c r="R490" s="2">
        <f t="shared" ca="1" si="94"/>
        <v>0</v>
      </c>
      <c r="X490" s="46">
        <f t="shared" ca="1" si="87"/>
        <v>11926372.159128929</v>
      </c>
    </row>
    <row r="491" spans="2:24" ht="16" customHeight="1" x14ac:dyDescent="0.2">
      <c r="B491" s="5">
        <f t="shared" ca="1" si="95"/>
        <v>0.17584840582065642</v>
      </c>
      <c r="C491" s="5">
        <f t="shared" ca="1" si="96"/>
        <v>-0.93130307528563328</v>
      </c>
      <c r="D491" s="56">
        <f t="shared" ca="1" si="97"/>
        <v>-5.8666579343701177E-3</v>
      </c>
      <c r="E491" s="50">
        <f t="shared" ca="1" si="81"/>
        <v>8.3847794338243881E-3</v>
      </c>
      <c r="F491" s="5">
        <f t="shared" ca="1" si="82"/>
        <v>0</v>
      </c>
      <c r="G491" s="5">
        <f t="shared" ca="1" si="83"/>
        <v>1</v>
      </c>
      <c r="H491" s="5">
        <f t="shared" ca="1" si="88"/>
        <v>0</v>
      </c>
      <c r="I491" s="5">
        <f t="shared" ca="1" si="89"/>
        <v>0</v>
      </c>
      <c r="J491" s="2">
        <f t="shared" ca="1" si="90"/>
        <v>0</v>
      </c>
      <c r="K491" s="73">
        <f t="shared" ca="1" si="84"/>
        <v>9.1587518338226051E-2</v>
      </c>
      <c r="L491" s="74"/>
      <c r="M491" s="15">
        <f t="shared" ca="1" si="85"/>
        <v>1.1532008591425027E-2</v>
      </c>
      <c r="N491" s="5">
        <f t="shared" ca="1" si="91"/>
        <v>0</v>
      </c>
      <c r="O491" s="4">
        <f t="shared" ca="1" si="86"/>
        <v>1</v>
      </c>
      <c r="P491" s="5">
        <f t="shared" ca="1" si="92"/>
        <v>0</v>
      </c>
      <c r="Q491" s="5">
        <f t="shared" ca="1" si="93"/>
        <v>0</v>
      </c>
      <c r="R491" s="2">
        <f t="shared" ca="1" si="94"/>
        <v>0</v>
      </c>
      <c r="X491" s="46">
        <f t="shared" ca="1" si="87"/>
        <v>11926372.159128929</v>
      </c>
    </row>
    <row r="492" spans="2:24" ht="16" customHeight="1" x14ac:dyDescent="0.2">
      <c r="B492" s="5">
        <f t="shared" ca="1" si="95"/>
        <v>4.3157348120219652E-2</v>
      </c>
      <c r="C492" s="5">
        <f t="shared" ca="1" si="96"/>
        <v>-1.71516654724549</v>
      </c>
      <c r="D492" s="56">
        <f t="shared" ca="1" si="97"/>
        <v>-1.0804533669211623E-2</v>
      </c>
      <c r="E492" s="50">
        <f t="shared" ca="1" si="81"/>
        <v>8.3847794338243881E-3</v>
      </c>
      <c r="F492" s="5">
        <f t="shared" ca="1" si="82"/>
        <v>1</v>
      </c>
      <c r="G492" s="5">
        <f t="shared" ca="1" si="83"/>
        <v>0</v>
      </c>
      <c r="H492" s="5">
        <f t="shared" ca="1" si="88"/>
        <v>1</v>
      </c>
      <c r="I492" s="5">
        <f t="shared" ca="1" si="89"/>
        <v>0</v>
      </c>
      <c r="J492" s="2">
        <f t="shared" ca="1" si="90"/>
        <v>0</v>
      </c>
      <c r="K492" s="73">
        <f t="shared" ca="1" si="84"/>
        <v>9.1587518338226051E-2</v>
      </c>
      <c r="L492" s="74"/>
      <c r="M492" s="15">
        <f t="shared" ca="1" si="85"/>
        <v>1.1532008591425027E-2</v>
      </c>
      <c r="N492" s="5">
        <f t="shared" ca="1" si="91"/>
        <v>0</v>
      </c>
      <c r="O492" s="4">
        <f t="shared" ca="1" si="86"/>
        <v>1</v>
      </c>
      <c r="P492" s="5">
        <f t="shared" ca="1" si="92"/>
        <v>0</v>
      </c>
      <c r="Q492" s="5">
        <f t="shared" ca="1" si="93"/>
        <v>0</v>
      </c>
      <c r="R492" s="2">
        <f t="shared" ca="1" si="94"/>
        <v>0</v>
      </c>
      <c r="X492" s="46">
        <f t="shared" ca="1" si="87"/>
        <v>11926372.159128929</v>
      </c>
    </row>
    <row r="493" spans="2:24" ht="16" customHeight="1" x14ac:dyDescent="0.2">
      <c r="B493" s="5">
        <f t="shared" ca="1" si="95"/>
        <v>0.55117980802071453</v>
      </c>
      <c r="C493" s="5">
        <f t="shared" ca="1" si="96"/>
        <v>0.12864269157339517</v>
      </c>
      <c r="D493" s="56">
        <f t="shared" ca="1" si="97"/>
        <v>8.103727854504477E-4</v>
      </c>
      <c r="E493" s="50">
        <f t="shared" ca="1" si="81"/>
        <v>8.4981787095538466E-3</v>
      </c>
      <c r="F493" s="5">
        <f t="shared" ca="1" si="82"/>
        <v>0</v>
      </c>
      <c r="G493" s="5">
        <f t="shared" ca="1" si="83"/>
        <v>0</v>
      </c>
      <c r="H493" s="5">
        <f t="shared" ca="1" si="88"/>
        <v>0</v>
      </c>
      <c r="I493" s="5">
        <f t="shared" ca="1" si="89"/>
        <v>1</v>
      </c>
      <c r="J493" s="2">
        <f t="shared" ca="1" si="90"/>
        <v>0</v>
      </c>
      <c r="K493" s="73">
        <f t="shared" ca="1" si="84"/>
        <v>8.8661409191270288E-2</v>
      </c>
      <c r="L493" s="74"/>
      <c r="M493" s="15">
        <f t="shared" ca="1" si="85"/>
        <v>1.1709782716653967E-2</v>
      </c>
      <c r="N493" s="5">
        <f t="shared" ca="1" si="91"/>
        <v>0</v>
      </c>
      <c r="O493" s="4">
        <f t="shared" ca="1" si="86"/>
        <v>1</v>
      </c>
      <c r="P493" s="5">
        <f t="shared" ca="1" si="92"/>
        <v>0</v>
      </c>
      <c r="Q493" s="5">
        <f t="shared" ca="1" si="93"/>
        <v>0</v>
      </c>
      <c r="R493" s="2">
        <f t="shared" ca="1" si="94"/>
        <v>0</v>
      </c>
      <c r="X493" s="46">
        <f t="shared" ca="1" si="87"/>
        <v>11767227.239829367</v>
      </c>
    </row>
    <row r="494" spans="2:24" ht="16" customHeight="1" x14ac:dyDescent="0.2">
      <c r="B494" s="5">
        <f t="shared" ca="1" si="95"/>
        <v>0.31767154401460607</v>
      </c>
      <c r="C494" s="5">
        <f t="shared" ca="1" si="96"/>
        <v>-0.47421992245466371</v>
      </c>
      <c r="D494" s="56">
        <f t="shared" ca="1" si="97"/>
        <v>-2.9873047180175596E-3</v>
      </c>
      <c r="E494" s="50">
        <f t="shared" ca="1" si="81"/>
        <v>8.4981787095538466E-3</v>
      </c>
      <c r="F494" s="5">
        <f t="shared" ca="1" si="82"/>
        <v>0</v>
      </c>
      <c r="G494" s="5">
        <f t="shared" ca="1" si="83"/>
        <v>1</v>
      </c>
      <c r="H494" s="5">
        <f t="shared" ca="1" si="88"/>
        <v>0</v>
      </c>
      <c r="I494" s="5">
        <f t="shared" ca="1" si="89"/>
        <v>0</v>
      </c>
      <c r="J494" s="2">
        <f t="shared" ca="1" si="90"/>
        <v>0</v>
      </c>
      <c r="K494" s="73">
        <f t="shared" ca="1" si="84"/>
        <v>8.8661409191270288E-2</v>
      </c>
      <c r="L494" s="74"/>
      <c r="M494" s="15">
        <f t="shared" ca="1" si="85"/>
        <v>1.1709782716653967E-2</v>
      </c>
      <c r="N494" s="5">
        <f t="shared" ca="1" si="91"/>
        <v>0</v>
      </c>
      <c r="O494" s="4">
        <f t="shared" ca="1" si="86"/>
        <v>1</v>
      </c>
      <c r="P494" s="5">
        <f t="shared" ca="1" si="92"/>
        <v>0</v>
      </c>
      <c r="Q494" s="5">
        <f t="shared" ca="1" si="93"/>
        <v>0</v>
      </c>
      <c r="R494" s="2">
        <f t="shared" ca="1" si="94"/>
        <v>0</v>
      </c>
      <c r="X494" s="46">
        <f t="shared" ca="1" si="87"/>
        <v>11767227.239829367</v>
      </c>
    </row>
    <row r="495" spans="2:24" ht="16" customHeight="1" x14ac:dyDescent="0.2">
      <c r="B495" s="5">
        <f t="shared" ca="1" si="95"/>
        <v>0.41471527271430053</v>
      </c>
      <c r="C495" s="5">
        <f t="shared" ca="1" si="96"/>
        <v>-0.2154319715900129</v>
      </c>
      <c r="D495" s="56">
        <f t="shared" ca="1" si="97"/>
        <v>-1.3570938601893006E-3</v>
      </c>
      <c r="E495" s="50">
        <f t="shared" ca="1" si="81"/>
        <v>8.4981787095538466E-3</v>
      </c>
      <c r="F495" s="5">
        <f t="shared" ca="1" si="82"/>
        <v>0</v>
      </c>
      <c r="G495" s="5">
        <f t="shared" ca="1" si="83"/>
        <v>1</v>
      </c>
      <c r="H495" s="5">
        <f t="shared" ca="1" si="88"/>
        <v>0</v>
      </c>
      <c r="I495" s="5">
        <f t="shared" ca="1" si="89"/>
        <v>0</v>
      </c>
      <c r="J495" s="2">
        <f t="shared" ca="1" si="90"/>
        <v>0</v>
      </c>
      <c r="K495" s="73">
        <f t="shared" ca="1" si="84"/>
        <v>8.8661409191270288E-2</v>
      </c>
      <c r="L495" s="74"/>
      <c r="M495" s="15">
        <f t="shared" ca="1" si="85"/>
        <v>1.1709782716653967E-2</v>
      </c>
      <c r="N495" s="5">
        <f t="shared" ca="1" si="91"/>
        <v>0</v>
      </c>
      <c r="O495" s="4">
        <f t="shared" ca="1" si="86"/>
        <v>1</v>
      </c>
      <c r="P495" s="5">
        <f t="shared" ca="1" si="92"/>
        <v>0</v>
      </c>
      <c r="Q495" s="5">
        <f t="shared" ca="1" si="93"/>
        <v>0</v>
      </c>
      <c r="R495" s="2">
        <f t="shared" ca="1" si="94"/>
        <v>0</v>
      </c>
      <c r="X495" s="46">
        <f t="shared" ca="1" si="87"/>
        <v>11767227.239829367</v>
      </c>
    </row>
    <row r="496" spans="2:24" ht="16" customHeight="1" x14ac:dyDescent="0.2">
      <c r="B496" s="5">
        <f t="shared" ca="1" si="95"/>
        <v>0.72513053876612854</v>
      </c>
      <c r="C496" s="5">
        <f t="shared" ca="1" si="96"/>
        <v>0.5981513907463416</v>
      </c>
      <c r="D496" s="56">
        <f t="shared" ca="1" si="97"/>
        <v>3.7679995863862891E-3</v>
      </c>
      <c r="E496" s="50">
        <f t="shared" ca="1" si="81"/>
        <v>8.4981787095538466E-3</v>
      </c>
      <c r="F496" s="5">
        <f t="shared" ca="1" si="82"/>
        <v>0</v>
      </c>
      <c r="G496" s="5">
        <f t="shared" ca="1" si="83"/>
        <v>1</v>
      </c>
      <c r="H496" s="5">
        <f t="shared" ca="1" si="88"/>
        <v>0</v>
      </c>
      <c r="I496" s="5">
        <f t="shared" ca="1" si="89"/>
        <v>0</v>
      </c>
      <c r="J496" s="2">
        <f t="shared" ca="1" si="90"/>
        <v>0</v>
      </c>
      <c r="K496" s="73">
        <f t="shared" ca="1" si="84"/>
        <v>8.8661409191270288E-2</v>
      </c>
      <c r="L496" s="74"/>
      <c r="M496" s="15">
        <f t="shared" ca="1" si="85"/>
        <v>1.1709782716653967E-2</v>
      </c>
      <c r="N496" s="5">
        <f t="shared" ca="1" si="91"/>
        <v>0</v>
      </c>
      <c r="O496" s="4">
        <f t="shared" ca="1" si="86"/>
        <v>1</v>
      </c>
      <c r="P496" s="5">
        <f t="shared" ca="1" si="92"/>
        <v>0</v>
      </c>
      <c r="Q496" s="5">
        <f t="shared" ca="1" si="93"/>
        <v>0</v>
      </c>
      <c r="R496" s="2">
        <f t="shared" ca="1" si="94"/>
        <v>0</v>
      </c>
      <c r="X496" s="46">
        <f t="shared" ca="1" si="87"/>
        <v>11767227.239829367</v>
      </c>
    </row>
    <row r="497" spans="2:24" ht="16" customHeight="1" x14ac:dyDescent="0.2">
      <c r="B497" s="5">
        <f t="shared" ca="1" si="95"/>
        <v>0.43433593585825148</v>
      </c>
      <c r="C497" s="5">
        <f t="shared" ca="1" si="96"/>
        <v>-0.16534572374768897</v>
      </c>
      <c r="D497" s="56">
        <f t="shared" ca="1" si="97"/>
        <v>-1.0415801556770755E-3</v>
      </c>
      <c r="E497" s="50">
        <f t="shared" ca="1" si="81"/>
        <v>8.4981787095538466E-3</v>
      </c>
      <c r="F497" s="5">
        <f t="shared" ca="1" si="82"/>
        <v>0</v>
      </c>
      <c r="G497" s="5">
        <f t="shared" ca="1" si="83"/>
        <v>1</v>
      </c>
      <c r="H497" s="5">
        <f t="shared" ca="1" si="88"/>
        <v>0</v>
      </c>
      <c r="I497" s="5">
        <f t="shared" ca="1" si="89"/>
        <v>0</v>
      </c>
      <c r="J497" s="2">
        <f t="shared" ca="1" si="90"/>
        <v>0</v>
      </c>
      <c r="K497" s="73">
        <f t="shared" ca="1" si="84"/>
        <v>8.8661409191270288E-2</v>
      </c>
      <c r="L497" s="74"/>
      <c r="M497" s="15">
        <f t="shared" ca="1" si="85"/>
        <v>1.1709782716653967E-2</v>
      </c>
      <c r="N497" s="5">
        <f t="shared" ca="1" si="91"/>
        <v>0</v>
      </c>
      <c r="O497" s="4">
        <f t="shared" ca="1" si="86"/>
        <v>1</v>
      </c>
      <c r="P497" s="5">
        <f t="shared" ca="1" si="92"/>
        <v>0</v>
      </c>
      <c r="Q497" s="5">
        <f t="shared" ca="1" si="93"/>
        <v>0</v>
      </c>
      <c r="R497" s="2">
        <f t="shared" ca="1" si="94"/>
        <v>0</v>
      </c>
      <c r="X497" s="46">
        <f t="shared" ca="1" si="87"/>
        <v>11767227.239829367</v>
      </c>
    </row>
    <row r="498" spans="2:24" ht="16" customHeight="1" x14ac:dyDescent="0.2">
      <c r="B498" s="5">
        <f t="shared" ca="1" si="95"/>
        <v>0.94828441940787611</v>
      </c>
      <c r="C498" s="5">
        <f t="shared" ca="1" si="96"/>
        <v>1.6284421741634638</v>
      </c>
      <c r="D498" s="56">
        <f t="shared" ca="1" si="97"/>
        <v>1.025822146972823E-2</v>
      </c>
      <c r="E498" s="50">
        <f t="shared" ca="1" si="81"/>
        <v>8.4981787095538466E-3</v>
      </c>
      <c r="F498" s="5">
        <f t="shared" ca="1" si="82"/>
        <v>0</v>
      </c>
      <c r="G498" s="5">
        <f t="shared" ca="1" si="83"/>
        <v>1</v>
      </c>
      <c r="H498" s="5">
        <f t="shared" ca="1" si="88"/>
        <v>0</v>
      </c>
      <c r="I498" s="5">
        <f t="shared" ca="1" si="89"/>
        <v>0</v>
      </c>
      <c r="J498" s="2">
        <f t="shared" ca="1" si="90"/>
        <v>0</v>
      </c>
      <c r="K498" s="73">
        <f t="shared" ca="1" si="84"/>
        <v>8.8661409191270288E-2</v>
      </c>
      <c r="L498" s="74"/>
      <c r="M498" s="15">
        <f t="shared" ca="1" si="85"/>
        <v>1.1709782716653967E-2</v>
      </c>
      <c r="N498" s="5">
        <f t="shared" ca="1" si="91"/>
        <v>0</v>
      </c>
      <c r="O498" s="4">
        <f t="shared" ca="1" si="86"/>
        <v>1</v>
      </c>
      <c r="P498" s="5">
        <f t="shared" ca="1" si="92"/>
        <v>0</v>
      </c>
      <c r="Q498" s="5">
        <f t="shared" ca="1" si="93"/>
        <v>0</v>
      </c>
      <c r="R498" s="2">
        <f t="shared" ca="1" si="94"/>
        <v>0</v>
      </c>
      <c r="X498" s="46">
        <f t="shared" ca="1" si="87"/>
        <v>11767227.239829367</v>
      </c>
    </row>
    <row r="499" spans="2:24" ht="16" customHeight="1" x14ac:dyDescent="0.2">
      <c r="B499" s="5">
        <f t="shared" ca="1" si="95"/>
        <v>2.3658961616442875E-2</v>
      </c>
      <c r="C499" s="5">
        <f t="shared" ca="1" si="96"/>
        <v>-1.9834434014409967</v>
      </c>
      <c r="D499" s="56">
        <f t="shared" ca="1" si="97"/>
        <v>-1.2494518999487924E-2</v>
      </c>
      <c r="E499" s="50">
        <f t="shared" ca="1" si="81"/>
        <v>8.3847794338243881E-3</v>
      </c>
      <c r="F499" s="5">
        <f t="shared" ca="1" si="82"/>
        <v>1</v>
      </c>
      <c r="G499" s="5">
        <f t="shared" ca="1" si="83"/>
        <v>0</v>
      </c>
      <c r="H499" s="5">
        <f t="shared" ca="1" si="88"/>
        <v>1</v>
      </c>
      <c r="I499" s="5">
        <f t="shared" ca="1" si="89"/>
        <v>0</v>
      </c>
      <c r="J499" s="2">
        <f t="shared" ca="1" si="90"/>
        <v>0</v>
      </c>
      <c r="K499" s="73">
        <f t="shared" ca="1" si="84"/>
        <v>9.1587518338226051E-2</v>
      </c>
      <c r="L499" s="74"/>
      <c r="M499" s="15">
        <f t="shared" ca="1" si="85"/>
        <v>1.119820779769423E-2</v>
      </c>
      <c r="N499" s="5">
        <f t="shared" ca="1" si="91"/>
        <v>1</v>
      </c>
      <c r="O499" s="4">
        <f t="shared" ca="1" si="86"/>
        <v>0</v>
      </c>
      <c r="P499" s="5">
        <f t="shared" ca="1" si="92"/>
        <v>1</v>
      </c>
      <c r="Q499" s="5">
        <f t="shared" ca="1" si="93"/>
        <v>0</v>
      </c>
      <c r="R499" s="2">
        <f t="shared" ca="1" si="94"/>
        <v>0</v>
      </c>
      <c r="X499" s="46">
        <f t="shared" ca="1" si="87"/>
        <v>11926372.159128929</v>
      </c>
    </row>
    <row r="500" spans="2:24" ht="16" customHeight="1" x14ac:dyDescent="0.2">
      <c r="B500" s="5">
        <f t="shared" ca="1" si="95"/>
        <v>0.2851867929519577</v>
      </c>
      <c r="C500" s="5">
        <f t="shared" ca="1" si="96"/>
        <v>-0.56750138497118097</v>
      </c>
      <c r="D500" s="56">
        <f t="shared" ca="1" si="97"/>
        <v>-3.5749226983773164E-3</v>
      </c>
      <c r="E500" s="50">
        <f t="shared" ca="1" si="81"/>
        <v>8.4981787095538466E-3</v>
      </c>
      <c r="F500" s="5">
        <f t="shared" ca="1" si="82"/>
        <v>0</v>
      </c>
      <c r="G500" s="5">
        <f t="shared" ca="1" si="83"/>
        <v>0</v>
      </c>
      <c r="H500" s="5">
        <f t="shared" ca="1" si="88"/>
        <v>0</v>
      </c>
      <c r="I500" s="5">
        <f t="shared" ca="1" si="89"/>
        <v>1</v>
      </c>
      <c r="J500" s="2">
        <f t="shared" ca="1" si="90"/>
        <v>0</v>
      </c>
      <c r="K500" s="73">
        <f t="shared" ca="1" si="84"/>
        <v>8.8661409191270288E-2</v>
      </c>
      <c r="L500" s="74"/>
      <c r="M500" s="15">
        <f t="shared" ca="1" si="85"/>
        <v>1.1505980794482885E-2</v>
      </c>
      <c r="N500" s="5">
        <f t="shared" ca="1" si="91"/>
        <v>0</v>
      </c>
      <c r="O500" s="4">
        <f t="shared" ca="1" si="86"/>
        <v>0</v>
      </c>
      <c r="P500" s="5">
        <f t="shared" ca="1" si="92"/>
        <v>0</v>
      </c>
      <c r="Q500" s="5">
        <f t="shared" ca="1" si="93"/>
        <v>1</v>
      </c>
      <c r="R500" s="2">
        <f t="shared" ca="1" si="94"/>
        <v>0</v>
      </c>
      <c r="X500" s="46">
        <f t="shared" ca="1" si="87"/>
        <v>11767227.239829367</v>
      </c>
    </row>
    <row r="501" spans="2:24" ht="16" customHeight="1" x14ac:dyDescent="0.2">
      <c r="B501" s="5">
        <f t="shared" ca="1" si="95"/>
        <v>0.97963079621062643</v>
      </c>
      <c r="C501" s="5">
        <f t="shared" ca="1" si="96"/>
        <v>2.0461826105180845</v>
      </c>
      <c r="D501" s="56">
        <f t="shared" ca="1" si="97"/>
        <v>1.2889738867751877E-2</v>
      </c>
      <c r="E501" s="50">
        <f t="shared" ca="1" si="81"/>
        <v>8.4981787095538466E-3</v>
      </c>
      <c r="F501" s="5">
        <f t="shared" ca="1" si="82"/>
        <v>0</v>
      </c>
      <c r="G501" s="5">
        <f t="shared" ca="1" si="83"/>
        <v>1</v>
      </c>
      <c r="H501" s="5">
        <f t="shared" ca="1" si="88"/>
        <v>0</v>
      </c>
      <c r="I501" s="5">
        <f t="shared" ca="1" si="89"/>
        <v>0</v>
      </c>
      <c r="J501" s="2">
        <f t="shared" ca="1" si="90"/>
        <v>0</v>
      </c>
      <c r="K501" s="73">
        <f t="shared" ca="1" si="84"/>
        <v>8.8661409191270288E-2</v>
      </c>
      <c r="L501" s="74"/>
      <c r="M501" s="15">
        <f t="shared" ca="1" si="85"/>
        <v>1.1505980794482885E-2</v>
      </c>
      <c r="N501" s="5">
        <f t="shared" ca="1" si="91"/>
        <v>0</v>
      </c>
      <c r="O501" s="4">
        <f t="shared" ca="1" si="86"/>
        <v>1</v>
      </c>
      <c r="P501" s="5">
        <f t="shared" ca="1" si="92"/>
        <v>0</v>
      </c>
      <c r="Q501" s="5">
        <f t="shared" ca="1" si="93"/>
        <v>0</v>
      </c>
      <c r="R501" s="2">
        <f t="shared" ca="1" si="94"/>
        <v>0</v>
      </c>
      <c r="X501" s="46">
        <f t="shared" ca="1" si="87"/>
        <v>11767227.239829367</v>
      </c>
    </row>
    <row r="502" spans="2:24" ht="16" customHeight="1" x14ac:dyDescent="0.2">
      <c r="B502" s="5">
        <f t="shared" ca="1" si="95"/>
        <v>0.69004227564859333</v>
      </c>
      <c r="C502" s="5">
        <f t="shared" ca="1" si="96"/>
        <v>0.49597018204418492</v>
      </c>
      <c r="D502" s="56">
        <f t="shared" ca="1" si="97"/>
        <v>3.1243184747436806E-3</v>
      </c>
      <c r="E502" s="50">
        <f t="shared" ca="1" si="81"/>
        <v>8.4981787095538466E-3</v>
      </c>
      <c r="F502" s="5">
        <f t="shared" ca="1" si="82"/>
        <v>0</v>
      </c>
      <c r="G502" s="5">
        <f t="shared" ca="1" si="83"/>
        <v>1</v>
      </c>
      <c r="H502" s="5">
        <f t="shared" ca="1" si="88"/>
        <v>0</v>
      </c>
      <c r="I502" s="5">
        <f t="shared" ca="1" si="89"/>
        <v>0</v>
      </c>
      <c r="J502" s="2">
        <f t="shared" ca="1" si="90"/>
        <v>0</v>
      </c>
      <c r="K502" s="73">
        <f t="shared" ca="1" si="84"/>
        <v>8.8661409191270288E-2</v>
      </c>
      <c r="L502" s="74"/>
      <c r="M502" s="15">
        <f t="shared" ca="1" si="85"/>
        <v>1.1505980794482885E-2</v>
      </c>
      <c r="N502" s="5">
        <f t="shared" ca="1" si="91"/>
        <v>0</v>
      </c>
      <c r="O502" s="4">
        <f t="shared" ca="1" si="86"/>
        <v>1</v>
      </c>
      <c r="P502" s="5">
        <f t="shared" ca="1" si="92"/>
        <v>0</v>
      </c>
      <c r="Q502" s="5">
        <f t="shared" ca="1" si="93"/>
        <v>0</v>
      </c>
      <c r="R502" s="2">
        <f t="shared" ca="1" si="94"/>
        <v>0</v>
      </c>
      <c r="X502" s="46">
        <f t="shared" ca="1" si="87"/>
        <v>11767227.239829367</v>
      </c>
    </row>
    <row r="503" spans="2:24" ht="16" customHeight="1" x14ac:dyDescent="0.2">
      <c r="B503" s="5">
        <f t="shared" ca="1" si="95"/>
        <v>0.9544708008417403</v>
      </c>
      <c r="C503" s="5">
        <f t="shared" ca="1" si="96"/>
        <v>1.6898408916987251</v>
      </c>
      <c r="D503" s="56">
        <f t="shared" ca="1" si="97"/>
        <v>1.0644997035005854E-2</v>
      </c>
      <c r="E503" s="50">
        <f t="shared" ca="1" si="81"/>
        <v>8.4981787095538466E-3</v>
      </c>
      <c r="F503" s="5">
        <f t="shared" ca="1" si="82"/>
        <v>0</v>
      </c>
      <c r="G503" s="5">
        <f t="shared" ca="1" si="83"/>
        <v>1</v>
      </c>
      <c r="H503" s="5">
        <f t="shared" ca="1" si="88"/>
        <v>0</v>
      </c>
      <c r="I503" s="5">
        <f t="shared" ca="1" si="89"/>
        <v>0</v>
      </c>
      <c r="J503" s="2">
        <f t="shared" ca="1" si="90"/>
        <v>0</v>
      </c>
      <c r="K503" s="73">
        <f t="shared" ca="1" si="84"/>
        <v>8.8661409191270288E-2</v>
      </c>
      <c r="L503" s="74"/>
      <c r="M503" s="15">
        <f t="shared" ca="1" si="85"/>
        <v>1.1505980794482885E-2</v>
      </c>
      <c r="N503" s="5">
        <f t="shared" ca="1" si="91"/>
        <v>0</v>
      </c>
      <c r="O503" s="4">
        <f t="shared" ca="1" si="86"/>
        <v>1</v>
      </c>
      <c r="P503" s="5">
        <f t="shared" ca="1" si="92"/>
        <v>0</v>
      </c>
      <c r="Q503" s="5">
        <f t="shared" ca="1" si="93"/>
        <v>0</v>
      </c>
      <c r="R503" s="2">
        <f t="shared" ca="1" si="94"/>
        <v>0</v>
      </c>
      <c r="X503" s="46">
        <f t="shared" ca="1" si="87"/>
        <v>11767227.239829367</v>
      </c>
    </row>
    <row r="504" spans="2:24" ht="16" customHeight="1" x14ac:dyDescent="0.2">
      <c r="B504" s="5">
        <f t="shared" ca="1" si="95"/>
        <v>0.32528095481156805</v>
      </c>
      <c r="C504" s="5">
        <f t="shared" ca="1" si="96"/>
        <v>-0.45298171302247786</v>
      </c>
      <c r="D504" s="56">
        <f t="shared" ca="1" si="97"/>
        <v>-2.8535165740892973E-3</v>
      </c>
      <c r="E504" s="50">
        <f t="shared" ca="1" si="81"/>
        <v>8.4981787095538466E-3</v>
      </c>
      <c r="F504" s="5">
        <f t="shared" ca="1" si="82"/>
        <v>0</v>
      </c>
      <c r="G504" s="5">
        <f t="shared" ca="1" si="83"/>
        <v>1</v>
      </c>
      <c r="H504" s="5">
        <f t="shared" ca="1" si="88"/>
        <v>0</v>
      </c>
      <c r="I504" s="5">
        <f t="shared" ca="1" si="89"/>
        <v>0</v>
      </c>
      <c r="J504" s="2">
        <f t="shared" ca="1" si="90"/>
        <v>0</v>
      </c>
      <c r="K504" s="73">
        <f t="shared" ca="1" si="84"/>
        <v>8.8661409191270288E-2</v>
      </c>
      <c r="L504" s="74"/>
      <c r="M504" s="15">
        <f t="shared" ca="1" si="85"/>
        <v>1.1505980794482885E-2</v>
      </c>
      <c r="N504" s="5">
        <f t="shared" ca="1" si="91"/>
        <v>0</v>
      </c>
      <c r="O504" s="4">
        <f t="shared" ca="1" si="86"/>
        <v>1</v>
      </c>
      <c r="P504" s="5">
        <f t="shared" ca="1" si="92"/>
        <v>0</v>
      </c>
      <c r="Q504" s="5">
        <f t="shared" ca="1" si="93"/>
        <v>0</v>
      </c>
      <c r="R504" s="2">
        <f t="shared" ca="1" si="94"/>
        <v>0</v>
      </c>
      <c r="X504" s="46">
        <f t="shared" ca="1" si="87"/>
        <v>11767227.239829367</v>
      </c>
    </row>
    <row r="505" spans="2:24" ht="16" customHeight="1" x14ac:dyDescent="0.2">
      <c r="B505" s="5">
        <f t="shared" ca="1" si="95"/>
        <v>0.5381505932535352</v>
      </c>
      <c r="C505" s="5">
        <f t="shared" ca="1" si="96"/>
        <v>9.5775578774048589E-2</v>
      </c>
      <c r="D505" s="56">
        <f t="shared" ca="1" si="97"/>
        <v>6.033294359747834E-4</v>
      </c>
      <c r="E505" s="50">
        <f t="shared" ca="1" si="81"/>
        <v>8.4981787095538466E-3</v>
      </c>
      <c r="F505" s="5">
        <f t="shared" ca="1" si="82"/>
        <v>0</v>
      </c>
      <c r="G505" s="5">
        <f t="shared" ca="1" si="83"/>
        <v>1</v>
      </c>
      <c r="H505" s="5">
        <f t="shared" ca="1" si="88"/>
        <v>0</v>
      </c>
      <c r="I505" s="5">
        <f t="shared" ca="1" si="89"/>
        <v>0</v>
      </c>
      <c r="J505" s="2">
        <f t="shared" ca="1" si="90"/>
        <v>0</v>
      </c>
      <c r="K505" s="73">
        <f t="shared" ca="1" si="84"/>
        <v>8.8661409191270288E-2</v>
      </c>
      <c r="L505" s="74"/>
      <c r="M505" s="15">
        <f t="shared" ca="1" si="85"/>
        <v>1.1505980794482885E-2</v>
      </c>
      <c r="N505" s="5">
        <f t="shared" ca="1" si="91"/>
        <v>0</v>
      </c>
      <c r="O505" s="4">
        <f t="shared" ca="1" si="86"/>
        <v>1</v>
      </c>
      <c r="P505" s="5">
        <f t="shared" ca="1" si="92"/>
        <v>0</v>
      </c>
      <c r="Q505" s="5">
        <f t="shared" ca="1" si="93"/>
        <v>0</v>
      </c>
      <c r="R505" s="2">
        <f t="shared" ca="1" si="94"/>
        <v>0</v>
      </c>
      <c r="X505" s="46">
        <f t="shared" ca="1" si="87"/>
        <v>11767227.239829367</v>
      </c>
    </row>
    <row r="506" spans="2:24" ht="16" customHeight="1" x14ac:dyDescent="0.2">
      <c r="B506" s="5">
        <f t="shared" ca="1" si="95"/>
        <v>0.38876372374621804</v>
      </c>
      <c r="C506" s="5">
        <f t="shared" ca="1" si="96"/>
        <v>-0.28254265086879737</v>
      </c>
      <c r="D506" s="56">
        <f t="shared" ca="1" si="97"/>
        <v>-1.7798514023042512E-3</v>
      </c>
      <c r="E506" s="50">
        <f t="shared" ca="1" si="81"/>
        <v>8.4981787095538466E-3</v>
      </c>
      <c r="F506" s="5">
        <f t="shared" ca="1" si="82"/>
        <v>0</v>
      </c>
      <c r="G506" s="5">
        <f t="shared" ca="1" si="83"/>
        <v>1</v>
      </c>
      <c r="H506" s="5">
        <f t="shared" ca="1" si="88"/>
        <v>0</v>
      </c>
      <c r="I506" s="5">
        <f t="shared" ca="1" si="89"/>
        <v>0</v>
      </c>
      <c r="J506" s="2">
        <f t="shared" ca="1" si="90"/>
        <v>0</v>
      </c>
      <c r="K506" s="73">
        <f t="shared" ca="1" si="84"/>
        <v>8.8661409191270288E-2</v>
      </c>
      <c r="L506" s="74"/>
      <c r="M506" s="15">
        <f t="shared" ca="1" si="85"/>
        <v>1.1505980794482885E-2</v>
      </c>
      <c r="N506" s="5">
        <f t="shared" ca="1" si="91"/>
        <v>0</v>
      </c>
      <c r="O506" s="4">
        <f t="shared" ca="1" si="86"/>
        <v>1</v>
      </c>
      <c r="P506" s="5">
        <f t="shared" ca="1" si="92"/>
        <v>0</v>
      </c>
      <c r="Q506" s="5">
        <f t="shared" ca="1" si="93"/>
        <v>0</v>
      </c>
      <c r="R506" s="2">
        <f t="shared" ca="1" si="94"/>
        <v>0</v>
      </c>
      <c r="X506" s="46">
        <f t="shared" ca="1" si="87"/>
        <v>11767227.239829367</v>
      </c>
    </row>
    <row r="507" spans="2:24" ht="16" customHeight="1" x14ac:dyDescent="0.2">
      <c r="B507" s="5">
        <f t="shared" ca="1" si="95"/>
        <v>0.82311639921910262</v>
      </c>
      <c r="C507" s="5">
        <f t="shared" ca="1" si="96"/>
        <v>0.92730692171778861</v>
      </c>
      <c r="D507" s="56">
        <f t="shared" ca="1" si="97"/>
        <v>5.8414845330812112E-3</v>
      </c>
      <c r="E507" s="50">
        <f t="shared" ca="1" si="81"/>
        <v>8.4981787095538466E-3</v>
      </c>
      <c r="F507" s="5">
        <f t="shared" ca="1" si="82"/>
        <v>0</v>
      </c>
      <c r="G507" s="5">
        <f t="shared" ca="1" si="83"/>
        <v>1</v>
      </c>
      <c r="H507" s="5">
        <f t="shared" ca="1" si="88"/>
        <v>0</v>
      </c>
      <c r="I507" s="5">
        <f t="shared" ca="1" si="89"/>
        <v>0</v>
      </c>
      <c r="J507" s="2">
        <f t="shared" ca="1" si="90"/>
        <v>0</v>
      </c>
      <c r="K507" s="73">
        <f t="shared" ca="1" si="84"/>
        <v>8.8661409191270288E-2</v>
      </c>
      <c r="L507" s="74"/>
      <c r="M507" s="15">
        <f t="shared" ca="1" si="85"/>
        <v>1.1505980794482885E-2</v>
      </c>
      <c r="N507" s="5">
        <f t="shared" ca="1" si="91"/>
        <v>0</v>
      </c>
      <c r="O507" s="4">
        <f t="shared" ca="1" si="86"/>
        <v>1</v>
      </c>
      <c r="P507" s="5">
        <f t="shared" ca="1" si="92"/>
        <v>0</v>
      </c>
      <c r="Q507" s="5">
        <f t="shared" ca="1" si="93"/>
        <v>0</v>
      </c>
      <c r="R507" s="2">
        <f t="shared" ca="1" si="94"/>
        <v>0</v>
      </c>
      <c r="X507" s="46">
        <f t="shared" ca="1" si="87"/>
        <v>11767227.239829367</v>
      </c>
    </row>
    <row r="508" spans="2:24" ht="16" customHeight="1" x14ac:dyDescent="0.2">
      <c r="B508" s="5">
        <f t="shared" ca="1" si="95"/>
        <v>0.65212090207367102</v>
      </c>
      <c r="C508" s="5">
        <f t="shared" ca="1" si="96"/>
        <v>0.39105281678717002</v>
      </c>
      <c r="D508" s="56">
        <f t="shared" ca="1" si="97"/>
        <v>2.4634011969289433E-3</v>
      </c>
      <c r="E508" s="50">
        <f t="shared" ca="1" si="81"/>
        <v>8.4981787095538466E-3</v>
      </c>
      <c r="F508" s="5">
        <f t="shared" ca="1" si="82"/>
        <v>0</v>
      </c>
      <c r="G508" s="5">
        <f t="shared" ca="1" si="83"/>
        <v>1</v>
      </c>
      <c r="H508" s="5">
        <f t="shared" ca="1" si="88"/>
        <v>0</v>
      </c>
      <c r="I508" s="5">
        <f t="shared" ca="1" si="89"/>
        <v>0</v>
      </c>
      <c r="J508" s="2">
        <f t="shared" ca="1" si="90"/>
        <v>0</v>
      </c>
      <c r="K508" s="73">
        <f t="shared" ca="1" si="84"/>
        <v>8.8661409191270288E-2</v>
      </c>
      <c r="L508" s="74"/>
      <c r="M508" s="15">
        <f t="shared" ca="1" si="85"/>
        <v>1.1505980794482885E-2</v>
      </c>
      <c r="N508" s="5">
        <f t="shared" ca="1" si="91"/>
        <v>0</v>
      </c>
      <c r="O508" s="4">
        <f t="shared" ca="1" si="86"/>
        <v>1</v>
      </c>
      <c r="P508" s="5">
        <f t="shared" ca="1" si="92"/>
        <v>0</v>
      </c>
      <c r="Q508" s="5">
        <f t="shared" ca="1" si="93"/>
        <v>0</v>
      </c>
      <c r="R508" s="2">
        <f t="shared" ca="1" si="94"/>
        <v>0</v>
      </c>
      <c r="X508" s="46">
        <f t="shared" ca="1" si="87"/>
        <v>11767227.239829367</v>
      </c>
    </row>
    <row r="509" spans="2:24" ht="16" customHeight="1" x14ac:dyDescent="0.2">
      <c r="B509" s="5">
        <f t="shared" ca="1" si="95"/>
        <v>0.12439672315782158</v>
      </c>
      <c r="C509" s="5">
        <f t="shared" ca="1" si="96"/>
        <v>-1.1532849476864397</v>
      </c>
      <c r="D509" s="56">
        <f t="shared" ca="1" si="97"/>
        <v>-7.2650122913629897E-3</v>
      </c>
      <c r="E509" s="50">
        <f t="shared" ca="1" si="81"/>
        <v>8.4981787095538466E-3</v>
      </c>
      <c r="F509" s="5">
        <f t="shared" ca="1" si="82"/>
        <v>0</v>
      </c>
      <c r="G509" s="5">
        <f t="shared" ca="1" si="83"/>
        <v>1</v>
      </c>
      <c r="H509" s="5">
        <f t="shared" ca="1" si="88"/>
        <v>0</v>
      </c>
      <c r="I509" s="5">
        <f t="shared" ca="1" si="89"/>
        <v>0</v>
      </c>
      <c r="J509" s="2">
        <f t="shared" ca="1" si="90"/>
        <v>0</v>
      </c>
      <c r="K509" s="73">
        <f t="shared" ca="1" si="84"/>
        <v>8.8661409191270288E-2</v>
      </c>
      <c r="L509" s="74"/>
      <c r="M509" s="15">
        <f t="shared" ca="1" si="85"/>
        <v>1.1505980794482885E-2</v>
      </c>
      <c r="N509" s="5">
        <f t="shared" ca="1" si="91"/>
        <v>0</v>
      </c>
      <c r="O509" s="4">
        <f t="shared" ca="1" si="86"/>
        <v>1</v>
      </c>
      <c r="P509" s="5">
        <f t="shared" ca="1" si="92"/>
        <v>0</v>
      </c>
      <c r="Q509" s="5">
        <f t="shared" ca="1" si="93"/>
        <v>0</v>
      </c>
      <c r="R509" s="2">
        <f t="shared" ca="1" si="94"/>
        <v>0</v>
      </c>
      <c r="X509" s="46">
        <f t="shared" ca="1" si="87"/>
        <v>11767227.239829367</v>
      </c>
    </row>
    <row r="510" spans="2:24" ht="16" customHeight="1" x14ac:dyDescent="0.2">
      <c r="B510" s="5">
        <f t="shared" ca="1" si="95"/>
        <v>0.77771193131922622</v>
      </c>
      <c r="C510" s="5">
        <f t="shared" ca="1" si="96"/>
        <v>0.76448858373428319</v>
      </c>
      <c r="D510" s="56">
        <f t="shared" ca="1" si="97"/>
        <v>4.8158254112116473E-3</v>
      </c>
      <c r="E510" s="50">
        <f t="shared" ca="1" si="81"/>
        <v>8.4981787095538466E-3</v>
      </c>
      <c r="F510" s="5">
        <f t="shared" ca="1" si="82"/>
        <v>0</v>
      </c>
      <c r="G510" s="5">
        <f t="shared" ca="1" si="83"/>
        <v>1</v>
      </c>
      <c r="H510" s="5">
        <f t="shared" ca="1" si="88"/>
        <v>0</v>
      </c>
      <c r="I510" s="5">
        <f t="shared" ca="1" si="89"/>
        <v>0</v>
      </c>
      <c r="J510" s="2">
        <f t="shared" ca="1" si="90"/>
        <v>0</v>
      </c>
      <c r="K510" s="73">
        <f t="shared" ca="1" si="84"/>
        <v>8.8661409191270288E-2</v>
      </c>
      <c r="L510" s="74"/>
      <c r="M510" s="15">
        <f t="shared" ca="1" si="85"/>
        <v>1.1505980794482885E-2</v>
      </c>
      <c r="N510" s="5">
        <f t="shared" ca="1" si="91"/>
        <v>0</v>
      </c>
      <c r="O510" s="4">
        <f t="shared" ca="1" si="86"/>
        <v>1</v>
      </c>
      <c r="P510" s="5">
        <f t="shared" ca="1" si="92"/>
        <v>0</v>
      </c>
      <c r="Q510" s="5">
        <f t="shared" ca="1" si="93"/>
        <v>0</v>
      </c>
      <c r="R510" s="2">
        <f t="shared" ca="1" si="94"/>
        <v>0</v>
      </c>
      <c r="X510" s="46">
        <f t="shared" ca="1" si="87"/>
        <v>11767227.239829367</v>
      </c>
    </row>
    <row r="511" spans="2:24" ht="16" customHeight="1" x14ac:dyDescent="0.2">
      <c r="B511" s="5">
        <f t="shared" ca="1" si="95"/>
        <v>0.61403413711522892</v>
      </c>
      <c r="C511" s="5">
        <f t="shared" ca="1" si="96"/>
        <v>0.28984904412964024</v>
      </c>
      <c r="D511" s="56">
        <f t="shared" ca="1" si="97"/>
        <v>1.825877353611462E-3</v>
      </c>
      <c r="E511" s="50">
        <f t="shared" ref="E511:E574" ca="1" si="98" xml:space="preserve"> -PERCENTILE(D259:D510,0.05)</f>
        <v>8.4981787095538466E-3</v>
      </c>
      <c r="F511" s="5">
        <f t="shared" ca="1" si="82"/>
        <v>0</v>
      </c>
      <c r="G511" s="5">
        <f t="shared" ca="1" si="83"/>
        <v>1</v>
      </c>
      <c r="H511" s="5">
        <f t="shared" ca="1" si="88"/>
        <v>0</v>
      </c>
      <c r="I511" s="5">
        <f t="shared" ca="1" si="89"/>
        <v>0</v>
      </c>
      <c r="J511" s="2">
        <f t="shared" ca="1" si="90"/>
        <v>0</v>
      </c>
      <c r="K511" s="73">
        <f t="shared" ca="1" si="84"/>
        <v>8.8661409191270288E-2</v>
      </c>
      <c r="L511" s="74"/>
      <c r="M511" s="15">
        <f t="shared" ca="1" si="85"/>
        <v>1.1505980794482885E-2</v>
      </c>
      <c r="N511" s="5">
        <f t="shared" ca="1" si="91"/>
        <v>0</v>
      </c>
      <c r="O511" s="4">
        <f t="shared" ca="1" si="86"/>
        <v>1</v>
      </c>
      <c r="P511" s="5">
        <f t="shared" ca="1" si="92"/>
        <v>0</v>
      </c>
      <c r="Q511" s="5">
        <f t="shared" ca="1" si="93"/>
        <v>0</v>
      </c>
      <c r="R511" s="2">
        <f t="shared" ca="1" si="94"/>
        <v>0</v>
      </c>
      <c r="X511" s="46">
        <f t="shared" ca="1" si="87"/>
        <v>11767227.239829367</v>
      </c>
    </row>
    <row r="512" spans="2:24" ht="16" customHeight="1" x14ac:dyDescent="0.2">
      <c r="B512" s="5">
        <f t="shared" ca="1" si="95"/>
        <v>8.6456950924151177E-2</v>
      </c>
      <c r="C512" s="5">
        <f t="shared" ca="1" si="96"/>
        <v>-1.3629004025325053</v>
      </c>
      <c r="D512" s="56">
        <f t="shared" ca="1" si="97"/>
        <v>-8.5854655401210334E-3</v>
      </c>
      <c r="E512" s="50">
        <f t="shared" ca="1" si="98"/>
        <v>8.4981787095538466E-3</v>
      </c>
      <c r="F512" s="5">
        <f t="shared" ref="F512:F575" ca="1" si="99" xml:space="preserve"> IF(D512&lt; -E512,1,0)</f>
        <v>1</v>
      </c>
      <c r="G512" s="5">
        <f t="shared" ref="G512:G575" ca="1" si="100" xml:space="preserve"> IF(AND(F512=0,F511=0),1,0)</f>
        <v>0</v>
      </c>
      <c r="H512" s="5">
        <f t="shared" ca="1" si="88"/>
        <v>1</v>
      </c>
      <c r="I512" s="5">
        <f t="shared" ca="1" si="89"/>
        <v>0</v>
      </c>
      <c r="J512" s="2">
        <f t="shared" ca="1" si="90"/>
        <v>0</v>
      </c>
      <c r="K512" s="73">
        <f t="shared" ref="K512:K575" ca="1" si="101" xml:space="preserve"> NORMDIST(-E512/$AD$11,0,1,TRUE)</f>
        <v>8.8661409191270288E-2</v>
      </c>
      <c r="L512" s="74"/>
      <c r="M512" s="15">
        <f t="shared" ref="M512:M575" ca="1" si="102" xml:space="preserve"> -AVERAGEIF(D260:D511,"&lt;"&amp;-E512)</f>
        <v>1.1505980794482885E-2</v>
      </c>
      <c r="N512" s="5">
        <f t="shared" ca="1" si="91"/>
        <v>0</v>
      </c>
      <c r="O512" s="4">
        <f t="shared" ref="O512:O575" ca="1" si="103" xml:space="preserve"> IF(AND(N512=0,N511=0),1,0)</f>
        <v>1</v>
      </c>
      <c r="P512" s="5">
        <f t="shared" ca="1" si="92"/>
        <v>0</v>
      </c>
      <c r="Q512" s="5">
        <f t="shared" ca="1" si="93"/>
        <v>0</v>
      </c>
      <c r="R512" s="2">
        <f t="shared" ca="1" si="94"/>
        <v>0</v>
      </c>
      <c r="X512" s="46">
        <f t="shared" ref="X512:X575" ca="1" si="104" xml:space="preserve"> $Y$3/E512</f>
        <v>11767227.239829367</v>
      </c>
    </row>
    <row r="513" spans="2:24" ht="16" customHeight="1" x14ac:dyDescent="0.2">
      <c r="B513" s="5">
        <f t="shared" ca="1" si="95"/>
        <v>0.29965813223687676</v>
      </c>
      <c r="C513" s="5">
        <f t="shared" ca="1" si="96"/>
        <v>-0.52538401356691444</v>
      </c>
      <c r="D513" s="56">
        <f t="shared" ca="1" si="97"/>
        <v>-3.309608196921525E-3</v>
      </c>
      <c r="E513" s="50">
        <f t="shared" ca="1" si="98"/>
        <v>8.5406230547898174E-3</v>
      </c>
      <c r="F513" s="5">
        <f t="shared" ca="1" si="99"/>
        <v>0</v>
      </c>
      <c r="G513" s="5">
        <f t="shared" ca="1" si="100"/>
        <v>0</v>
      </c>
      <c r="H513" s="5">
        <f t="shared" ref="H513:H576" ca="1" si="105" xml:space="preserve"> IF(AND(F513=1,F512=0),1,0)</f>
        <v>0</v>
      </c>
      <c r="I513" s="5">
        <f t="shared" ref="I513:I576" ca="1" si="106" xml:space="preserve"> IF(AND(F513=0,F512=1),1,0)</f>
        <v>1</v>
      </c>
      <c r="J513" s="2">
        <f t="shared" ref="J513:J576" ca="1" si="107" xml:space="preserve"> IF(AND(F513=1,F512=1),1,0)</f>
        <v>0</v>
      </c>
      <c r="K513" s="73">
        <f t="shared" ca="1" si="101"/>
        <v>8.7584289339355109E-2</v>
      </c>
      <c r="L513" s="74"/>
      <c r="M513" s="15">
        <f t="shared" ca="1" si="102"/>
        <v>1.1512252470752986E-2</v>
      </c>
      <c r="N513" s="5">
        <f t="shared" ref="N513:N576" ca="1" si="108" xml:space="preserve"> IF(D513&lt; -M513,1,0)</f>
        <v>0</v>
      </c>
      <c r="O513" s="4">
        <f t="shared" ca="1" si="103"/>
        <v>1</v>
      </c>
      <c r="P513" s="5">
        <f t="shared" ref="P513:P576" ca="1" si="109" xml:space="preserve"> IF(AND(N513=1,N512=0),1,0)</f>
        <v>0</v>
      </c>
      <c r="Q513" s="5">
        <f t="shared" ref="Q513:Q576" ca="1" si="110" xml:space="preserve"> IF(AND(N513=0,N512=1),1,0)</f>
        <v>0</v>
      </c>
      <c r="R513" s="2">
        <f t="shared" ref="R513:R576" ca="1" si="111" xml:space="preserve"> IF(AND(N513=1,N512=1),1,0)</f>
        <v>0</v>
      </c>
      <c r="X513" s="46">
        <f t="shared" ca="1" si="104"/>
        <v>11708747.635679487</v>
      </c>
    </row>
    <row r="514" spans="2:24" ht="16" customHeight="1" x14ac:dyDescent="0.2">
      <c r="B514" s="5">
        <f t="shared" ca="1" si="95"/>
        <v>0.50290448831707957</v>
      </c>
      <c r="C514" s="5">
        <f t="shared" ca="1" si="96"/>
        <v>7.2805368573683367E-3</v>
      </c>
      <c r="D514" s="56">
        <f t="shared" ca="1" si="97"/>
        <v>4.5863071275324643E-5</v>
      </c>
      <c r="E514" s="50">
        <f t="shared" ca="1" si="98"/>
        <v>8.5406230547898174E-3</v>
      </c>
      <c r="F514" s="5">
        <f t="shared" ca="1" si="99"/>
        <v>0</v>
      </c>
      <c r="G514" s="5">
        <f t="shared" ca="1" si="100"/>
        <v>1</v>
      </c>
      <c r="H514" s="5">
        <f t="shared" ca="1" si="105"/>
        <v>0</v>
      </c>
      <c r="I514" s="5">
        <f t="shared" ca="1" si="106"/>
        <v>0</v>
      </c>
      <c r="J514" s="2">
        <f t="shared" ca="1" si="107"/>
        <v>0</v>
      </c>
      <c r="K514" s="73">
        <f t="shared" ca="1" si="101"/>
        <v>8.7584289339355109E-2</v>
      </c>
      <c r="L514" s="74"/>
      <c r="M514" s="15">
        <f t="shared" ca="1" si="102"/>
        <v>1.1512252470752986E-2</v>
      </c>
      <c r="N514" s="5">
        <f t="shared" ca="1" si="108"/>
        <v>0</v>
      </c>
      <c r="O514" s="4">
        <f t="shared" ca="1" si="103"/>
        <v>1</v>
      </c>
      <c r="P514" s="5">
        <f t="shared" ca="1" si="109"/>
        <v>0</v>
      </c>
      <c r="Q514" s="5">
        <f t="shared" ca="1" si="110"/>
        <v>0</v>
      </c>
      <c r="R514" s="2">
        <f t="shared" ca="1" si="111"/>
        <v>0</v>
      </c>
      <c r="X514" s="46">
        <f t="shared" ca="1" si="104"/>
        <v>11708747.635679487</v>
      </c>
    </row>
    <row r="515" spans="2:24" ht="16" customHeight="1" x14ac:dyDescent="0.2">
      <c r="B515" s="5">
        <f t="shared" ref="B515:B578" ca="1" si="112">RAND()</f>
        <v>0.19821103689048991</v>
      </c>
      <c r="C515" s="5">
        <f t="shared" ref="C515:C578" ca="1" si="113">_xlfn.NORM.S.INV(B515)</f>
        <v>-0.84802854502864622</v>
      </c>
      <c r="D515" s="56">
        <f t="shared" ref="D515:D578" ca="1" si="114">C515*(0.1/SQRT(252))</f>
        <v>-5.342077701975566E-3</v>
      </c>
      <c r="E515" s="50">
        <f t="shared" ca="1" si="98"/>
        <v>8.5406230547898174E-3</v>
      </c>
      <c r="F515" s="5">
        <f t="shared" ca="1" si="99"/>
        <v>0</v>
      </c>
      <c r="G515" s="5">
        <f t="shared" ca="1" si="100"/>
        <v>1</v>
      </c>
      <c r="H515" s="5">
        <f t="shared" ca="1" si="105"/>
        <v>0</v>
      </c>
      <c r="I515" s="5">
        <f t="shared" ca="1" si="106"/>
        <v>0</v>
      </c>
      <c r="J515" s="2">
        <f t="shared" ca="1" si="107"/>
        <v>0</v>
      </c>
      <c r="K515" s="73">
        <f t="shared" ca="1" si="101"/>
        <v>8.7584289339355109E-2</v>
      </c>
      <c r="L515" s="74"/>
      <c r="M515" s="15">
        <f t="shared" ca="1" si="102"/>
        <v>1.1512252470752986E-2</v>
      </c>
      <c r="N515" s="5">
        <f t="shared" ca="1" si="108"/>
        <v>0</v>
      </c>
      <c r="O515" s="4">
        <f t="shared" ca="1" si="103"/>
        <v>1</v>
      </c>
      <c r="P515" s="5">
        <f t="shared" ca="1" si="109"/>
        <v>0</v>
      </c>
      <c r="Q515" s="5">
        <f t="shared" ca="1" si="110"/>
        <v>0</v>
      </c>
      <c r="R515" s="2">
        <f t="shared" ca="1" si="111"/>
        <v>0</v>
      </c>
      <c r="X515" s="46">
        <f t="shared" ca="1" si="104"/>
        <v>11708747.635679487</v>
      </c>
    </row>
    <row r="516" spans="2:24" ht="16" customHeight="1" x14ac:dyDescent="0.2">
      <c r="B516" s="5">
        <f t="shared" ca="1" si="112"/>
        <v>0.44878414126689292</v>
      </c>
      <c r="C516" s="5">
        <f t="shared" ca="1" si="113"/>
        <v>-0.12873380867327738</v>
      </c>
      <c r="D516" s="56">
        <f t="shared" ca="1" si="114"/>
        <v>-8.1094676922776612E-4</v>
      </c>
      <c r="E516" s="50">
        <f t="shared" ca="1" si="98"/>
        <v>8.5406230547898174E-3</v>
      </c>
      <c r="F516" s="5">
        <f t="shared" ca="1" si="99"/>
        <v>0</v>
      </c>
      <c r="G516" s="5">
        <f t="shared" ca="1" si="100"/>
        <v>1</v>
      </c>
      <c r="H516" s="5">
        <f t="shared" ca="1" si="105"/>
        <v>0</v>
      </c>
      <c r="I516" s="5">
        <f t="shared" ca="1" si="106"/>
        <v>0</v>
      </c>
      <c r="J516" s="2">
        <f t="shared" ca="1" si="107"/>
        <v>0</v>
      </c>
      <c r="K516" s="73">
        <f t="shared" ca="1" si="101"/>
        <v>8.7584289339355109E-2</v>
      </c>
      <c r="L516" s="74"/>
      <c r="M516" s="15">
        <f t="shared" ca="1" si="102"/>
        <v>1.1512252470752986E-2</v>
      </c>
      <c r="N516" s="5">
        <f t="shared" ca="1" si="108"/>
        <v>0</v>
      </c>
      <c r="O516" s="4">
        <f t="shared" ca="1" si="103"/>
        <v>1</v>
      </c>
      <c r="P516" s="5">
        <f t="shared" ca="1" si="109"/>
        <v>0</v>
      </c>
      <c r="Q516" s="5">
        <f t="shared" ca="1" si="110"/>
        <v>0</v>
      </c>
      <c r="R516" s="2">
        <f t="shared" ca="1" si="111"/>
        <v>0</v>
      </c>
      <c r="X516" s="46">
        <f t="shared" ca="1" si="104"/>
        <v>11708747.635679487</v>
      </c>
    </row>
    <row r="517" spans="2:24" ht="16" customHeight="1" x14ac:dyDescent="0.2">
      <c r="B517" s="5">
        <f t="shared" ca="1" si="112"/>
        <v>0.95997022669748544</v>
      </c>
      <c r="C517" s="5">
        <f t="shared" ca="1" si="113"/>
        <v>1.7503406726361508</v>
      </c>
      <c r="D517" s="56">
        <f t="shared" ca="1" si="114"/>
        <v>1.1026109831992316E-2</v>
      </c>
      <c r="E517" s="50">
        <f t="shared" ca="1" si="98"/>
        <v>8.5406230547898174E-3</v>
      </c>
      <c r="F517" s="5">
        <f t="shared" ca="1" si="99"/>
        <v>0</v>
      </c>
      <c r="G517" s="5">
        <f t="shared" ca="1" si="100"/>
        <v>1</v>
      </c>
      <c r="H517" s="5">
        <f t="shared" ca="1" si="105"/>
        <v>0</v>
      </c>
      <c r="I517" s="5">
        <f t="shared" ca="1" si="106"/>
        <v>0</v>
      </c>
      <c r="J517" s="2">
        <f t="shared" ca="1" si="107"/>
        <v>0</v>
      </c>
      <c r="K517" s="73">
        <f t="shared" ca="1" si="101"/>
        <v>8.7584289339355109E-2</v>
      </c>
      <c r="L517" s="74"/>
      <c r="M517" s="15">
        <f t="shared" ca="1" si="102"/>
        <v>1.1512252470752986E-2</v>
      </c>
      <c r="N517" s="5">
        <f t="shared" ca="1" si="108"/>
        <v>0</v>
      </c>
      <c r="O517" s="4">
        <f t="shared" ca="1" si="103"/>
        <v>1</v>
      </c>
      <c r="P517" s="5">
        <f t="shared" ca="1" si="109"/>
        <v>0</v>
      </c>
      <c r="Q517" s="5">
        <f t="shared" ca="1" si="110"/>
        <v>0</v>
      </c>
      <c r="R517" s="2">
        <f t="shared" ca="1" si="111"/>
        <v>0</v>
      </c>
      <c r="X517" s="46">
        <f t="shared" ca="1" si="104"/>
        <v>11708747.635679487</v>
      </c>
    </row>
    <row r="518" spans="2:24" ht="16" customHeight="1" x14ac:dyDescent="0.2">
      <c r="B518" s="5">
        <f t="shared" ca="1" si="112"/>
        <v>0.74780548014451786</v>
      </c>
      <c r="C518" s="5">
        <f t="shared" ca="1" si="113"/>
        <v>0.66759987157957967</v>
      </c>
      <c r="D518" s="56">
        <f t="shared" ca="1" si="114"/>
        <v>4.2054838940433934E-3</v>
      </c>
      <c r="E518" s="50">
        <f t="shared" ca="1" si="98"/>
        <v>8.5406230547898174E-3</v>
      </c>
      <c r="F518" s="5">
        <f t="shared" ca="1" si="99"/>
        <v>0</v>
      </c>
      <c r="G518" s="5">
        <f t="shared" ca="1" si="100"/>
        <v>1</v>
      </c>
      <c r="H518" s="5">
        <f t="shared" ca="1" si="105"/>
        <v>0</v>
      </c>
      <c r="I518" s="5">
        <f t="shared" ca="1" si="106"/>
        <v>0</v>
      </c>
      <c r="J518" s="2">
        <f t="shared" ca="1" si="107"/>
        <v>0</v>
      </c>
      <c r="K518" s="73">
        <f t="shared" ca="1" si="101"/>
        <v>8.7584289339355109E-2</v>
      </c>
      <c r="L518" s="74"/>
      <c r="M518" s="15">
        <f t="shared" ca="1" si="102"/>
        <v>1.1512252470752986E-2</v>
      </c>
      <c r="N518" s="5">
        <f t="shared" ca="1" si="108"/>
        <v>0</v>
      </c>
      <c r="O518" s="4">
        <f t="shared" ca="1" si="103"/>
        <v>1</v>
      </c>
      <c r="P518" s="5">
        <f t="shared" ca="1" si="109"/>
        <v>0</v>
      </c>
      <c r="Q518" s="5">
        <f t="shared" ca="1" si="110"/>
        <v>0</v>
      </c>
      <c r="R518" s="2">
        <f t="shared" ca="1" si="111"/>
        <v>0</v>
      </c>
      <c r="X518" s="46">
        <f t="shared" ca="1" si="104"/>
        <v>11708747.635679487</v>
      </c>
    </row>
    <row r="519" spans="2:24" ht="16" customHeight="1" x14ac:dyDescent="0.2">
      <c r="B519" s="5">
        <f t="shared" ca="1" si="112"/>
        <v>0.32932267524546754</v>
      </c>
      <c r="C519" s="5">
        <f t="shared" ca="1" si="113"/>
        <v>-0.4417842310962925</v>
      </c>
      <c r="D519" s="56">
        <f t="shared" ca="1" si="114"/>
        <v>-2.7829790681682806E-3</v>
      </c>
      <c r="E519" s="50">
        <f t="shared" ca="1" si="98"/>
        <v>8.5406230547898174E-3</v>
      </c>
      <c r="F519" s="5">
        <f t="shared" ca="1" si="99"/>
        <v>0</v>
      </c>
      <c r="G519" s="5">
        <f t="shared" ca="1" si="100"/>
        <v>1</v>
      </c>
      <c r="H519" s="5">
        <f t="shared" ca="1" si="105"/>
        <v>0</v>
      </c>
      <c r="I519" s="5">
        <f t="shared" ca="1" si="106"/>
        <v>0</v>
      </c>
      <c r="J519" s="2">
        <f t="shared" ca="1" si="107"/>
        <v>0</v>
      </c>
      <c r="K519" s="73">
        <f t="shared" ca="1" si="101"/>
        <v>8.7584289339355109E-2</v>
      </c>
      <c r="L519" s="74"/>
      <c r="M519" s="15">
        <f t="shared" ca="1" si="102"/>
        <v>1.1512252470752986E-2</v>
      </c>
      <c r="N519" s="5">
        <f t="shared" ca="1" si="108"/>
        <v>0</v>
      </c>
      <c r="O519" s="4">
        <f t="shared" ca="1" si="103"/>
        <v>1</v>
      </c>
      <c r="P519" s="5">
        <f t="shared" ca="1" si="109"/>
        <v>0</v>
      </c>
      <c r="Q519" s="5">
        <f t="shared" ca="1" si="110"/>
        <v>0</v>
      </c>
      <c r="R519" s="2">
        <f t="shared" ca="1" si="111"/>
        <v>0</v>
      </c>
      <c r="X519" s="46">
        <f t="shared" ca="1" si="104"/>
        <v>11708747.635679487</v>
      </c>
    </row>
    <row r="520" spans="2:24" ht="16" customHeight="1" x14ac:dyDescent="0.2">
      <c r="B520" s="5">
        <f t="shared" ca="1" si="112"/>
        <v>0.43898863664140342</v>
      </c>
      <c r="C520" s="5">
        <f t="shared" ca="1" si="113"/>
        <v>-0.15353388173485877</v>
      </c>
      <c r="D520" s="56">
        <f t="shared" ca="1" si="114"/>
        <v>-9.671725449829485E-4</v>
      </c>
      <c r="E520" s="50">
        <f t="shared" ca="1" si="98"/>
        <v>8.5406230547898174E-3</v>
      </c>
      <c r="F520" s="5">
        <f t="shared" ca="1" si="99"/>
        <v>0</v>
      </c>
      <c r="G520" s="5">
        <f t="shared" ca="1" si="100"/>
        <v>1</v>
      </c>
      <c r="H520" s="5">
        <f t="shared" ca="1" si="105"/>
        <v>0</v>
      </c>
      <c r="I520" s="5">
        <f t="shared" ca="1" si="106"/>
        <v>0</v>
      </c>
      <c r="J520" s="2">
        <f t="shared" ca="1" si="107"/>
        <v>0</v>
      </c>
      <c r="K520" s="73">
        <f t="shared" ca="1" si="101"/>
        <v>8.7584289339355109E-2</v>
      </c>
      <c r="L520" s="74"/>
      <c r="M520" s="15">
        <f t="shared" ca="1" si="102"/>
        <v>1.1512252470752986E-2</v>
      </c>
      <c r="N520" s="5">
        <f t="shared" ca="1" si="108"/>
        <v>0</v>
      </c>
      <c r="O520" s="4">
        <f t="shared" ca="1" si="103"/>
        <v>1</v>
      </c>
      <c r="P520" s="5">
        <f t="shared" ca="1" si="109"/>
        <v>0</v>
      </c>
      <c r="Q520" s="5">
        <f t="shared" ca="1" si="110"/>
        <v>0</v>
      </c>
      <c r="R520" s="2">
        <f t="shared" ca="1" si="111"/>
        <v>0</v>
      </c>
      <c r="X520" s="46">
        <f t="shared" ca="1" si="104"/>
        <v>11708747.635679487</v>
      </c>
    </row>
    <row r="521" spans="2:24" ht="16" customHeight="1" x14ac:dyDescent="0.2">
      <c r="B521" s="5">
        <f t="shared" ca="1" si="112"/>
        <v>0.68911649902138528</v>
      </c>
      <c r="C521" s="5">
        <f t="shared" ca="1" si="113"/>
        <v>0.49334759785972737</v>
      </c>
      <c r="D521" s="56">
        <f t="shared" ca="1" si="114"/>
        <v>3.107797747257E-3</v>
      </c>
      <c r="E521" s="50">
        <f t="shared" ca="1" si="98"/>
        <v>8.5406230547898174E-3</v>
      </c>
      <c r="F521" s="5">
        <f t="shared" ca="1" si="99"/>
        <v>0</v>
      </c>
      <c r="G521" s="5">
        <f t="shared" ca="1" si="100"/>
        <v>1</v>
      </c>
      <c r="H521" s="5">
        <f t="shared" ca="1" si="105"/>
        <v>0</v>
      </c>
      <c r="I521" s="5">
        <f t="shared" ca="1" si="106"/>
        <v>0</v>
      </c>
      <c r="J521" s="2">
        <f t="shared" ca="1" si="107"/>
        <v>0</v>
      </c>
      <c r="K521" s="73">
        <f t="shared" ca="1" si="101"/>
        <v>8.7584289339355109E-2</v>
      </c>
      <c r="L521" s="74"/>
      <c r="M521" s="15">
        <f t="shared" ca="1" si="102"/>
        <v>1.1512252470752986E-2</v>
      </c>
      <c r="N521" s="5">
        <f t="shared" ca="1" si="108"/>
        <v>0</v>
      </c>
      <c r="O521" s="4">
        <f t="shared" ca="1" si="103"/>
        <v>1</v>
      </c>
      <c r="P521" s="5">
        <f t="shared" ca="1" si="109"/>
        <v>0</v>
      </c>
      <c r="Q521" s="5">
        <f t="shared" ca="1" si="110"/>
        <v>0</v>
      </c>
      <c r="R521" s="2">
        <f t="shared" ca="1" si="111"/>
        <v>0</v>
      </c>
      <c r="X521" s="46">
        <f t="shared" ca="1" si="104"/>
        <v>11708747.635679487</v>
      </c>
    </row>
    <row r="522" spans="2:24" ht="16" customHeight="1" x14ac:dyDescent="0.2">
      <c r="B522" s="5">
        <f t="shared" ca="1" si="112"/>
        <v>0.72705596184052979</v>
      </c>
      <c r="C522" s="5">
        <f t="shared" ca="1" si="113"/>
        <v>0.60393316763769278</v>
      </c>
      <c r="D522" s="56">
        <f t="shared" ca="1" si="114"/>
        <v>3.8044213573162305E-3</v>
      </c>
      <c r="E522" s="50">
        <f t="shared" ca="1" si="98"/>
        <v>8.5406230547898174E-3</v>
      </c>
      <c r="F522" s="5">
        <f t="shared" ca="1" si="99"/>
        <v>0</v>
      </c>
      <c r="G522" s="5">
        <f t="shared" ca="1" si="100"/>
        <v>1</v>
      </c>
      <c r="H522" s="5">
        <f t="shared" ca="1" si="105"/>
        <v>0</v>
      </c>
      <c r="I522" s="5">
        <f t="shared" ca="1" si="106"/>
        <v>0</v>
      </c>
      <c r="J522" s="2">
        <f t="shared" ca="1" si="107"/>
        <v>0</v>
      </c>
      <c r="K522" s="73">
        <f t="shared" ca="1" si="101"/>
        <v>8.7584289339355109E-2</v>
      </c>
      <c r="L522" s="74"/>
      <c r="M522" s="15">
        <f t="shared" ca="1" si="102"/>
        <v>1.1512252470752986E-2</v>
      </c>
      <c r="N522" s="5">
        <f t="shared" ca="1" si="108"/>
        <v>0</v>
      </c>
      <c r="O522" s="4">
        <f t="shared" ca="1" si="103"/>
        <v>1</v>
      </c>
      <c r="P522" s="5">
        <f t="shared" ca="1" si="109"/>
        <v>0</v>
      </c>
      <c r="Q522" s="5">
        <f t="shared" ca="1" si="110"/>
        <v>0</v>
      </c>
      <c r="R522" s="2">
        <f t="shared" ca="1" si="111"/>
        <v>0</v>
      </c>
      <c r="X522" s="46">
        <f t="shared" ca="1" si="104"/>
        <v>11708747.635679487</v>
      </c>
    </row>
    <row r="523" spans="2:24" ht="16" customHeight="1" x14ac:dyDescent="0.2">
      <c r="B523" s="5">
        <f t="shared" ca="1" si="112"/>
        <v>0.8119637239238785</v>
      </c>
      <c r="C523" s="5">
        <f t="shared" ca="1" si="113"/>
        <v>0.88515590271059363</v>
      </c>
      <c r="D523" s="56">
        <f t="shared" ca="1" si="114"/>
        <v>5.5759580716502723E-3</v>
      </c>
      <c r="E523" s="50">
        <f t="shared" ca="1" si="98"/>
        <v>8.5406230547898174E-3</v>
      </c>
      <c r="F523" s="5">
        <f t="shared" ca="1" si="99"/>
        <v>0</v>
      </c>
      <c r="G523" s="5">
        <f t="shared" ca="1" si="100"/>
        <v>1</v>
      </c>
      <c r="H523" s="5">
        <f t="shared" ca="1" si="105"/>
        <v>0</v>
      </c>
      <c r="I523" s="5">
        <f t="shared" ca="1" si="106"/>
        <v>0</v>
      </c>
      <c r="J523" s="2">
        <f t="shared" ca="1" si="107"/>
        <v>0</v>
      </c>
      <c r="K523" s="73">
        <f t="shared" ca="1" si="101"/>
        <v>8.7584289339355109E-2</v>
      </c>
      <c r="L523" s="74"/>
      <c r="M523" s="15">
        <f t="shared" ca="1" si="102"/>
        <v>1.1512252470752986E-2</v>
      </c>
      <c r="N523" s="5">
        <f t="shared" ca="1" si="108"/>
        <v>0</v>
      </c>
      <c r="O523" s="4">
        <f t="shared" ca="1" si="103"/>
        <v>1</v>
      </c>
      <c r="P523" s="5">
        <f t="shared" ca="1" si="109"/>
        <v>0</v>
      </c>
      <c r="Q523" s="5">
        <f t="shared" ca="1" si="110"/>
        <v>0</v>
      </c>
      <c r="R523" s="2">
        <f t="shared" ca="1" si="111"/>
        <v>0</v>
      </c>
      <c r="X523" s="46">
        <f t="shared" ca="1" si="104"/>
        <v>11708747.635679487</v>
      </c>
    </row>
    <row r="524" spans="2:24" ht="16" customHeight="1" x14ac:dyDescent="0.2">
      <c r="B524" s="5">
        <f t="shared" ca="1" si="112"/>
        <v>0.71874222370636465</v>
      </c>
      <c r="C524" s="5">
        <f t="shared" ca="1" si="113"/>
        <v>0.57910911126558495</v>
      </c>
      <c r="D524" s="56">
        <f t="shared" ca="1" si="114"/>
        <v>3.6480445009056455E-3</v>
      </c>
      <c r="E524" s="50">
        <f t="shared" ca="1" si="98"/>
        <v>8.5406230547898174E-3</v>
      </c>
      <c r="F524" s="5">
        <f t="shared" ca="1" si="99"/>
        <v>0</v>
      </c>
      <c r="G524" s="5">
        <f t="shared" ca="1" si="100"/>
        <v>1</v>
      </c>
      <c r="H524" s="5">
        <f t="shared" ca="1" si="105"/>
        <v>0</v>
      </c>
      <c r="I524" s="5">
        <f t="shared" ca="1" si="106"/>
        <v>0</v>
      </c>
      <c r="J524" s="2">
        <f t="shared" ca="1" si="107"/>
        <v>0</v>
      </c>
      <c r="K524" s="73">
        <f t="shared" ca="1" si="101"/>
        <v>8.7584289339355109E-2</v>
      </c>
      <c r="L524" s="74"/>
      <c r="M524" s="15">
        <f t="shared" ca="1" si="102"/>
        <v>1.1512252470752986E-2</v>
      </c>
      <c r="N524" s="5">
        <f t="shared" ca="1" si="108"/>
        <v>0</v>
      </c>
      <c r="O524" s="4">
        <f t="shared" ca="1" si="103"/>
        <v>1</v>
      </c>
      <c r="P524" s="5">
        <f t="shared" ca="1" si="109"/>
        <v>0</v>
      </c>
      <c r="Q524" s="5">
        <f t="shared" ca="1" si="110"/>
        <v>0</v>
      </c>
      <c r="R524" s="2">
        <f t="shared" ca="1" si="111"/>
        <v>0</v>
      </c>
      <c r="X524" s="46">
        <f t="shared" ca="1" si="104"/>
        <v>11708747.635679487</v>
      </c>
    </row>
    <row r="525" spans="2:24" ht="16" customHeight="1" x14ac:dyDescent="0.2">
      <c r="B525" s="5">
        <f t="shared" ca="1" si="112"/>
        <v>0.20475673978676578</v>
      </c>
      <c r="C525" s="5">
        <f t="shared" ca="1" si="113"/>
        <v>-0.82475010396075576</v>
      </c>
      <c r="D525" s="56">
        <f t="shared" ca="1" si="114"/>
        <v>-5.1954373067972072E-3</v>
      </c>
      <c r="E525" s="50">
        <f t="shared" ca="1" si="98"/>
        <v>8.5406230547898174E-3</v>
      </c>
      <c r="F525" s="5">
        <f t="shared" ca="1" si="99"/>
        <v>0</v>
      </c>
      <c r="G525" s="5">
        <f t="shared" ca="1" si="100"/>
        <v>1</v>
      </c>
      <c r="H525" s="5">
        <f t="shared" ca="1" si="105"/>
        <v>0</v>
      </c>
      <c r="I525" s="5">
        <f t="shared" ca="1" si="106"/>
        <v>0</v>
      </c>
      <c r="J525" s="2">
        <f t="shared" ca="1" si="107"/>
        <v>0</v>
      </c>
      <c r="K525" s="73">
        <f t="shared" ca="1" si="101"/>
        <v>8.7584289339355109E-2</v>
      </c>
      <c r="L525" s="74"/>
      <c r="M525" s="15">
        <f t="shared" ca="1" si="102"/>
        <v>1.1512252470752986E-2</v>
      </c>
      <c r="N525" s="5">
        <f t="shared" ca="1" si="108"/>
        <v>0</v>
      </c>
      <c r="O525" s="4">
        <f t="shared" ca="1" si="103"/>
        <v>1</v>
      </c>
      <c r="P525" s="5">
        <f t="shared" ca="1" si="109"/>
        <v>0</v>
      </c>
      <c r="Q525" s="5">
        <f t="shared" ca="1" si="110"/>
        <v>0</v>
      </c>
      <c r="R525" s="2">
        <f t="shared" ca="1" si="111"/>
        <v>0</v>
      </c>
      <c r="X525" s="46">
        <f t="shared" ca="1" si="104"/>
        <v>11708747.635679487</v>
      </c>
    </row>
    <row r="526" spans="2:24" ht="16" customHeight="1" x14ac:dyDescent="0.2">
      <c r="B526" s="5">
        <f t="shared" ca="1" si="112"/>
        <v>9.7099430249210306E-2</v>
      </c>
      <c r="C526" s="5">
        <f t="shared" ca="1" si="113"/>
        <v>-1.2982575141193164</v>
      </c>
      <c r="D526" s="56">
        <f t="shared" ca="1" si="114"/>
        <v>-8.1782536192396126E-3</v>
      </c>
      <c r="E526" s="50">
        <f t="shared" ca="1" si="98"/>
        <v>8.5406230547898174E-3</v>
      </c>
      <c r="F526" s="5">
        <f t="shared" ca="1" si="99"/>
        <v>0</v>
      </c>
      <c r="G526" s="5">
        <f t="shared" ca="1" si="100"/>
        <v>1</v>
      </c>
      <c r="H526" s="5">
        <f t="shared" ca="1" si="105"/>
        <v>0</v>
      </c>
      <c r="I526" s="5">
        <f t="shared" ca="1" si="106"/>
        <v>0</v>
      </c>
      <c r="J526" s="2">
        <f t="shared" ca="1" si="107"/>
        <v>0</v>
      </c>
      <c r="K526" s="73">
        <f t="shared" ca="1" si="101"/>
        <v>8.7584289339355109E-2</v>
      </c>
      <c r="L526" s="74"/>
      <c r="M526" s="15">
        <f t="shared" ca="1" si="102"/>
        <v>1.1512252470752986E-2</v>
      </c>
      <c r="N526" s="5">
        <f t="shared" ca="1" si="108"/>
        <v>0</v>
      </c>
      <c r="O526" s="4">
        <f t="shared" ca="1" si="103"/>
        <v>1</v>
      </c>
      <c r="P526" s="5">
        <f t="shared" ca="1" si="109"/>
        <v>0</v>
      </c>
      <c r="Q526" s="5">
        <f t="shared" ca="1" si="110"/>
        <v>0</v>
      </c>
      <c r="R526" s="2">
        <f t="shared" ca="1" si="111"/>
        <v>0</v>
      </c>
      <c r="X526" s="46">
        <f t="shared" ca="1" si="104"/>
        <v>11708747.635679487</v>
      </c>
    </row>
    <row r="527" spans="2:24" ht="16" customHeight="1" x14ac:dyDescent="0.2">
      <c r="B527" s="5">
        <f t="shared" ca="1" si="112"/>
        <v>0.63099369428252616</v>
      </c>
      <c r="C527" s="5">
        <f t="shared" ca="1" si="113"/>
        <v>0.33448632088638919</v>
      </c>
      <c r="D527" s="56">
        <f t="shared" ca="1" si="114"/>
        <v>2.1070657667103228E-3</v>
      </c>
      <c r="E527" s="50">
        <f t="shared" ca="1" si="98"/>
        <v>8.5406230547898174E-3</v>
      </c>
      <c r="F527" s="5">
        <f t="shared" ca="1" si="99"/>
        <v>0</v>
      </c>
      <c r="G527" s="5">
        <f t="shared" ca="1" si="100"/>
        <v>1</v>
      </c>
      <c r="H527" s="5">
        <f t="shared" ca="1" si="105"/>
        <v>0</v>
      </c>
      <c r="I527" s="5">
        <f t="shared" ca="1" si="106"/>
        <v>0</v>
      </c>
      <c r="J527" s="2">
        <f t="shared" ca="1" si="107"/>
        <v>0</v>
      </c>
      <c r="K527" s="73">
        <f t="shared" ca="1" si="101"/>
        <v>8.7584289339355109E-2</v>
      </c>
      <c r="L527" s="74"/>
      <c r="M527" s="15">
        <f t="shared" ca="1" si="102"/>
        <v>1.1512252470752986E-2</v>
      </c>
      <c r="N527" s="5">
        <f t="shared" ca="1" si="108"/>
        <v>0</v>
      </c>
      <c r="O527" s="4">
        <f t="shared" ca="1" si="103"/>
        <v>1</v>
      </c>
      <c r="P527" s="5">
        <f t="shared" ca="1" si="109"/>
        <v>0</v>
      </c>
      <c r="Q527" s="5">
        <f t="shared" ca="1" si="110"/>
        <v>0</v>
      </c>
      <c r="R527" s="2">
        <f t="shared" ca="1" si="111"/>
        <v>0</v>
      </c>
      <c r="X527" s="46">
        <f t="shared" ca="1" si="104"/>
        <v>11708747.635679487</v>
      </c>
    </row>
    <row r="528" spans="2:24" ht="16" customHeight="1" x14ac:dyDescent="0.2">
      <c r="B528" s="5">
        <f t="shared" ca="1" si="112"/>
        <v>0.26529875750279053</v>
      </c>
      <c r="C528" s="5">
        <f t="shared" ca="1" si="113"/>
        <v>-0.62709416003860075</v>
      </c>
      <c r="D528" s="56">
        <f t="shared" ca="1" si="114"/>
        <v>-3.9503218954358953E-3</v>
      </c>
      <c r="E528" s="50">
        <f t="shared" ca="1" si="98"/>
        <v>8.5406230547898174E-3</v>
      </c>
      <c r="F528" s="5">
        <f t="shared" ca="1" si="99"/>
        <v>0</v>
      </c>
      <c r="G528" s="5">
        <f t="shared" ca="1" si="100"/>
        <v>1</v>
      </c>
      <c r="H528" s="5">
        <f t="shared" ca="1" si="105"/>
        <v>0</v>
      </c>
      <c r="I528" s="5">
        <f t="shared" ca="1" si="106"/>
        <v>0</v>
      </c>
      <c r="J528" s="2">
        <f t="shared" ca="1" si="107"/>
        <v>0</v>
      </c>
      <c r="K528" s="73">
        <f t="shared" ca="1" si="101"/>
        <v>8.7584289339355109E-2</v>
      </c>
      <c r="L528" s="74"/>
      <c r="M528" s="15">
        <f t="shared" ca="1" si="102"/>
        <v>1.1512252470752986E-2</v>
      </c>
      <c r="N528" s="5">
        <f t="shared" ca="1" si="108"/>
        <v>0</v>
      </c>
      <c r="O528" s="4">
        <f t="shared" ca="1" si="103"/>
        <v>1</v>
      </c>
      <c r="P528" s="5">
        <f t="shared" ca="1" si="109"/>
        <v>0</v>
      </c>
      <c r="Q528" s="5">
        <f t="shared" ca="1" si="110"/>
        <v>0</v>
      </c>
      <c r="R528" s="2">
        <f t="shared" ca="1" si="111"/>
        <v>0</v>
      </c>
      <c r="X528" s="46">
        <f t="shared" ca="1" si="104"/>
        <v>11708747.635679487</v>
      </c>
    </row>
    <row r="529" spans="2:24" ht="16" customHeight="1" x14ac:dyDescent="0.2">
      <c r="B529" s="5">
        <f t="shared" ca="1" si="112"/>
        <v>5.3824543380547096E-2</v>
      </c>
      <c r="C529" s="5">
        <f t="shared" ca="1" si="113"/>
        <v>-1.6088502651859411</v>
      </c>
      <c r="D529" s="56">
        <f t="shared" ca="1" si="114"/>
        <v>-1.0134804043862661E-2</v>
      </c>
      <c r="E529" s="50">
        <f t="shared" ca="1" si="98"/>
        <v>8.5406230547898174E-3</v>
      </c>
      <c r="F529" s="5">
        <f t="shared" ca="1" si="99"/>
        <v>1</v>
      </c>
      <c r="G529" s="5">
        <f t="shared" ca="1" si="100"/>
        <v>0</v>
      </c>
      <c r="H529" s="5">
        <f t="shared" ca="1" si="105"/>
        <v>1</v>
      </c>
      <c r="I529" s="5">
        <f t="shared" ca="1" si="106"/>
        <v>0</v>
      </c>
      <c r="J529" s="2">
        <f t="shared" ca="1" si="107"/>
        <v>0</v>
      </c>
      <c r="K529" s="73">
        <f t="shared" ca="1" si="101"/>
        <v>8.7584289339355109E-2</v>
      </c>
      <c r="L529" s="74"/>
      <c r="M529" s="15">
        <f t="shared" ca="1" si="102"/>
        <v>1.1512252470752986E-2</v>
      </c>
      <c r="N529" s="5">
        <f t="shared" ca="1" si="108"/>
        <v>0</v>
      </c>
      <c r="O529" s="4">
        <f t="shared" ca="1" si="103"/>
        <v>1</v>
      </c>
      <c r="P529" s="5">
        <f t="shared" ca="1" si="109"/>
        <v>0</v>
      </c>
      <c r="Q529" s="5">
        <f t="shared" ca="1" si="110"/>
        <v>0</v>
      </c>
      <c r="R529" s="2">
        <f t="shared" ca="1" si="111"/>
        <v>0</v>
      </c>
      <c r="X529" s="46">
        <f t="shared" ca="1" si="104"/>
        <v>11708747.635679487</v>
      </c>
    </row>
    <row r="530" spans="2:24" ht="16" customHeight="1" x14ac:dyDescent="0.2">
      <c r="B530" s="5">
        <f t="shared" ca="1" si="112"/>
        <v>0.81736903058390287</v>
      </c>
      <c r="C530" s="5">
        <f t="shared" ca="1" si="113"/>
        <v>0.90538409498816752</v>
      </c>
      <c r="D530" s="56">
        <f t="shared" ca="1" si="114"/>
        <v>5.7033837055523139E-3</v>
      </c>
      <c r="E530" s="50">
        <f t="shared" ca="1" si="98"/>
        <v>8.9154873429528724E-3</v>
      </c>
      <c r="F530" s="5">
        <f t="shared" ca="1" si="99"/>
        <v>0</v>
      </c>
      <c r="G530" s="5">
        <f t="shared" ca="1" si="100"/>
        <v>0</v>
      </c>
      <c r="H530" s="5">
        <f t="shared" ca="1" si="105"/>
        <v>0</v>
      </c>
      <c r="I530" s="5">
        <f t="shared" ca="1" si="106"/>
        <v>1</v>
      </c>
      <c r="J530" s="2">
        <f t="shared" ca="1" si="107"/>
        <v>0</v>
      </c>
      <c r="K530" s="73">
        <f t="shared" ca="1" si="101"/>
        <v>7.8491781051101994E-2</v>
      </c>
      <c r="L530" s="74"/>
      <c r="M530" s="15">
        <f t="shared" ca="1" si="102"/>
        <v>1.1631432355656187E-2</v>
      </c>
      <c r="N530" s="5">
        <f t="shared" ca="1" si="108"/>
        <v>0</v>
      </c>
      <c r="O530" s="4">
        <f t="shared" ca="1" si="103"/>
        <v>1</v>
      </c>
      <c r="P530" s="5">
        <f t="shared" ca="1" si="109"/>
        <v>0</v>
      </c>
      <c r="Q530" s="5">
        <f t="shared" ca="1" si="110"/>
        <v>0</v>
      </c>
      <c r="R530" s="2">
        <f t="shared" ca="1" si="111"/>
        <v>0</v>
      </c>
      <c r="X530" s="46">
        <f t="shared" ca="1" si="104"/>
        <v>11216436.763722587</v>
      </c>
    </row>
    <row r="531" spans="2:24" ht="16" customHeight="1" x14ac:dyDescent="0.2">
      <c r="B531" s="5">
        <f t="shared" ca="1" si="112"/>
        <v>0.87356649575574674</v>
      </c>
      <c r="C531" s="5">
        <f t="shared" ca="1" si="113"/>
        <v>1.143413359104231</v>
      </c>
      <c r="D531" s="56">
        <f t="shared" ca="1" si="114"/>
        <v>7.2028271284256826E-3</v>
      </c>
      <c r="E531" s="50">
        <f t="shared" ca="1" si="98"/>
        <v>8.9154873429528724E-3</v>
      </c>
      <c r="F531" s="5">
        <f t="shared" ca="1" si="99"/>
        <v>0</v>
      </c>
      <c r="G531" s="5">
        <f t="shared" ca="1" si="100"/>
        <v>1</v>
      </c>
      <c r="H531" s="5">
        <f t="shared" ca="1" si="105"/>
        <v>0</v>
      </c>
      <c r="I531" s="5">
        <f t="shared" ca="1" si="106"/>
        <v>0</v>
      </c>
      <c r="J531" s="2">
        <f t="shared" ca="1" si="107"/>
        <v>0</v>
      </c>
      <c r="K531" s="73">
        <f t="shared" ca="1" si="101"/>
        <v>7.8491781051101994E-2</v>
      </c>
      <c r="L531" s="74"/>
      <c r="M531" s="15">
        <f t="shared" ca="1" si="102"/>
        <v>1.1631432355656187E-2</v>
      </c>
      <c r="N531" s="5">
        <f t="shared" ca="1" si="108"/>
        <v>0</v>
      </c>
      <c r="O531" s="4">
        <f t="shared" ca="1" si="103"/>
        <v>1</v>
      </c>
      <c r="P531" s="5">
        <f t="shared" ca="1" si="109"/>
        <v>0</v>
      </c>
      <c r="Q531" s="5">
        <f t="shared" ca="1" si="110"/>
        <v>0</v>
      </c>
      <c r="R531" s="2">
        <f t="shared" ca="1" si="111"/>
        <v>0</v>
      </c>
      <c r="X531" s="46">
        <f t="shared" ca="1" si="104"/>
        <v>11216436.763722587</v>
      </c>
    </row>
    <row r="532" spans="2:24" ht="16" customHeight="1" x14ac:dyDescent="0.2">
      <c r="B532" s="5">
        <f t="shared" ca="1" si="112"/>
        <v>0.48476195706789449</v>
      </c>
      <c r="C532" s="5">
        <f t="shared" ca="1" si="113"/>
        <v>-3.8205401665400027E-2</v>
      </c>
      <c r="D532" s="56">
        <f t="shared" ca="1" si="114"/>
        <v>-2.4067140844281288E-4</v>
      </c>
      <c r="E532" s="50">
        <f t="shared" ca="1" si="98"/>
        <v>8.9154873429528724E-3</v>
      </c>
      <c r="F532" s="5">
        <f t="shared" ca="1" si="99"/>
        <v>0</v>
      </c>
      <c r="G532" s="5">
        <f t="shared" ca="1" si="100"/>
        <v>1</v>
      </c>
      <c r="H532" s="5">
        <f t="shared" ca="1" si="105"/>
        <v>0</v>
      </c>
      <c r="I532" s="5">
        <f t="shared" ca="1" si="106"/>
        <v>0</v>
      </c>
      <c r="J532" s="2">
        <f t="shared" ca="1" si="107"/>
        <v>0</v>
      </c>
      <c r="K532" s="73">
        <f t="shared" ca="1" si="101"/>
        <v>7.8491781051101994E-2</v>
      </c>
      <c r="L532" s="74"/>
      <c r="M532" s="15">
        <f t="shared" ca="1" si="102"/>
        <v>1.1631432355656187E-2</v>
      </c>
      <c r="N532" s="5">
        <f t="shared" ca="1" si="108"/>
        <v>0</v>
      </c>
      <c r="O532" s="4">
        <f t="shared" ca="1" si="103"/>
        <v>1</v>
      </c>
      <c r="P532" s="5">
        <f t="shared" ca="1" si="109"/>
        <v>0</v>
      </c>
      <c r="Q532" s="5">
        <f t="shared" ca="1" si="110"/>
        <v>0</v>
      </c>
      <c r="R532" s="2">
        <f t="shared" ca="1" si="111"/>
        <v>0</v>
      </c>
      <c r="X532" s="46">
        <f t="shared" ca="1" si="104"/>
        <v>11216436.763722587</v>
      </c>
    </row>
    <row r="533" spans="2:24" ht="16" customHeight="1" x14ac:dyDescent="0.2">
      <c r="B533" s="5">
        <f t="shared" ca="1" si="112"/>
        <v>0.34654509585344773</v>
      </c>
      <c r="C533" s="5">
        <f t="shared" ca="1" si="113"/>
        <v>-0.39466492480543613</v>
      </c>
      <c r="D533" s="56">
        <f t="shared" ca="1" si="114"/>
        <v>-2.4861553386552157E-3</v>
      </c>
      <c r="E533" s="50">
        <f t="shared" ca="1" si="98"/>
        <v>8.9154873429528724E-3</v>
      </c>
      <c r="F533" s="5">
        <f t="shared" ca="1" si="99"/>
        <v>0</v>
      </c>
      <c r="G533" s="5">
        <f t="shared" ca="1" si="100"/>
        <v>1</v>
      </c>
      <c r="H533" s="5">
        <f t="shared" ca="1" si="105"/>
        <v>0</v>
      </c>
      <c r="I533" s="5">
        <f t="shared" ca="1" si="106"/>
        <v>0</v>
      </c>
      <c r="J533" s="2">
        <f t="shared" ca="1" si="107"/>
        <v>0</v>
      </c>
      <c r="K533" s="73">
        <f t="shared" ca="1" si="101"/>
        <v>7.8491781051101994E-2</v>
      </c>
      <c r="L533" s="74"/>
      <c r="M533" s="15">
        <f t="shared" ca="1" si="102"/>
        <v>1.1631432355656187E-2</v>
      </c>
      <c r="N533" s="5">
        <f t="shared" ca="1" si="108"/>
        <v>0</v>
      </c>
      <c r="O533" s="4">
        <f t="shared" ca="1" si="103"/>
        <v>1</v>
      </c>
      <c r="P533" s="5">
        <f t="shared" ca="1" si="109"/>
        <v>0</v>
      </c>
      <c r="Q533" s="5">
        <f t="shared" ca="1" si="110"/>
        <v>0</v>
      </c>
      <c r="R533" s="2">
        <f t="shared" ca="1" si="111"/>
        <v>0</v>
      </c>
      <c r="X533" s="46">
        <f t="shared" ca="1" si="104"/>
        <v>11216436.763722587</v>
      </c>
    </row>
    <row r="534" spans="2:24" ht="16" customHeight="1" x14ac:dyDescent="0.2">
      <c r="B534" s="5">
        <f t="shared" ca="1" si="112"/>
        <v>0.46004652378038569</v>
      </c>
      <c r="C534" s="5">
        <f t="shared" ca="1" si="113"/>
        <v>-0.10031651373398337</v>
      </c>
      <c r="D534" s="56">
        <f t="shared" ca="1" si="114"/>
        <v>-6.3193463745979883E-4</v>
      </c>
      <c r="E534" s="50">
        <f t="shared" ca="1" si="98"/>
        <v>8.9154873429528724E-3</v>
      </c>
      <c r="F534" s="5">
        <f t="shared" ca="1" si="99"/>
        <v>0</v>
      </c>
      <c r="G534" s="5">
        <f t="shared" ca="1" si="100"/>
        <v>1</v>
      </c>
      <c r="H534" s="5">
        <f t="shared" ca="1" si="105"/>
        <v>0</v>
      </c>
      <c r="I534" s="5">
        <f t="shared" ca="1" si="106"/>
        <v>0</v>
      </c>
      <c r="J534" s="2">
        <f t="shared" ca="1" si="107"/>
        <v>0</v>
      </c>
      <c r="K534" s="73">
        <f t="shared" ca="1" si="101"/>
        <v>7.8491781051101994E-2</v>
      </c>
      <c r="L534" s="74"/>
      <c r="M534" s="15">
        <f t="shared" ca="1" si="102"/>
        <v>1.1631432355656187E-2</v>
      </c>
      <c r="N534" s="5">
        <f t="shared" ca="1" si="108"/>
        <v>0</v>
      </c>
      <c r="O534" s="4">
        <f t="shared" ca="1" si="103"/>
        <v>1</v>
      </c>
      <c r="P534" s="5">
        <f t="shared" ca="1" si="109"/>
        <v>0</v>
      </c>
      <c r="Q534" s="5">
        <f t="shared" ca="1" si="110"/>
        <v>0</v>
      </c>
      <c r="R534" s="2">
        <f t="shared" ca="1" si="111"/>
        <v>0</v>
      </c>
      <c r="X534" s="46">
        <f t="shared" ca="1" si="104"/>
        <v>11216436.763722587</v>
      </c>
    </row>
    <row r="535" spans="2:24" ht="16" customHeight="1" x14ac:dyDescent="0.2">
      <c r="B535" s="5">
        <f t="shared" ca="1" si="112"/>
        <v>0.35006829105262782</v>
      </c>
      <c r="C535" s="5">
        <f t="shared" ca="1" si="113"/>
        <v>-0.38513610136730825</v>
      </c>
      <c r="D535" s="56">
        <f t="shared" ca="1" si="114"/>
        <v>-2.4261293931687163E-3</v>
      </c>
      <c r="E535" s="50">
        <f t="shared" ca="1" si="98"/>
        <v>8.9154873429528724E-3</v>
      </c>
      <c r="F535" s="5">
        <f t="shared" ca="1" si="99"/>
        <v>0</v>
      </c>
      <c r="G535" s="5">
        <f t="shared" ca="1" si="100"/>
        <v>1</v>
      </c>
      <c r="H535" s="5">
        <f t="shared" ca="1" si="105"/>
        <v>0</v>
      </c>
      <c r="I535" s="5">
        <f t="shared" ca="1" si="106"/>
        <v>0</v>
      </c>
      <c r="J535" s="2">
        <f t="shared" ca="1" si="107"/>
        <v>0</v>
      </c>
      <c r="K535" s="73">
        <f t="shared" ca="1" si="101"/>
        <v>7.8491781051101994E-2</v>
      </c>
      <c r="L535" s="74"/>
      <c r="M535" s="15">
        <f t="shared" ca="1" si="102"/>
        <v>1.1631432355656187E-2</v>
      </c>
      <c r="N535" s="5">
        <f t="shared" ca="1" si="108"/>
        <v>0</v>
      </c>
      <c r="O535" s="4">
        <f t="shared" ca="1" si="103"/>
        <v>1</v>
      </c>
      <c r="P535" s="5">
        <f t="shared" ca="1" si="109"/>
        <v>0</v>
      </c>
      <c r="Q535" s="5">
        <f t="shared" ca="1" si="110"/>
        <v>0</v>
      </c>
      <c r="R535" s="2">
        <f t="shared" ca="1" si="111"/>
        <v>0</v>
      </c>
      <c r="X535" s="46">
        <f t="shared" ca="1" si="104"/>
        <v>11216436.763722587</v>
      </c>
    </row>
    <row r="536" spans="2:24" ht="16" customHeight="1" x14ac:dyDescent="0.2">
      <c r="B536" s="5">
        <f t="shared" ca="1" si="112"/>
        <v>0.11971077507764882</v>
      </c>
      <c r="C536" s="5">
        <f t="shared" ca="1" si="113"/>
        <v>-1.1764338540258141</v>
      </c>
      <c r="D536" s="56">
        <f t="shared" ca="1" si="114"/>
        <v>-7.4108366944513494E-3</v>
      </c>
      <c r="E536" s="50">
        <f t="shared" ca="1" si="98"/>
        <v>8.9154873429528724E-3</v>
      </c>
      <c r="F536" s="5">
        <f t="shared" ca="1" si="99"/>
        <v>0</v>
      </c>
      <c r="G536" s="5">
        <f t="shared" ca="1" si="100"/>
        <v>1</v>
      </c>
      <c r="H536" s="5">
        <f t="shared" ca="1" si="105"/>
        <v>0</v>
      </c>
      <c r="I536" s="5">
        <f t="shared" ca="1" si="106"/>
        <v>0</v>
      </c>
      <c r="J536" s="2">
        <f t="shared" ca="1" si="107"/>
        <v>0</v>
      </c>
      <c r="K536" s="73">
        <f t="shared" ca="1" si="101"/>
        <v>7.8491781051101994E-2</v>
      </c>
      <c r="L536" s="74"/>
      <c r="M536" s="15">
        <f t="shared" ca="1" si="102"/>
        <v>1.1631432355656187E-2</v>
      </c>
      <c r="N536" s="5">
        <f t="shared" ca="1" si="108"/>
        <v>0</v>
      </c>
      <c r="O536" s="4">
        <f t="shared" ca="1" si="103"/>
        <v>1</v>
      </c>
      <c r="P536" s="5">
        <f t="shared" ca="1" si="109"/>
        <v>0</v>
      </c>
      <c r="Q536" s="5">
        <f t="shared" ca="1" si="110"/>
        <v>0</v>
      </c>
      <c r="R536" s="2">
        <f t="shared" ca="1" si="111"/>
        <v>0</v>
      </c>
      <c r="X536" s="46">
        <f t="shared" ca="1" si="104"/>
        <v>11216436.763722587</v>
      </c>
    </row>
    <row r="537" spans="2:24" ht="16" customHeight="1" x14ac:dyDescent="0.2">
      <c r="B537" s="5">
        <f t="shared" ca="1" si="112"/>
        <v>0.90902978256883926</v>
      </c>
      <c r="C537" s="5">
        <f t="shared" ca="1" si="113"/>
        <v>1.3348042111599527</v>
      </c>
      <c r="D537" s="56">
        <f t="shared" ca="1" si="114"/>
        <v>8.4084761706928121E-3</v>
      </c>
      <c r="E537" s="50">
        <f t="shared" ca="1" si="98"/>
        <v>8.9154873429528724E-3</v>
      </c>
      <c r="F537" s="5">
        <f t="shared" ca="1" si="99"/>
        <v>0</v>
      </c>
      <c r="G537" s="5">
        <f t="shared" ca="1" si="100"/>
        <v>1</v>
      </c>
      <c r="H537" s="5">
        <f t="shared" ca="1" si="105"/>
        <v>0</v>
      </c>
      <c r="I537" s="5">
        <f t="shared" ca="1" si="106"/>
        <v>0</v>
      </c>
      <c r="J537" s="2">
        <f t="shared" ca="1" si="107"/>
        <v>0</v>
      </c>
      <c r="K537" s="73">
        <f t="shared" ca="1" si="101"/>
        <v>7.8491781051101994E-2</v>
      </c>
      <c r="L537" s="74"/>
      <c r="M537" s="15">
        <f t="shared" ca="1" si="102"/>
        <v>1.1631432355656187E-2</v>
      </c>
      <c r="N537" s="5">
        <f t="shared" ca="1" si="108"/>
        <v>0</v>
      </c>
      <c r="O537" s="4">
        <f t="shared" ca="1" si="103"/>
        <v>1</v>
      </c>
      <c r="P537" s="5">
        <f t="shared" ca="1" si="109"/>
        <v>0</v>
      </c>
      <c r="Q537" s="5">
        <f t="shared" ca="1" si="110"/>
        <v>0</v>
      </c>
      <c r="R537" s="2">
        <f t="shared" ca="1" si="111"/>
        <v>0</v>
      </c>
      <c r="X537" s="46">
        <f t="shared" ca="1" si="104"/>
        <v>11216436.763722587</v>
      </c>
    </row>
    <row r="538" spans="2:24" ht="16" customHeight="1" x14ac:dyDescent="0.2">
      <c r="B538" s="5">
        <f t="shared" ca="1" si="112"/>
        <v>0.51034998906592099</v>
      </c>
      <c r="C538" s="5">
        <f t="shared" ca="1" si="113"/>
        <v>2.5946486223672491E-2</v>
      </c>
      <c r="D538" s="56">
        <f t="shared" ca="1" si="114"/>
        <v>1.6344749986619246E-4</v>
      </c>
      <c r="E538" s="50">
        <f t="shared" ca="1" si="98"/>
        <v>8.9154873429528724E-3</v>
      </c>
      <c r="F538" s="5">
        <f t="shared" ca="1" si="99"/>
        <v>0</v>
      </c>
      <c r="G538" s="5">
        <f t="shared" ca="1" si="100"/>
        <v>1</v>
      </c>
      <c r="H538" s="5">
        <f t="shared" ca="1" si="105"/>
        <v>0</v>
      </c>
      <c r="I538" s="5">
        <f t="shared" ca="1" si="106"/>
        <v>0</v>
      </c>
      <c r="J538" s="2">
        <f t="shared" ca="1" si="107"/>
        <v>0</v>
      </c>
      <c r="K538" s="73">
        <f t="shared" ca="1" si="101"/>
        <v>7.8491781051101994E-2</v>
      </c>
      <c r="L538" s="74"/>
      <c r="M538" s="15">
        <f t="shared" ca="1" si="102"/>
        <v>1.1631432355656187E-2</v>
      </c>
      <c r="N538" s="5">
        <f t="shared" ca="1" si="108"/>
        <v>0</v>
      </c>
      <c r="O538" s="4">
        <f t="shared" ca="1" si="103"/>
        <v>1</v>
      </c>
      <c r="P538" s="5">
        <f t="shared" ca="1" si="109"/>
        <v>0</v>
      </c>
      <c r="Q538" s="5">
        <f t="shared" ca="1" si="110"/>
        <v>0</v>
      </c>
      <c r="R538" s="2">
        <f t="shared" ca="1" si="111"/>
        <v>0</v>
      </c>
      <c r="X538" s="46">
        <f t="shared" ca="1" si="104"/>
        <v>11216436.763722587</v>
      </c>
    </row>
    <row r="539" spans="2:24" ht="16" customHeight="1" x14ac:dyDescent="0.2">
      <c r="B539" s="5">
        <f t="shared" ca="1" si="112"/>
        <v>0.30328681202073826</v>
      </c>
      <c r="C539" s="5">
        <f t="shared" ca="1" si="113"/>
        <v>-0.51497051495170432</v>
      </c>
      <c r="D539" s="56">
        <f t="shared" ca="1" si="114"/>
        <v>-3.2440093216501882E-3</v>
      </c>
      <c r="E539" s="50">
        <f t="shared" ca="1" si="98"/>
        <v>8.9154873429528724E-3</v>
      </c>
      <c r="F539" s="5">
        <f t="shared" ca="1" si="99"/>
        <v>0</v>
      </c>
      <c r="G539" s="5">
        <f t="shared" ca="1" si="100"/>
        <v>1</v>
      </c>
      <c r="H539" s="5">
        <f t="shared" ca="1" si="105"/>
        <v>0</v>
      </c>
      <c r="I539" s="5">
        <f t="shared" ca="1" si="106"/>
        <v>0</v>
      </c>
      <c r="J539" s="2">
        <f t="shared" ca="1" si="107"/>
        <v>0</v>
      </c>
      <c r="K539" s="73">
        <f t="shared" ca="1" si="101"/>
        <v>7.8491781051101994E-2</v>
      </c>
      <c r="L539" s="74"/>
      <c r="M539" s="15">
        <f t="shared" ca="1" si="102"/>
        <v>1.1631432355656187E-2</v>
      </c>
      <c r="N539" s="5">
        <f t="shared" ca="1" si="108"/>
        <v>0</v>
      </c>
      <c r="O539" s="4">
        <f t="shared" ca="1" si="103"/>
        <v>1</v>
      </c>
      <c r="P539" s="5">
        <f t="shared" ca="1" si="109"/>
        <v>0</v>
      </c>
      <c r="Q539" s="5">
        <f t="shared" ca="1" si="110"/>
        <v>0</v>
      </c>
      <c r="R539" s="2">
        <f t="shared" ca="1" si="111"/>
        <v>0</v>
      </c>
      <c r="X539" s="46">
        <f t="shared" ca="1" si="104"/>
        <v>11216436.763722587</v>
      </c>
    </row>
    <row r="540" spans="2:24" ht="16" customHeight="1" x14ac:dyDescent="0.2">
      <c r="B540" s="5">
        <f t="shared" ca="1" si="112"/>
        <v>0.5165620549472324</v>
      </c>
      <c r="C540" s="5">
        <f t="shared" ca="1" si="113"/>
        <v>4.1526847493189911E-2</v>
      </c>
      <c r="D540" s="56">
        <f t="shared" ca="1" si="114"/>
        <v>2.6159455047496788E-4</v>
      </c>
      <c r="E540" s="50">
        <f t="shared" ca="1" si="98"/>
        <v>8.9154873429528724E-3</v>
      </c>
      <c r="F540" s="5">
        <f t="shared" ca="1" si="99"/>
        <v>0</v>
      </c>
      <c r="G540" s="5">
        <f t="shared" ca="1" si="100"/>
        <v>1</v>
      </c>
      <c r="H540" s="5">
        <f t="shared" ca="1" si="105"/>
        <v>0</v>
      </c>
      <c r="I540" s="5">
        <f t="shared" ca="1" si="106"/>
        <v>0</v>
      </c>
      <c r="J540" s="2">
        <f t="shared" ca="1" si="107"/>
        <v>0</v>
      </c>
      <c r="K540" s="73">
        <f t="shared" ca="1" si="101"/>
        <v>7.8491781051101994E-2</v>
      </c>
      <c r="L540" s="74"/>
      <c r="M540" s="15">
        <f t="shared" ca="1" si="102"/>
        <v>1.1631432355656187E-2</v>
      </c>
      <c r="N540" s="5">
        <f t="shared" ca="1" si="108"/>
        <v>0</v>
      </c>
      <c r="O540" s="4">
        <f t="shared" ca="1" si="103"/>
        <v>1</v>
      </c>
      <c r="P540" s="5">
        <f t="shared" ca="1" si="109"/>
        <v>0</v>
      </c>
      <c r="Q540" s="5">
        <f t="shared" ca="1" si="110"/>
        <v>0</v>
      </c>
      <c r="R540" s="2">
        <f t="shared" ca="1" si="111"/>
        <v>0</v>
      </c>
      <c r="X540" s="46">
        <f t="shared" ca="1" si="104"/>
        <v>11216436.763722587</v>
      </c>
    </row>
    <row r="541" spans="2:24" ht="16" customHeight="1" x14ac:dyDescent="0.2">
      <c r="B541" s="5">
        <f t="shared" ca="1" si="112"/>
        <v>0.86316598845181092</v>
      </c>
      <c r="C541" s="5">
        <f t="shared" ca="1" si="113"/>
        <v>1.0946545141665778</v>
      </c>
      <c r="D541" s="56">
        <f t="shared" ca="1" si="114"/>
        <v>6.8956752762357031E-3</v>
      </c>
      <c r="E541" s="50">
        <f t="shared" ca="1" si="98"/>
        <v>8.9154873429528724E-3</v>
      </c>
      <c r="F541" s="5">
        <f t="shared" ca="1" si="99"/>
        <v>0</v>
      </c>
      <c r="G541" s="5">
        <f t="shared" ca="1" si="100"/>
        <v>1</v>
      </c>
      <c r="H541" s="5">
        <f t="shared" ca="1" si="105"/>
        <v>0</v>
      </c>
      <c r="I541" s="5">
        <f t="shared" ca="1" si="106"/>
        <v>0</v>
      </c>
      <c r="J541" s="2">
        <f t="shared" ca="1" si="107"/>
        <v>0</v>
      </c>
      <c r="K541" s="73">
        <f t="shared" ca="1" si="101"/>
        <v>7.8491781051101994E-2</v>
      </c>
      <c r="L541" s="74"/>
      <c r="M541" s="15">
        <f t="shared" ca="1" si="102"/>
        <v>1.1631432355656187E-2</v>
      </c>
      <c r="N541" s="5">
        <f t="shared" ca="1" si="108"/>
        <v>0</v>
      </c>
      <c r="O541" s="4">
        <f t="shared" ca="1" si="103"/>
        <v>1</v>
      </c>
      <c r="P541" s="5">
        <f t="shared" ca="1" si="109"/>
        <v>0</v>
      </c>
      <c r="Q541" s="5">
        <f t="shared" ca="1" si="110"/>
        <v>0</v>
      </c>
      <c r="R541" s="2">
        <f t="shared" ca="1" si="111"/>
        <v>0</v>
      </c>
      <c r="X541" s="46">
        <f t="shared" ca="1" si="104"/>
        <v>11216436.763722587</v>
      </c>
    </row>
    <row r="542" spans="2:24" ht="16" customHeight="1" x14ac:dyDescent="0.2">
      <c r="B542" s="5">
        <f t="shared" ca="1" si="112"/>
        <v>0.18622119626126499</v>
      </c>
      <c r="C542" s="5">
        <f t="shared" ca="1" si="113"/>
        <v>-0.89190772723350575</v>
      </c>
      <c r="D542" s="56">
        <f t="shared" ca="1" si="114"/>
        <v>-5.6184905682778261E-3</v>
      </c>
      <c r="E542" s="50">
        <f t="shared" ca="1" si="98"/>
        <v>8.9154873429528724E-3</v>
      </c>
      <c r="F542" s="5">
        <f t="shared" ca="1" si="99"/>
        <v>0</v>
      </c>
      <c r="G542" s="5">
        <f t="shared" ca="1" si="100"/>
        <v>1</v>
      </c>
      <c r="H542" s="5">
        <f t="shared" ca="1" si="105"/>
        <v>0</v>
      </c>
      <c r="I542" s="5">
        <f t="shared" ca="1" si="106"/>
        <v>0</v>
      </c>
      <c r="J542" s="2">
        <f t="shared" ca="1" si="107"/>
        <v>0</v>
      </c>
      <c r="K542" s="73">
        <f t="shared" ca="1" si="101"/>
        <v>7.8491781051101994E-2</v>
      </c>
      <c r="L542" s="74"/>
      <c r="M542" s="15">
        <f t="shared" ca="1" si="102"/>
        <v>1.1631432355656187E-2</v>
      </c>
      <c r="N542" s="5">
        <f t="shared" ca="1" si="108"/>
        <v>0</v>
      </c>
      <c r="O542" s="4">
        <f t="shared" ca="1" si="103"/>
        <v>1</v>
      </c>
      <c r="P542" s="5">
        <f t="shared" ca="1" si="109"/>
        <v>0</v>
      </c>
      <c r="Q542" s="5">
        <f t="shared" ca="1" si="110"/>
        <v>0</v>
      </c>
      <c r="R542" s="2">
        <f t="shared" ca="1" si="111"/>
        <v>0</v>
      </c>
      <c r="X542" s="46">
        <f t="shared" ca="1" si="104"/>
        <v>11216436.763722587</v>
      </c>
    </row>
    <row r="543" spans="2:24" ht="16" customHeight="1" x14ac:dyDescent="0.2">
      <c r="B543" s="5">
        <f t="shared" ca="1" si="112"/>
        <v>0.19597646413842928</v>
      </c>
      <c r="C543" s="5">
        <f t="shared" ca="1" si="113"/>
        <v>-0.85608108870683874</v>
      </c>
      <c r="D543" s="56">
        <f t="shared" ca="1" si="114"/>
        <v>-5.3928039591040963E-3</v>
      </c>
      <c r="E543" s="50">
        <f t="shared" ca="1" si="98"/>
        <v>8.9154873429528724E-3</v>
      </c>
      <c r="F543" s="5">
        <f t="shared" ca="1" si="99"/>
        <v>0</v>
      </c>
      <c r="G543" s="5">
        <f t="shared" ca="1" si="100"/>
        <v>1</v>
      </c>
      <c r="H543" s="5">
        <f t="shared" ca="1" si="105"/>
        <v>0</v>
      </c>
      <c r="I543" s="5">
        <f t="shared" ca="1" si="106"/>
        <v>0</v>
      </c>
      <c r="J543" s="2">
        <f t="shared" ca="1" si="107"/>
        <v>0</v>
      </c>
      <c r="K543" s="73">
        <f t="shared" ca="1" si="101"/>
        <v>7.8491781051101994E-2</v>
      </c>
      <c r="L543" s="74"/>
      <c r="M543" s="15">
        <f t="shared" ca="1" si="102"/>
        <v>1.1631432355656187E-2</v>
      </c>
      <c r="N543" s="5">
        <f t="shared" ca="1" si="108"/>
        <v>0</v>
      </c>
      <c r="O543" s="4">
        <f t="shared" ca="1" si="103"/>
        <v>1</v>
      </c>
      <c r="P543" s="5">
        <f t="shared" ca="1" si="109"/>
        <v>0</v>
      </c>
      <c r="Q543" s="5">
        <f t="shared" ca="1" si="110"/>
        <v>0</v>
      </c>
      <c r="R543" s="2">
        <f t="shared" ca="1" si="111"/>
        <v>0</v>
      </c>
      <c r="X543" s="46">
        <f t="shared" ca="1" si="104"/>
        <v>11216436.763722587</v>
      </c>
    </row>
    <row r="544" spans="2:24" ht="16" customHeight="1" x14ac:dyDescent="0.2">
      <c r="B544" s="5">
        <f t="shared" ca="1" si="112"/>
        <v>0.92991469230951285</v>
      </c>
      <c r="C544" s="5">
        <f t="shared" ca="1" si="113"/>
        <v>1.4751559715679881</v>
      </c>
      <c r="D544" s="56">
        <f t="shared" ca="1" si="114"/>
        <v>9.2926091566684858E-3</v>
      </c>
      <c r="E544" s="50">
        <f t="shared" ca="1" si="98"/>
        <v>8.9154873429528724E-3</v>
      </c>
      <c r="F544" s="5">
        <f t="shared" ca="1" si="99"/>
        <v>0</v>
      </c>
      <c r="G544" s="5">
        <f t="shared" ca="1" si="100"/>
        <v>1</v>
      </c>
      <c r="H544" s="5">
        <f t="shared" ca="1" si="105"/>
        <v>0</v>
      </c>
      <c r="I544" s="5">
        <f t="shared" ca="1" si="106"/>
        <v>0</v>
      </c>
      <c r="J544" s="2">
        <f t="shared" ca="1" si="107"/>
        <v>0</v>
      </c>
      <c r="K544" s="73">
        <f t="shared" ca="1" si="101"/>
        <v>7.8491781051101994E-2</v>
      </c>
      <c r="L544" s="74"/>
      <c r="M544" s="15">
        <f t="shared" ca="1" si="102"/>
        <v>1.1631432355656187E-2</v>
      </c>
      <c r="N544" s="5">
        <f t="shared" ca="1" si="108"/>
        <v>0</v>
      </c>
      <c r="O544" s="4">
        <f t="shared" ca="1" si="103"/>
        <v>1</v>
      </c>
      <c r="P544" s="5">
        <f t="shared" ca="1" si="109"/>
        <v>0</v>
      </c>
      <c r="Q544" s="5">
        <f t="shared" ca="1" si="110"/>
        <v>0</v>
      </c>
      <c r="R544" s="2">
        <f t="shared" ca="1" si="111"/>
        <v>0</v>
      </c>
      <c r="X544" s="46">
        <f t="shared" ca="1" si="104"/>
        <v>11216436.763722587</v>
      </c>
    </row>
    <row r="545" spans="2:24" ht="16" customHeight="1" x14ac:dyDescent="0.2">
      <c r="B545" s="5">
        <f t="shared" ca="1" si="112"/>
        <v>0.99595008572729693</v>
      </c>
      <c r="C545" s="5">
        <f t="shared" ca="1" si="113"/>
        <v>2.6478799398047204</v>
      </c>
      <c r="D545" s="56">
        <f t="shared" ca="1" si="114"/>
        <v>1.6680075767333255E-2</v>
      </c>
      <c r="E545" s="50">
        <f t="shared" ca="1" si="98"/>
        <v>8.9154873429528724E-3</v>
      </c>
      <c r="F545" s="5">
        <f t="shared" ca="1" si="99"/>
        <v>0</v>
      </c>
      <c r="G545" s="5">
        <f t="shared" ca="1" si="100"/>
        <v>1</v>
      </c>
      <c r="H545" s="5">
        <f t="shared" ca="1" si="105"/>
        <v>0</v>
      </c>
      <c r="I545" s="5">
        <f t="shared" ca="1" si="106"/>
        <v>0</v>
      </c>
      <c r="J545" s="2">
        <f t="shared" ca="1" si="107"/>
        <v>0</v>
      </c>
      <c r="K545" s="73">
        <f t="shared" ca="1" si="101"/>
        <v>7.8491781051101994E-2</v>
      </c>
      <c r="L545" s="74"/>
      <c r="M545" s="15">
        <f t="shared" ca="1" si="102"/>
        <v>1.1631432355656187E-2</v>
      </c>
      <c r="N545" s="5">
        <f t="shared" ca="1" si="108"/>
        <v>0</v>
      </c>
      <c r="O545" s="4">
        <f t="shared" ca="1" si="103"/>
        <v>1</v>
      </c>
      <c r="P545" s="5">
        <f t="shared" ca="1" si="109"/>
        <v>0</v>
      </c>
      <c r="Q545" s="5">
        <f t="shared" ca="1" si="110"/>
        <v>0</v>
      </c>
      <c r="R545" s="2">
        <f t="shared" ca="1" si="111"/>
        <v>0</v>
      </c>
      <c r="X545" s="46">
        <f t="shared" ca="1" si="104"/>
        <v>11216436.763722587</v>
      </c>
    </row>
    <row r="546" spans="2:24" ht="16" customHeight="1" x14ac:dyDescent="0.2">
      <c r="B546" s="5">
        <f t="shared" ca="1" si="112"/>
        <v>0.29506984421457061</v>
      </c>
      <c r="C546" s="5">
        <f t="shared" ca="1" si="113"/>
        <v>-0.53863361460049497</v>
      </c>
      <c r="D546" s="56">
        <f t="shared" ca="1" si="114"/>
        <v>-3.3930728381255213E-3</v>
      </c>
      <c r="E546" s="50">
        <f t="shared" ca="1" si="98"/>
        <v>8.9154873429528724E-3</v>
      </c>
      <c r="F546" s="5">
        <f t="shared" ca="1" si="99"/>
        <v>0</v>
      </c>
      <c r="G546" s="5">
        <f t="shared" ca="1" si="100"/>
        <v>1</v>
      </c>
      <c r="H546" s="5">
        <f t="shared" ca="1" si="105"/>
        <v>0</v>
      </c>
      <c r="I546" s="5">
        <f t="shared" ca="1" si="106"/>
        <v>0</v>
      </c>
      <c r="J546" s="2">
        <f t="shared" ca="1" si="107"/>
        <v>0</v>
      </c>
      <c r="K546" s="73">
        <f t="shared" ca="1" si="101"/>
        <v>7.8491781051101994E-2</v>
      </c>
      <c r="L546" s="74"/>
      <c r="M546" s="15">
        <f t="shared" ca="1" si="102"/>
        <v>1.1631432355656187E-2</v>
      </c>
      <c r="N546" s="5">
        <f t="shared" ca="1" si="108"/>
        <v>0</v>
      </c>
      <c r="O546" s="4">
        <f t="shared" ca="1" si="103"/>
        <v>1</v>
      </c>
      <c r="P546" s="5">
        <f t="shared" ca="1" si="109"/>
        <v>0</v>
      </c>
      <c r="Q546" s="5">
        <f t="shared" ca="1" si="110"/>
        <v>0</v>
      </c>
      <c r="R546" s="2">
        <f t="shared" ca="1" si="111"/>
        <v>0</v>
      </c>
      <c r="X546" s="46">
        <f t="shared" ca="1" si="104"/>
        <v>11216436.763722587</v>
      </c>
    </row>
    <row r="547" spans="2:24" ht="16" customHeight="1" x14ac:dyDescent="0.2">
      <c r="B547" s="5">
        <f t="shared" ca="1" si="112"/>
        <v>0.34630300782037449</v>
      </c>
      <c r="C547" s="5">
        <f t="shared" ca="1" si="113"/>
        <v>-0.39532098313251418</v>
      </c>
      <c r="D547" s="56">
        <f t="shared" ca="1" si="114"/>
        <v>-2.4902881176528387E-3</v>
      </c>
      <c r="E547" s="50">
        <f t="shared" ca="1" si="98"/>
        <v>8.9154873429528724E-3</v>
      </c>
      <c r="F547" s="5">
        <f t="shared" ca="1" si="99"/>
        <v>0</v>
      </c>
      <c r="G547" s="5">
        <f t="shared" ca="1" si="100"/>
        <v>1</v>
      </c>
      <c r="H547" s="5">
        <f t="shared" ca="1" si="105"/>
        <v>0</v>
      </c>
      <c r="I547" s="5">
        <f t="shared" ca="1" si="106"/>
        <v>0</v>
      </c>
      <c r="J547" s="2">
        <f t="shared" ca="1" si="107"/>
        <v>0</v>
      </c>
      <c r="K547" s="73">
        <f t="shared" ca="1" si="101"/>
        <v>7.8491781051101994E-2</v>
      </c>
      <c r="L547" s="74"/>
      <c r="M547" s="15">
        <f t="shared" ca="1" si="102"/>
        <v>1.1631432355656187E-2</v>
      </c>
      <c r="N547" s="5">
        <f t="shared" ca="1" si="108"/>
        <v>0</v>
      </c>
      <c r="O547" s="4">
        <f t="shared" ca="1" si="103"/>
        <v>1</v>
      </c>
      <c r="P547" s="5">
        <f t="shared" ca="1" si="109"/>
        <v>0</v>
      </c>
      <c r="Q547" s="5">
        <f t="shared" ca="1" si="110"/>
        <v>0</v>
      </c>
      <c r="R547" s="2">
        <f t="shared" ca="1" si="111"/>
        <v>0</v>
      </c>
      <c r="X547" s="46">
        <f t="shared" ca="1" si="104"/>
        <v>11216436.763722587</v>
      </c>
    </row>
    <row r="548" spans="2:24" ht="16" customHeight="1" x14ac:dyDescent="0.2">
      <c r="B548" s="5">
        <f t="shared" ca="1" si="112"/>
        <v>0.28230033678334543</v>
      </c>
      <c r="C548" s="5">
        <f t="shared" ca="1" si="113"/>
        <v>-0.57602146422456624</v>
      </c>
      <c r="D548" s="56">
        <f t="shared" ca="1" si="114"/>
        <v>-3.6285941527940267E-3</v>
      </c>
      <c r="E548" s="50">
        <f t="shared" ca="1" si="98"/>
        <v>8.9154873429528724E-3</v>
      </c>
      <c r="F548" s="5">
        <f t="shared" ca="1" si="99"/>
        <v>0</v>
      </c>
      <c r="G548" s="5">
        <f t="shared" ca="1" si="100"/>
        <v>1</v>
      </c>
      <c r="H548" s="5">
        <f t="shared" ca="1" si="105"/>
        <v>0</v>
      </c>
      <c r="I548" s="5">
        <f t="shared" ca="1" si="106"/>
        <v>0</v>
      </c>
      <c r="J548" s="2">
        <f t="shared" ca="1" si="107"/>
        <v>0</v>
      </c>
      <c r="K548" s="73">
        <f t="shared" ca="1" si="101"/>
        <v>7.8491781051101994E-2</v>
      </c>
      <c r="L548" s="74"/>
      <c r="M548" s="15">
        <f t="shared" ca="1" si="102"/>
        <v>1.1631432355656187E-2</v>
      </c>
      <c r="N548" s="5">
        <f t="shared" ca="1" si="108"/>
        <v>0</v>
      </c>
      <c r="O548" s="4">
        <f t="shared" ca="1" si="103"/>
        <v>1</v>
      </c>
      <c r="P548" s="5">
        <f t="shared" ca="1" si="109"/>
        <v>0</v>
      </c>
      <c r="Q548" s="5">
        <f t="shared" ca="1" si="110"/>
        <v>0</v>
      </c>
      <c r="R548" s="2">
        <f t="shared" ca="1" si="111"/>
        <v>0</v>
      </c>
      <c r="X548" s="46">
        <f t="shared" ca="1" si="104"/>
        <v>11216436.763722587</v>
      </c>
    </row>
    <row r="549" spans="2:24" ht="16" customHeight="1" x14ac:dyDescent="0.2">
      <c r="B549" s="5">
        <f t="shared" ca="1" si="112"/>
        <v>0.6456200725208382</v>
      </c>
      <c r="C549" s="5">
        <f t="shared" ca="1" si="113"/>
        <v>0.37352216076193884</v>
      </c>
      <c r="D549" s="56">
        <f t="shared" ca="1" si="114"/>
        <v>2.3529684441609012E-3</v>
      </c>
      <c r="E549" s="50">
        <f t="shared" ca="1" si="98"/>
        <v>8.9154873429528724E-3</v>
      </c>
      <c r="F549" s="5">
        <f t="shared" ca="1" si="99"/>
        <v>0</v>
      </c>
      <c r="G549" s="5">
        <f t="shared" ca="1" si="100"/>
        <v>1</v>
      </c>
      <c r="H549" s="5">
        <f t="shared" ca="1" si="105"/>
        <v>0</v>
      </c>
      <c r="I549" s="5">
        <f t="shared" ca="1" si="106"/>
        <v>0</v>
      </c>
      <c r="J549" s="2">
        <f t="shared" ca="1" si="107"/>
        <v>0</v>
      </c>
      <c r="K549" s="73">
        <f t="shared" ca="1" si="101"/>
        <v>7.8491781051101994E-2</v>
      </c>
      <c r="L549" s="74"/>
      <c r="M549" s="15">
        <f t="shared" ca="1" si="102"/>
        <v>1.1631432355656187E-2</v>
      </c>
      <c r="N549" s="5">
        <f t="shared" ca="1" si="108"/>
        <v>0</v>
      </c>
      <c r="O549" s="4">
        <f t="shared" ca="1" si="103"/>
        <v>1</v>
      </c>
      <c r="P549" s="5">
        <f t="shared" ca="1" si="109"/>
        <v>0</v>
      </c>
      <c r="Q549" s="5">
        <f t="shared" ca="1" si="110"/>
        <v>0</v>
      </c>
      <c r="R549" s="2">
        <f t="shared" ca="1" si="111"/>
        <v>0</v>
      </c>
      <c r="X549" s="46">
        <f t="shared" ca="1" si="104"/>
        <v>11216436.763722587</v>
      </c>
    </row>
    <row r="550" spans="2:24" ht="16" customHeight="1" x14ac:dyDescent="0.2">
      <c r="B550" s="5">
        <f t="shared" ca="1" si="112"/>
        <v>0.71208857651909441</v>
      </c>
      <c r="C550" s="5">
        <f t="shared" ca="1" si="113"/>
        <v>0.55949660589820294</v>
      </c>
      <c r="D550" s="56">
        <f t="shared" ca="1" si="114"/>
        <v>3.5244973299794259E-3</v>
      </c>
      <c r="E550" s="50">
        <f t="shared" ca="1" si="98"/>
        <v>8.9154873429528724E-3</v>
      </c>
      <c r="F550" s="5">
        <f t="shared" ca="1" si="99"/>
        <v>0</v>
      </c>
      <c r="G550" s="5">
        <f t="shared" ca="1" si="100"/>
        <v>1</v>
      </c>
      <c r="H550" s="5">
        <f t="shared" ca="1" si="105"/>
        <v>0</v>
      </c>
      <c r="I550" s="5">
        <f t="shared" ca="1" si="106"/>
        <v>0</v>
      </c>
      <c r="J550" s="2">
        <f t="shared" ca="1" si="107"/>
        <v>0</v>
      </c>
      <c r="K550" s="73">
        <f t="shared" ca="1" si="101"/>
        <v>7.8491781051101994E-2</v>
      </c>
      <c r="L550" s="74"/>
      <c r="M550" s="15">
        <f t="shared" ca="1" si="102"/>
        <v>1.1631432355656187E-2</v>
      </c>
      <c r="N550" s="5">
        <f t="shared" ca="1" si="108"/>
        <v>0</v>
      </c>
      <c r="O550" s="4">
        <f t="shared" ca="1" si="103"/>
        <v>1</v>
      </c>
      <c r="P550" s="5">
        <f t="shared" ca="1" si="109"/>
        <v>0</v>
      </c>
      <c r="Q550" s="5">
        <f t="shared" ca="1" si="110"/>
        <v>0</v>
      </c>
      <c r="R550" s="2">
        <f t="shared" ca="1" si="111"/>
        <v>0</v>
      </c>
      <c r="X550" s="46">
        <f t="shared" ca="1" si="104"/>
        <v>11216436.763722587</v>
      </c>
    </row>
    <row r="551" spans="2:24" ht="16" customHeight="1" x14ac:dyDescent="0.2">
      <c r="B551" s="5">
        <f t="shared" ca="1" si="112"/>
        <v>0.47492495971070747</v>
      </c>
      <c r="C551" s="5">
        <f t="shared" ca="1" si="113"/>
        <v>-6.2895247346728494E-2</v>
      </c>
      <c r="D551" s="56">
        <f t="shared" ca="1" si="114"/>
        <v>-3.9620281696985387E-4</v>
      </c>
      <c r="E551" s="50">
        <f t="shared" ca="1" si="98"/>
        <v>8.9154873429528724E-3</v>
      </c>
      <c r="F551" s="5">
        <f t="shared" ca="1" si="99"/>
        <v>0</v>
      </c>
      <c r="G551" s="5">
        <f t="shared" ca="1" si="100"/>
        <v>1</v>
      </c>
      <c r="H551" s="5">
        <f t="shared" ca="1" si="105"/>
        <v>0</v>
      </c>
      <c r="I551" s="5">
        <f t="shared" ca="1" si="106"/>
        <v>0</v>
      </c>
      <c r="J551" s="2">
        <f t="shared" ca="1" si="107"/>
        <v>0</v>
      </c>
      <c r="K551" s="73">
        <f t="shared" ca="1" si="101"/>
        <v>7.8491781051101994E-2</v>
      </c>
      <c r="L551" s="74"/>
      <c r="M551" s="15">
        <f t="shared" ca="1" si="102"/>
        <v>1.1631432355656187E-2</v>
      </c>
      <c r="N551" s="5">
        <f t="shared" ca="1" si="108"/>
        <v>0</v>
      </c>
      <c r="O551" s="4">
        <f t="shared" ca="1" si="103"/>
        <v>1</v>
      </c>
      <c r="P551" s="5">
        <f t="shared" ca="1" si="109"/>
        <v>0</v>
      </c>
      <c r="Q551" s="5">
        <f t="shared" ca="1" si="110"/>
        <v>0</v>
      </c>
      <c r="R551" s="2">
        <f t="shared" ca="1" si="111"/>
        <v>0</v>
      </c>
      <c r="X551" s="46">
        <f t="shared" ca="1" si="104"/>
        <v>11216436.763722587</v>
      </c>
    </row>
    <row r="552" spans="2:24" ht="16" customHeight="1" x14ac:dyDescent="0.2">
      <c r="B552" s="5">
        <f t="shared" ca="1" si="112"/>
        <v>0.4465588548451862</v>
      </c>
      <c r="C552" s="5">
        <f t="shared" ca="1" si="113"/>
        <v>-0.13436025351748979</v>
      </c>
      <c r="D552" s="56">
        <f t="shared" ca="1" si="114"/>
        <v>-8.4639004023540326E-4</v>
      </c>
      <c r="E552" s="50">
        <f t="shared" ca="1" si="98"/>
        <v>8.9154873429528724E-3</v>
      </c>
      <c r="F552" s="5">
        <f t="shared" ca="1" si="99"/>
        <v>0</v>
      </c>
      <c r="G552" s="5">
        <f t="shared" ca="1" si="100"/>
        <v>1</v>
      </c>
      <c r="H552" s="5">
        <f t="shared" ca="1" si="105"/>
        <v>0</v>
      </c>
      <c r="I552" s="5">
        <f t="shared" ca="1" si="106"/>
        <v>0</v>
      </c>
      <c r="J552" s="2">
        <f t="shared" ca="1" si="107"/>
        <v>0</v>
      </c>
      <c r="K552" s="73">
        <f t="shared" ca="1" si="101"/>
        <v>7.8491781051101994E-2</v>
      </c>
      <c r="L552" s="74"/>
      <c r="M552" s="15">
        <f t="shared" ca="1" si="102"/>
        <v>1.1631432355656187E-2</v>
      </c>
      <c r="N552" s="5">
        <f t="shared" ca="1" si="108"/>
        <v>0</v>
      </c>
      <c r="O552" s="4">
        <f t="shared" ca="1" si="103"/>
        <v>1</v>
      </c>
      <c r="P552" s="5">
        <f t="shared" ca="1" si="109"/>
        <v>0</v>
      </c>
      <c r="Q552" s="5">
        <f t="shared" ca="1" si="110"/>
        <v>0</v>
      </c>
      <c r="R552" s="2">
        <f t="shared" ca="1" si="111"/>
        <v>0</v>
      </c>
      <c r="X552" s="46">
        <f t="shared" ca="1" si="104"/>
        <v>11216436.763722587</v>
      </c>
    </row>
    <row r="553" spans="2:24" ht="16" customHeight="1" x14ac:dyDescent="0.2">
      <c r="B553" s="5">
        <f t="shared" ca="1" si="112"/>
        <v>0.95780055720707624</v>
      </c>
      <c r="C553" s="5">
        <f t="shared" ca="1" si="113"/>
        <v>1.7257139585002106</v>
      </c>
      <c r="D553" s="56">
        <f t="shared" ca="1" si="114"/>
        <v>1.0870976114819991E-2</v>
      </c>
      <c r="E553" s="50">
        <f t="shared" ca="1" si="98"/>
        <v>8.9154873429528724E-3</v>
      </c>
      <c r="F553" s="5">
        <f t="shared" ca="1" si="99"/>
        <v>0</v>
      </c>
      <c r="G553" s="5">
        <f t="shared" ca="1" si="100"/>
        <v>1</v>
      </c>
      <c r="H553" s="5">
        <f t="shared" ca="1" si="105"/>
        <v>0</v>
      </c>
      <c r="I553" s="5">
        <f t="shared" ca="1" si="106"/>
        <v>0</v>
      </c>
      <c r="J553" s="2">
        <f t="shared" ca="1" si="107"/>
        <v>0</v>
      </c>
      <c r="K553" s="73">
        <f t="shared" ca="1" si="101"/>
        <v>7.8491781051101994E-2</v>
      </c>
      <c r="L553" s="74"/>
      <c r="M553" s="15">
        <f t="shared" ca="1" si="102"/>
        <v>1.1631432355656187E-2</v>
      </c>
      <c r="N553" s="5">
        <f t="shared" ca="1" si="108"/>
        <v>0</v>
      </c>
      <c r="O553" s="4">
        <f t="shared" ca="1" si="103"/>
        <v>1</v>
      </c>
      <c r="P553" s="5">
        <f t="shared" ca="1" si="109"/>
        <v>0</v>
      </c>
      <c r="Q553" s="5">
        <f t="shared" ca="1" si="110"/>
        <v>0</v>
      </c>
      <c r="R553" s="2">
        <f t="shared" ca="1" si="111"/>
        <v>0</v>
      </c>
      <c r="X553" s="46">
        <f t="shared" ca="1" si="104"/>
        <v>11216436.763722587</v>
      </c>
    </row>
    <row r="554" spans="2:24" ht="16" customHeight="1" x14ac:dyDescent="0.2">
      <c r="B554" s="5">
        <f t="shared" ca="1" si="112"/>
        <v>0.42856101819967296</v>
      </c>
      <c r="C554" s="5">
        <f t="shared" ca="1" si="113"/>
        <v>-0.18003889102790549</v>
      </c>
      <c r="D554" s="56">
        <f t="shared" ca="1" si="114"/>
        <v>-1.1341384094754664E-3</v>
      </c>
      <c r="E554" s="50">
        <f t="shared" ca="1" si="98"/>
        <v>8.9154873429528724E-3</v>
      </c>
      <c r="F554" s="5">
        <f t="shared" ca="1" si="99"/>
        <v>0</v>
      </c>
      <c r="G554" s="5">
        <f t="shared" ca="1" si="100"/>
        <v>1</v>
      </c>
      <c r="H554" s="5">
        <f t="shared" ca="1" si="105"/>
        <v>0</v>
      </c>
      <c r="I554" s="5">
        <f t="shared" ca="1" si="106"/>
        <v>0</v>
      </c>
      <c r="J554" s="2">
        <f t="shared" ca="1" si="107"/>
        <v>0</v>
      </c>
      <c r="K554" s="73">
        <f t="shared" ca="1" si="101"/>
        <v>7.8491781051101994E-2</v>
      </c>
      <c r="L554" s="74"/>
      <c r="M554" s="15">
        <f t="shared" ca="1" si="102"/>
        <v>1.1631432355656187E-2</v>
      </c>
      <c r="N554" s="5">
        <f t="shared" ca="1" si="108"/>
        <v>0</v>
      </c>
      <c r="O554" s="4">
        <f t="shared" ca="1" si="103"/>
        <v>1</v>
      </c>
      <c r="P554" s="5">
        <f t="shared" ca="1" si="109"/>
        <v>0</v>
      </c>
      <c r="Q554" s="5">
        <f t="shared" ca="1" si="110"/>
        <v>0</v>
      </c>
      <c r="R554" s="2">
        <f t="shared" ca="1" si="111"/>
        <v>0</v>
      </c>
      <c r="X554" s="46">
        <f t="shared" ca="1" si="104"/>
        <v>11216436.763722587</v>
      </c>
    </row>
    <row r="555" spans="2:24" ht="16" customHeight="1" x14ac:dyDescent="0.2">
      <c r="B555" s="5">
        <f t="shared" ca="1" si="112"/>
        <v>0.36281053459062296</v>
      </c>
      <c r="C555" s="5">
        <f t="shared" ca="1" si="113"/>
        <v>-0.3509563852836598</v>
      </c>
      <c r="D555" s="56">
        <f t="shared" ca="1" si="114"/>
        <v>-2.2108174202160298E-3</v>
      </c>
      <c r="E555" s="50">
        <f t="shared" ca="1" si="98"/>
        <v>8.9154873429528724E-3</v>
      </c>
      <c r="F555" s="5">
        <f t="shared" ca="1" si="99"/>
        <v>0</v>
      </c>
      <c r="G555" s="5">
        <f t="shared" ca="1" si="100"/>
        <v>1</v>
      </c>
      <c r="H555" s="5">
        <f t="shared" ca="1" si="105"/>
        <v>0</v>
      </c>
      <c r="I555" s="5">
        <f t="shared" ca="1" si="106"/>
        <v>0</v>
      </c>
      <c r="J555" s="2">
        <f t="shared" ca="1" si="107"/>
        <v>0</v>
      </c>
      <c r="K555" s="73">
        <f t="shared" ca="1" si="101"/>
        <v>7.8491781051101994E-2</v>
      </c>
      <c r="L555" s="74"/>
      <c r="M555" s="15">
        <f t="shared" ca="1" si="102"/>
        <v>1.1631432355656187E-2</v>
      </c>
      <c r="N555" s="5">
        <f t="shared" ca="1" si="108"/>
        <v>0</v>
      </c>
      <c r="O555" s="4">
        <f t="shared" ca="1" si="103"/>
        <v>1</v>
      </c>
      <c r="P555" s="5">
        <f t="shared" ca="1" si="109"/>
        <v>0</v>
      </c>
      <c r="Q555" s="5">
        <f t="shared" ca="1" si="110"/>
        <v>0</v>
      </c>
      <c r="R555" s="2">
        <f t="shared" ca="1" si="111"/>
        <v>0</v>
      </c>
      <c r="X555" s="46">
        <f t="shared" ca="1" si="104"/>
        <v>11216436.763722587</v>
      </c>
    </row>
    <row r="556" spans="2:24" ht="16" customHeight="1" x14ac:dyDescent="0.2">
      <c r="B556" s="5">
        <f t="shared" ca="1" si="112"/>
        <v>2.3866381010717252E-2</v>
      </c>
      <c r="C556" s="5">
        <f t="shared" ca="1" si="113"/>
        <v>-1.9797399058595075</v>
      </c>
      <c r="D556" s="56">
        <f t="shared" ca="1" si="114"/>
        <v>-1.2471189170225432E-2</v>
      </c>
      <c r="E556" s="50">
        <f t="shared" ca="1" si="98"/>
        <v>8.9154873429528724E-3</v>
      </c>
      <c r="F556" s="5">
        <f t="shared" ca="1" si="99"/>
        <v>1</v>
      </c>
      <c r="G556" s="5">
        <f t="shared" ca="1" si="100"/>
        <v>0</v>
      </c>
      <c r="H556" s="5">
        <f t="shared" ca="1" si="105"/>
        <v>1</v>
      </c>
      <c r="I556" s="5">
        <f t="shared" ca="1" si="106"/>
        <v>0</v>
      </c>
      <c r="J556" s="2">
        <f t="shared" ca="1" si="107"/>
        <v>0</v>
      </c>
      <c r="K556" s="73">
        <f t="shared" ca="1" si="101"/>
        <v>7.8491781051101994E-2</v>
      </c>
      <c r="L556" s="74"/>
      <c r="M556" s="15">
        <f t="shared" ca="1" si="102"/>
        <v>1.1631432355656187E-2</v>
      </c>
      <c r="N556" s="5">
        <f t="shared" ca="1" si="108"/>
        <v>1</v>
      </c>
      <c r="O556" s="4">
        <f t="shared" ca="1" si="103"/>
        <v>0</v>
      </c>
      <c r="P556" s="5">
        <f t="shared" ca="1" si="109"/>
        <v>1</v>
      </c>
      <c r="Q556" s="5">
        <f t="shared" ca="1" si="110"/>
        <v>0</v>
      </c>
      <c r="R556" s="2">
        <f t="shared" ca="1" si="111"/>
        <v>0</v>
      </c>
      <c r="X556" s="46">
        <f t="shared" ca="1" si="104"/>
        <v>11216436.763722587</v>
      </c>
    </row>
    <row r="557" spans="2:24" ht="16" customHeight="1" x14ac:dyDescent="0.2">
      <c r="B557" s="5">
        <f t="shared" ca="1" si="112"/>
        <v>0.55976940036199441</v>
      </c>
      <c r="C557" s="5">
        <f t="shared" ca="1" si="113"/>
        <v>0.15038458889867659</v>
      </c>
      <c r="D557" s="56">
        <f t="shared" ca="1" si="114"/>
        <v>9.4733386486329293E-4</v>
      </c>
      <c r="E557" s="50">
        <f t="shared" ca="1" si="98"/>
        <v>9.4374187447433689E-3</v>
      </c>
      <c r="F557" s="5">
        <f t="shared" ca="1" si="99"/>
        <v>0</v>
      </c>
      <c r="G557" s="5">
        <f t="shared" ca="1" si="100"/>
        <v>0</v>
      </c>
      <c r="H557" s="5">
        <f t="shared" ca="1" si="105"/>
        <v>0</v>
      </c>
      <c r="I557" s="5">
        <f t="shared" ca="1" si="106"/>
        <v>1</v>
      </c>
      <c r="J557" s="2">
        <f t="shared" ca="1" si="107"/>
        <v>0</v>
      </c>
      <c r="K557" s="73">
        <f t="shared" ca="1" si="101"/>
        <v>6.7047949155317227E-2</v>
      </c>
      <c r="L557" s="74"/>
      <c r="M557" s="15">
        <f t="shared" ca="1" si="102"/>
        <v>1.1873920189966468E-2</v>
      </c>
      <c r="N557" s="5">
        <f t="shared" ca="1" si="108"/>
        <v>0</v>
      </c>
      <c r="O557" s="4">
        <f t="shared" ca="1" si="103"/>
        <v>0</v>
      </c>
      <c r="P557" s="5">
        <f t="shared" ca="1" si="109"/>
        <v>0</v>
      </c>
      <c r="Q557" s="5">
        <f t="shared" ca="1" si="110"/>
        <v>1</v>
      </c>
      <c r="R557" s="2">
        <f t="shared" ca="1" si="111"/>
        <v>0</v>
      </c>
      <c r="X557" s="46">
        <f t="shared" ca="1" si="104"/>
        <v>10596117.72082275</v>
      </c>
    </row>
    <row r="558" spans="2:24" ht="16" customHeight="1" x14ac:dyDescent="0.2">
      <c r="B558" s="5">
        <f t="shared" ca="1" si="112"/>
        <v>0.7267521557915031</v>
      </c>
      <c r="C558" s="5">
        <f t="shared" ca="1" si="113"/>
        <v>0.60301954290321047</v>
      </c>
      <c r="D558" s="56">
        <f t="shared" ca="1" si="114"/>
        <v>3.7986660624612836E-3</v>
      </c>
      <c r="E558" s="50">
        <f t="shared" ca="1" si="98"/>
        <v>9.4374187447433689E-3</v>
      </c>
      <c r="F558" s="5">
        <f t="shared" ca="1" si="99"/>
        <v>0</v>
      </c>
      <c r="G558" s="5">
        <f t="shared" ca="1" si="100"/>
        <v>1</v>
      </c>
      <c r="H558" s="5">
        <f t="shared" ca="1" si="105"/>
        <v>0</v>
      </c>
      <c r="I558" s="5">
        <f t="shared" ca="1" si="106"/>
        <v>0</v>
      </c>
      <c r="J558" s="2">
        <f t="shared" ca="1" si="107"/>
        <v>0</v>
      </c>
      <c r="K558" s="73">
        <f t="shared" ca="1" si="101"/>
        <v>6.7047949155317227E-2</v>
      </c>
      <c r="L558" s="74"/>
      <c r="M558" s="15">
        <f t="shared" ca="1" si="102"/>
        <v>1.1873920189966468E-2</v>
      </c>
      <c r="N558" s="5">
        <f t="shared" ca="1" si="108"/>
        <v>0</v>
      </c>
      <c r="O558" s="4">
        <f t="shared" ca="1" si="103"/>
        <v>1</v>
      </c>
      <c r="P558" s="5">
        <f t="shared" ca="1" si="109"/>
        <v>0</v>
      </c>
      <c r="Q558" s="5">
        <f t="shared" ca="1" si="110"/>
        <v>0</v>
      </c>
      <c r="R558" s="2">
        <f t="shared" ca="1" si="111"/>
        <v>0</v>
      </c>
      <c r="X558" s="46">
        <f t="shared" ca="1" si="104"/>
        <v>10596117.72082275</v>
      </c>
    </row>
    <row r="559" spans="2:24" ht="16" customHeight="1" x14ac:dyDescent="0.2">
      <c r="B559" s="5">
        <f t="shared" ca="1" si="112"/>
        <v>0.74885384345253603</v>
      </c>
      <c r="C559" s="5">
        <f t="shared" ca="1" si="113"/>
        <v>0.67088732251135597</v>
      </c>
      <c r="D559" s="56">
        <f t="shared" ca="1" si="114"/>
        <v>4.2261928883596022E-3</v>
      </c>
      <c r="E559" s="50">
        <f t="shared" ca="1" si="98"/>
        <v>9.4374187447433689E-3</v>
      </c>
      <c r="F559" s="5">
        <f t="shared" ca="1" si="99"/>
        <v>0</v>
      </c>
      <c r="G559" s="5">
        <f t="shared" ca="1" si="100"/>
        <v>1</v>
      </c>
      <c r="H559" s="5">
        <f t="shared" ca="1" si="105"/>
        <v>0</v>
      </c>
      <c r="I559" s="5">
        <f t="shared" ca="1" si="106"/>
        <v>0</v>
      </c>
      <c r="J559" s="2">
        <f t="shared" ca="1" si="107"/>
        <v>0</v>
      </c>
      <c r="K559" s="73">
        <f t="shared" ca="1" si="101"/>
        <v>6.7047949155317227E-2</v>
      </c>
      <c r="L559" s="74"/>
      <c r="M559" s="15">
        <f t="shared" ca="1" si="102"/>
        <v>1.1873920189966468E-2</v>
      </c>
      <c r="N559" s="5">
        <f t="shared" ca="1" si="108"/>
        <v>0</v>
      </c>
      <c r="O559" s="4">
        <f t="shared" ca="1" si="103"/>
        <v>1</v>
      </c>
      <c r="P559" s="5">
        <f t="shared" ca="1" si="109"/>
        <v>0</v>
      </c>
      <c r="Q559" s="5">
        <f t="shared" ca="1" si="110"/>
        <v>0</v>
      </c>
      <c r="R559" s="2">
        <f t="shared" ca="1" si="111"/>
        <v>0</v>
      </c>
      <c r="X559" s="46">
        <f t="shared" ca="1" si="104"/>
        <v>10596117.72082275</v>
      </c>
    </row>
    <row r="560" spans="2:24" ht="16" customHeight="1" x14ac:dyDescent="0.2">
      <c r="B560" s="5">
        <f t="shared" ca="1" si="112"/>
        <v>4.8398485291077931E-2</v>
      </c>
      <c r="C560" s="5">
        <f t="shared" ca="1" si="113"/>
        <v>-1.6605842687288417</v>
      </c>
      <c r="D560" s="56">
        <f t="shared" ca="1" si="114"/>
        <v>-1.0460697633625159E-2</v>
      </c>
      <c r="E560" s="50">
        <f t="shared" ca="1" si="98"/>
        <v>9.4374187447433689E-3</v>
      </c>
      <c r="F560" s="5">
        <f t="shared" ca="1" si="99"/>
        <v>1</v>
      </c>
      <c r="G560" s="5">
        <f t="shared" ca="1" si="100"/>
        <v>0</v>
      </c>
      <c r="H560" s="5">
        <f t="shared" ca="1" si="105"/>
        <v>1</v>
      </c>
      <c r="I560" s="5">
        <f t="shared" ca="1" si="106"/>
        <v>0</v>
      </c>
      <c r="J560" s="2">
        <f t="shared" ca="1" si="107"/>
        <v>0</v>
      </c>
      <c r="K560" s="73">
        <f t="shared" ca="1" si="101"/>
        <v>6.7047949155317227E-2</v>
      </c>
      <c r="L560" s="74"/>
      <c r="M560" s="15">
        <f t="shared" ca="1" si="102"/>
        <v>1.1873920189966468E-2</v>
      </c>
      <c r="N560" s="5">
        <f t="shared" ca="1" si="108"/>
        <v>0</v>
      </c>
      <c r="O560" s="4">
        <f t="shared" ca="1" si="103"/>
        <v>1</v>
      </c>
      <c r="P560" s="5">
        <f t="shared" ca="1" si="109"/>
        <v>0</v>
      </c>
      <c r="Q560" s="5">
        <f t="shared" ca="1" si="110"/>
        <v>0</v>
      </c>
      <c r="R560" s="2">
        <f t="shared" ca="1" si="111"/>
        <v>0</v>
      </c>
      <c r="X560" s="46">
        <f t="shared" ca="1" si="104"/>
        <v>10596117.72082275</v>
      </c>
    </row>
    <row r="561" spans="2:24" ht="16" customHeight="1" x14ac:dyDescent="0.2">
      <c r="B561" s="5">
        <f t="shared" ca="1" si="112"/>
        <v>0.17352879820168188</v>
      </c>
      <c r="C561" s="5">
        <f t="shared" ca="1" si="113"/>
        <v>-0.94031190182075375</v>
      </c>
      <c r="D561" s="56">
        <f t="shared" ca="1" si="114"/>
        <v>-5.9234082072664234E-3</v>
      </c>
      <c r="E561" s="50">
        <f t="shared" ca="1" si="98"/>
        <v>9.7421605900674148E-3</v>
      </c>
      <c r="F561" s="5">
        <f t="shared" ca="1" si="99"/>
        <v>0</v>
      </c>
      <c r="G561" s="5">
        <f t="shared" ca="1" si="100"/>
        <v>0</v>
      </c>
      <c r="H561" s="5">
        <f t="shared" ca="1" si="105"/>
        <v>0</v>
      </c>
      <c r="I561" s="5">
        <f t="shared" ca="1" si="106"/>
        <v>1</v>
      </c>
      <c r="J561" s="2">
        <f t="shared" ca="1" si="107"/>
        <v>0</v>
      </c>
      <c r="K561" s="73">
        <f t="shared" ca="1" si="101"/>
        <v>6.0989510918190618E-2</v>
      </c>
      <c r="L561" s="74"/>
      <c r="M561" s="15">
        <f t="shared" ca="1" si="102"/>
        <v>1.1941486210255942E-2</v>
      </c>
      <c r="N561" s="5">
        <f t="shared" ca="1" si="108"/>
        <v>0</v>
      </c>
      <c r="O561" s="4">
        <f t="shared" ca="1" si="103"/>
        <v>1</v>
      </c>
      <c r="P561" s="5">
        <f t="shared" ca="1" si="109"/>
        <v>0</v>
      </c>
      <c r="Q561" s="5">
        <f t="shared" ca="1" si="110"/>
        <v>0</v>
      </c>
      <c r="R561" s="2">
        <f t="shared" ca="1" si="111"/>
        <v>0</v>
      </c>
      <c r="X561" s="46">
        <f t="shared" ca="1" si="104"/>
        <v>10264663.477417385</v>
      </c>
    </row>
    <row r="562" spans="2:24" ht="16" customHeight="1" x14ac:dyDescent="0.2">
      <c r="B562" s="5">
        <f t="shared" ca="1" si="112"/>
        <v>0.70631593886198396</v>
      </c>
      <c r="C562" s="5">
        <f t="shared" ca="1" si="113"/>
        <v>0.54265389729962288</v>
      </c>
      <c r="D562" s="56">
        <f t="shared" ca="1" si="114"/>
        <v>3.4183982386542544E-3</v>
      </c>
      <c r="E562" s="50">
        <f t="shared" ca="1" si="98"/>
        <v>9.7421605900674148E-3</v>
      </c>
      <c r="F562" s="5">
        <f t="shared" ca="1" si="99"/>
        <v>0</v>
      </c>
      <c r="G562" s="5">
        <f t="shared" ca="1" si="100"/>
        <v>1</v>
      </c>
      <c r="H562" s="5">
        <f t="shared" ca="1" si="105"/>
        <v>0</v>
      </c>
      <c r="I562" s="5">
        <f t="shared" ca="1" si="106"/>
        <v>0</v>
      </c>
      <c r="J562" s="2">
        <f t="shared" ca="1" si="107"/>
        <v>0</v>
      </c>
      <c r="K562" s="73">
        <f t="shared" ca="1" si="101"/>
        <v>6.0989510918190618E-2</v>
      </c>
      <c r="L562" s="74"/>
      <c r="M562" s="15">
        <f t="shared" ca="1" si="102"/>
        <v>1.1941486210255942E-2</v>
      </c>
      <c r="N562" s="5">
        <f t="shared" ca="1" si="108"/>
        <v>0</v>
      </c>
      <c r="O562" s="4">
        <f t="shared" ca="1" si="103"/>
        <v>1</v>
      </c>
      <c r="P562" s="5">
        <f t="shared" ca="1" si="109"/>
        <v>0</v>
      </c>
      <c r="Q562" s="5">
        <f t="shared" ca="1" si="110"/>
        <v>0</v>
      </c>
      <c r="R562" s="2">
        <f t="shared" ca="1" si="111"/>
        <v>0</v>
      </c>
      <c r="X562" s="46">
        <f t="shared" ca="1" si="104"/>
        <v>10264663.477417385</v>
      </c>
    </row>
    <row r="563" spans="2:24" ht="16" customHeight="1" x14ac:dyDescent="0.2">
      <c r="B563" s="5">
        <f t="shared" ca="1" si="112"/>
        <v>0.68516279919058276</v>
      </c>
      <c r="C563" s="5">
        <f t="shared" ca="1" si="113"/>
        <v>0.48218518296435953</v>
      </c>
      <c r="D563" s="56">
        <f t="shared" ca="1" si="114"/>
        <v>3.0374811428663657E-3</v>
      </c>
      <c r="E563" s="50">
        <f t="shared" ca="1" si="98"/>
        <v>9.7421605900674148E-3</v>
      </c>
      <c r="F563" s="5">
        <f t="shared" ca="1" si="99"/>
        <v>0</v>
      </c>
      <c r="G563" s="5">
        <f t="shared" ca="1" si="100"/>
        <v>1</v>
      </c>
      <c r="H563" s="5">
        <f t="shared" ca="1" si="105"/>
        <v>0</v>
      </c>
      <c r="I563" s="5">
        <f t="shared" ca="1" si="106"/>
        <v>0</v>
      </c>
      <c r="J563" s="2">
        <f t="shared" ca="1" si="107"/>
        <v>0</v>
      </c>
      <c r="K563" s="73">
        <f t="shared" ca="1" si="101"/>
        <v>6.0989510918190618E-2</v>
      </c>
      <c r="L563" s="74"/>
      <c r="M563" s="15">
        <f t="shared" ca="1" si="102"/>
        <v>1.1941486210255942E-2</v>
      </c>
      <c r="N563" s="5">
        <f t="shared" ca="1" si="108"/>
        <v>0</v>
      </c>
      <c r="O563" s="4">
        <f t="shared" ca="1" si="103"/>
        <v>1</v>
      </c>
      <c r="P563" s="5">
        <f t="shared" ca="1" si="109"/>
        <v>0</v>
      </c>
      <c r="Q563" s="5">
        <f t="shared" ca="1" si="110"/>
        <v>0</v>
      </c>
      <c r="R563" s="2">
        <f t="shared" ca="1" si="111"/>
        <v>0</v>
      </c>
      <c r="X563" s="46">
        <f t="shared" ca="1" si="104"/>
        <v>10264663.477417385</v>
      </c>
    </row>
    <row r="564" spans="2:24" ht="16" customHeight="1" x14ac:dyDescent="0.2">
      <c r="B564" s="5">
        <f t="shared" ca="1" si="112"/>
        <v>0.81295699498519547</v>
      </c>
      <c r="C564" s="5">
        <f t="shared" ca="1" si="113"/>
        <v>0.88884570245211547</v>
      </c>
      <c r="D564" s="56">
        <f t="shared" ca="1" si="114"/>
        <v>5.5992016252305035E-3</v>
      </c>
      <c r="E564" s="50">
        <f t="shared" ca="1" si="98"/>
        <v>9.7421605900674148E-3</v>
      </c>
      <c r="F564" s="5">
        <f t="shared" ca="1" si="99"/>
        <v>0</v>
      </c>
      <c r="G564" s="5">
        <f t="shared" ca="1" si="100"/>
        <v>1</v>
      </c>
      <c r="H564" s="5">
        <f t="shared" ca="1" si="105"/>
        <v>0</v>
      </c>
      <c r="I564" s="5">
        <f t="shared" ca="1" si="106"/>
        <v>0</v>
      </c>
      <c r="J564" s="2">
        <f t="shared" ca="1" si="107"/>
        <v>0</v>
      </c>
      <c r="K564" s="73">
        <f t="shared" ca="1" si="101"/>
        <v>6.0989510918190618E-2</v>
      </c>
      <c r="L564" s="74"/>
      <c r="M564" s="15">
        <f t="shared" ca="1" si="102"/>
        <v>1.1941486210255942E-2</v>
      </c>
      <c r="N564" s="5">
        <f t="shared" ca="1" si="108"/>
        <v>0</v>
      </c>
      <c r="O564" s="4">
        <f t="shared" ca="1" si="103"/>
        <v>1</v>
      </c>
      <c r="P564" s="5">
        <f t="shared" ca="1" si="109"/>
        <v>0</v>
      </c>
      <c r="Q564" s="5">
        <f t="shared" ca="1" si="110"/>
        <v>0</v>
      </c>
      <c r="R564" s="2">
        <f t="shared" ca="1" si="111"/>
        <v>0</v>
      </c>
      <c r="X564" s="46">
        <f t="shared" ca="1" si="104"/>
        <v>10264663.477417385</v>
      </c>
    </row>
    <row r="565" spans="2:24" ht="16" customHeight="1" x14ac:dyDescent="0.2">
      <c r="B565" s="5">
        <f t="shared" ca="1" si="112"/>
        <v>0.13794501055483865</v>
      </c>
      <c r="C565" s="5">
        <f t="shared" ca="1" si="113"/>
        <v>-1.089598552238694</v>
      </c>
      <c r="D565" s="56">
        <f t="shared" ca="1" si="114"/>
        <v>-6.8638257098085813E-3</v>
      </c>
      <c r="E565" s="50">
        <f t="shared" ca="1" si="98"/>
        <v>9.7421605900674148E-3</v>
      </c>
      <c r="F565" s="5">
        <f t="shared" ca="1" si="99"/>
        <v>0</v>
      </c>
      <c r="G565" s="5">
        <f t="shared" ca="1" si="100"/>
        <v>1</v>
      </c>
      <c r="H565" s="5">
        <f t="shared" ca="1" si="105"/>
        <v>0</v>
      </c>
      <c r="I565" s="5">
        <f t="shared" ca="1" si="106"/>
        <v>0</v>
      </c>
      <c r="J565" s="2">
        <f t="shared" ca="1" si="107"/>
        <v>0</v>
      </c>
      <c r="K565" s="73">
        <f t="shared" ca="1" si="101"/>
        <v>6.0989510918190618E-2</v>
      </c>
      <c r="L565" s="74"/>
      <c r="M565" s="15">
        <f t="shared" ca="1" si="102"/>
        <v>1.1941486210255942E-2</v>
      </c>
      <c r="N565" s="5">
        <f t="shared" ca="1" si="108"/>
        <v>0</v>
      </c>
      <c r="O565" s="4">
        <f t="shared" ca="1" si="103"/>
        <v>1</v>
      </c>
      <c r="P565" s="5">
        <f t="shared" ca="1" si="109"/>
        <v>0</v>
      </c>
      <c r="Q565" s="5">
        <f t="shared" ca="1" si="110"/>
        <v>0</v>
      </c>
      <c r="R565" s="2">
        <f t="shared" ca="1" si="111"/>
        <v>0</v>
      </c>
      <c r="X565" s="46">
        <f t="shared" ca="1" si="104"/>
        <v>10264663.477417385</v>
      </c>
    </row>
    <row r="566" spans="2:24" ht="16" customHeight="1" x14ac:dyDescent="0.2">
      <c r="B566" s="5">
        <f t="shared" ca="1" si="112"/>
        <v>0.23530541016678419</v>
      </c>
      <c r="C566" s="5">
        <f t="shared" ca="1" si="113"/>
        <v>-0.72148556245995898</v>
      </c>
      <c r="D566" s="56">
        <f t="shared" ca="1" si="114"/>
        <v>-4.5449318399824043E-3</v>
      </c>
      <c r="E566" s="50">
        <f t="shared" ca="1" si="98"/>
        <v>9.7421605900674148E-3</v>
      </c>
      <c r="F566" s="5">
        <f t="shared" ca="1" si="99"/>
        <v>0</v>
      </c>
      <c r="G566" s="5">
        <f t="shared" ca="1" si="100"/>
        <v>1</v>
      </c>
      <c r="H566" s="5">
        <f t="shared" ca="1" si="105"/>
        <v>0</v>
      </c>
      <c r="I566" s="5">
        <f t="shared" ca="1" si="106"/>
        <v>0</v>
      </c>
      <c r="J566" s="2">
        <f t="shared" ca="1" si="107"/>
        <v>0</v>
      </c>
      <c r="K566" s="73">
        <f t="shared" ca="1" si="101"/>
        <v>6.0989510918190618E-2</v>
      </c>
      <c r="L566" s="74"/>
      <c r="M566" s="15">
        <f t="shared" ca="1" si="102"/>
        <v>1.1941486210255942E-2</v>
      </c>
      <c r="N566" s="5">
        <f t="shared" ca="1" si="108"/>
        <v>0</v>
      </c>
      <c r="O566" s="4">
        <f t="shared" ca="1" si="103"/>
        <v>1</v>
      </c>
      <c r="P566" s="5">
        <f t="shared" ca="1" si="109"/>
        <v>0</v>
      </c>
      <c r="Q566" s="5">
        <f t="shared" ca="1" si="110"/>
        <v>0</v>
      </c>
      <c r="R566" s="2">
        <f t="shared" ca="1" si="111"/>
        <v>0</v>
      </c>
      <c r="X566" s="46">
        <f t="shared" ca="1" si="104"/>
        <v>10264663.477417385</v>
      </c>
    </row>
    <row r="567" spans="2:24" ht="16" customHeight="1" x14ac:dyDescent="0.2">
      <c r="B567" s="5">
        <f t="shared" ca="1" si="112"/>
        <v>0.72199639124864001</v>
      </c>
      <c r="C567" s="5">
        <f t="shared" ca="1" si="113"/>
        <v>0.58878245405879448</v>
      </c>
      <c r="D567" s="56">
        <f t="shared" ca="1" si="114"/>
        <v>3.7089808327568632E-3</v>
      </c>
      <c r="E567" s="50">
        <f t="shared" ca="1" si="98"/>
        <v>9.7421605900674148E-3</v>
      </c>
      <c r="F567" s="5">
        <f t="shared" ca="1" si="99"/>
        <v>0</v>
      </c>
      <c r="G567" s="5">
        <f t="shared" ca="1" si="100"/>
        <v>1</v>
      </c>
      <c r="H567" s="5">
        <f t="shared" ca="1" si="105"/>
        <v>0</v>
      </c>
      <c r="I567" s="5">
        <f t="shared" ca="1" si="106"/>
        <v>0</v>
      </c>
      <c r="J567" s="2">
        <f t="shared" ca="1" si="107"/>
        <v>0</v>
      </c>
      <c r="K567" s="73">
        <f t="shared" ca="1" si="101"/>
        <v>6.0989510918190618E-2</v>
      </c>
      <c r="L567" s="74"/>
      <c r="M567" s="15">
        <f t="shared" ca="1" si="102"/>
        <v>1.1941486210255942E-2</v>
      </c>
      <c r="N567" s="5">
        <f t="shared" ca="1" si="108"/>
        <v>0</v>
      </c>
      <c r="O567" s="4">
        <f t="shared" ca="1" si="103"/>
        <v>1</v>
      </c>
      <c r="P567" s="5">
        <f t="shared" ca="1" si="109"/>
        <v>0</v>
      </c>
      <c r="Q567" s="5">
        <f t="shared" ca="1" si="110"/>
        <v>0</v>
      </c>
      <c r="R567" s="2">
        <f t="shared" ca="1" si="111"/>
        <v>0</v>
      </c>
      <c r="X567" s="46">
        <f t="shared" ca="1" si="104"/>
        <v>10264663.477417385</v>
      </c>
    </row>
    <row r="568" spans="2:24" ht="16" customHeight="1" x14ac:dyDescent="0.2">
      <c r="B568" s="5">
        <f t="shared" ca="1" si="112"/>
        <v>4.9114354191369669E-2</v>
      </c>
      <c r="C568" s="5">
        <f t="shared" ca="1" si="113"/>
        <v>-1.6535021525609761</v>
      </c>
      <c r="D568" s="56">
        <f t="shared" ca="1" si="114"/>
        <v>-1.0416084495205535E-2</v>
      </c>
      <c r="E568" s="50">
        <f t="shared" ca="1" si="98"/>
        <v>9.7421605900674148E-3</v>
      </c>
      <c r="F568" s="5">
        <f t="shared" ca="1" si="99"/>
        <v>1</v>
      </c>
      <c r="G568" s="5">
        <f t="shared" ca="1" si="100"/>
        <v>0</v>
      </c>
      <c r="H568" s="5">
        <f t="shared" ca="1" si="105"/>
        <v>1</v>
      </c>
      <c r="I568" s="5">
        <f t="shared" ca="1" si="106"/>
        <v>0</v>
      </c>
      <c r="J568" s="2">
        <f t="shared" ca="1" si="107"/>
        <v>0</v>
      </c>
      <c r="K568" s="73">
        <f t="shared" ca="1" si="101"/>
        <v>6.0989510918190618E-2</v>
      </c>
      <c r="L568" s="74"/>
      <c r="M568" s="15">
        <f t="shared" ca="1" si="102"/>
        <v>1.1941486210255942E-2</v>
      </c>
      <c r="N568" s="5">
        <f t="shared" ca="1" si="108"/>
        <v>0</v>
      </c>
      <c r="O568" s="4">
        <f t="shared" ca="1" si="103"/>
        <v>1</v>
      </c>
      <c r="P568" s="5">
        <f t="shared" ca="1" si="109"/>
        <v>0</v>
      </c>
      <c r="Q568" s="5">
        <f t="shared" ca="1" si="110"/>
        <v>0</v>
      </c>
      <c r="R568" s="2">
        <f t="shared" ca="1" si="111"/>
        <v>0</v>
      </c>
      <c r="X568" s="46">
        <f t="shared" ca="1" si="104"/>
        <v>10264663.477417385</v>
      </c>
    </row>
    <row r="569" spans="2:24" ht="16" customHeight="1" x14ac:dyDescent="0.2">
      <c r="B569" s="5">
        <f t="shared" ca="1" si="112"/>
        <v>9.2473818914365569E-2</v>
      </c>
      <c r="C569" s="5">
        <f t="shared" ca="1" si="113"/>
        <v>-1.3256741969627324</v>
      </c>
      <c r="D569" s="56">
        <f t="shared" ca="1" si="114"/>
        <v>-8.3509624872824938E-3</v>
      </c>
      <c r="E569" s="50">
        <f t="shared" ca="1" si="98"/>
        <v>1.0026285520080048E-2</v>
      </c>
      <c r="F569" s="5">
        <f t="shared" ca="1" si="99"/>
        <v>0</v>
      </c>
      <c r="G569" s="5">
        <f t="shared" ca="1" si="100"/>
        <v>0</v>
      </c>
      <c r="H569" s="5">
        <f t="shared" ca="1" si="105"/>
        <v>0</v>
      </c>
      <c r="I569" s="5">
        <f t="shared" ca="1" si="106"/>
        <v>1</v>
      </c>
      <c r="J569" s="2">
        <f t="shared" ca="1" si="107"/>
        <v>0</v>
      </c>
      <c r="K569" s="73">
        <f t="shared" ca="1" si="101"/>
        <v>5.5734665124759941E-2</v>
      </c>
      <c r="L569" s="74"/>
      <c r="M569" s="15">
        <f t="shared" ca="1" si="102"/>
        <v>1.19783005839652E-2</v>
      </c>
      <c r="N569" s="5">
        <f t="shared" ca="1" si="108"/>
        <v>0</v>
      </c>
      <c r="O569" s="4">
        <f t="shared" ca="1" si="103"/>
        <v>1</v>
      </c>
      <c r="P569" s="5">
        <f t="shared" ca="1" si="109"/>
        <v>0</v>
      </c>
      <c r="Q569" s="5">
        <f t="shared" ca="1" si="110"/>
        <v>0</v>
      </c>
      <c r="R569" s="2">
        <f t="shared" ca="1" si="111"/>
        <v>0</v>
      </c>
      <c r="X569" s="46">
        <f t="shared" ca="1" si="104"/>
        <v>9973783.3916385043</v>
      </c>
    </row>
    <row r="570" spans="2:24" ht="16" customHeight="1" x14ac:dyDescent="0.2">
      <c r="B570" s="5">
        <f t="shared" ca="1" si="112"/>
        <v>0.63020955670522527</v>
      </c>
      <c r="C570" s="5">
        <f t="shared" ca="1" si="113"/>
        <v>0.33240841318713543</v>
      </c>
      <c r="D570" s="56">
        <f t="shared" ca="1" si="114"/>
        <v>2.0939761785684851E-3</v>
      </c>
      <c r="E570" s="50">
        <f t="shared" ca="1" si="98"/>
        <v>1.0026285520080048E-2</v>
      </c>
      <c r="F570" s="5">
        <f t="shared" ca="1" si="99"/>
        <v>0</v>
      </c>
      <c r="G570" s="5">
        <f t="shared" ca="1" si="100"/>
        <v>1</v>
      </c>
      <c r="H570" s="5">
        <f t="shared" ca="1" si="105"/>
        <v>0</v>
      </c>
      <c r="I570" s="5">
        <f t="shared" ca="1" si="106"/>
        <v>0</v>
      </c>
      <c r="J570" s="2">
        <f t="shared" ca="1" si="107"/>
        <v>0</v>
      </c>
      <c r="K570" s="73">
        <f t="shared" ca="1" si="101"/>
        <v>5.5734665124759941E-2</v>
      </c>
      <c r="L570" s="74"/>
      <c r="M570" s="15">
        <f t="shared" ca="1" si="102"/>
        <v>1.19783005839652E-2</v>
      </c>
      <c r="N570" s="5">
        <f t="shared" ca="1" si="108"/>
        <v>0</v>
      </c>
      <c r="O570" s="4">
        <f t="shared" ca="1" si="103"/>
        <v>1</v>
      </c>
      <c r="P570" s="5">
        <f t="shared" ca="1" si="109"/>
        <v>0</v>
      </c>
      <c r="Q570" s="5">
        <f t="shared" ca="1" si="110"/>
        <v>0</v>
      </c>
      <c r="R570" s="2">
        <f t="shared" ca="1" si="111"/>
        <v>0</v>
      </c>
      <c r="X570" s="46">
        <f t="shared" ca="1" si="104"/>
        <v>9973783.3916385043</v>
      </c>
    </row>
    <row r="571" spans="2:24" ht="16" customHeight="1" x14ac:dyDescent="0.2">
      <c r="B571" s="5">
        <f t="shared" ca="1" si="112"/>
        <v>1.957809924283227E-2</v>
      </c>
      <c r="C571" s="5">
        <f t="shared" ca="1" si="113"/>
        <v>-2.0625416289913558</v>
      </c>
      <c r="D571" s="56">
        <f t="shared" ca="1" si="114"/>
        <v>-1.2992790997688514E-2</v>
      </c>
      <c r="E571" s="50">
        <f t="shared" ca="1" si="98"/>
        <v>9.7421605900674148E-3</v>
      </c>
      <c r="F571" s="5">
        <f t="shared" ca="1" si="99"/>
        <v>1</v>
      </c>
      <c r="G571" s="5">
        <f t="shared" ca="1" si="100"/>
        <v>0</v>
      </c>
      <c r="H571" s="5">
        <f t="shared" ca="1" si="105"/>
        <v>1</v>
      </c>
      <c r="I571" s="5">
        <f t="shared" ca="1" si="106"/>
        <v>0</v>
      </c>
      <c r="J571" s="2">
        <f t="shared" ca="1" si="107"/>
        <v>0</v>
      </c>
      <c r="K571" s="73">
        <f t="shared" ca="1" si="101"/>
        <v>6.0989510918190618E-2</v>
      </c>
      <c r="L571" s="74"/>
      <c r="M571" s="15">
        <f t="shared" ca="1" si="102"/>
        <v>1.187415467168697E-2</v>
      </c>
      <c r="N571" s="5">
        <f t="shared" ca="1" si="108"/>
        <v>1</v>
      </c>
      <c r="O571" s="4">
        <f t="shared" ca="1" si="103"/>
        <v>0</v>
      </c>
      <c r="P571" s="5">
        <f t="shared" ca="1" si="109"/>
        <v>1</v>
      </c>
      <c r="Q571" s="5">
        <f t="shared" ca="1" si="110"/>
        <v>0</v>
      </c>
      <c r="R571" s="2">
        <f t="shared" ca="1" si="111"/>
        <v>0</v>
      </c>
      <c r="X571" s="46">
        <f t="shared" ca="1" si="104"/>
        <v>10264663.477417385</v>
      </c>
    </row>
    <row r="572" spans="2:24" ht="16" customHeight="1" x14ac:dyDescent="0.2">
      <c r="B572" s="5">
        <f t="shared" ca="1" si="112"/>
        <v>0.10859383375074549</v>
      </c>
      <c r="C572" s="5">
        <f t="shared" ca="1" si="113"/>
        <v>-1.2340408907673852</v>
      </c>
      <c r="D572" s="56">
        <f t="shared" ca="1" si="114"/>
        <v>-7.7737269158455347E-3</v>
      </c>
      <c r="E572" s="50">
        <f t="shared" ca="1" si="98"/>
        <v>1.0026285520080048E-2</v>
      </c>
      <c r="F572" s="5">
        <f t="shared" ca="1" si="99"/>
        <v>0</v>
      </c>
      <c r="G572" s="5">
        <f t="shared" ca="1" si="100"/>
        <v>0</v>
      </c>
      <c r="H572" s="5">
        <f t="shared" ca="1" si="105"/>
        <v>0</v>
      </c>
      <c r="I572" s="5">
        <f t="shared" ca="1" si="106"/>
        <v>1</v>
      </c>
      <c r="J572" s="2">
        <f t="shared" ca="1" si="107"/>
        <v>0</v>
      </c>
      <c r="K572" s="73">
        <f t="shared" ca="1" si="101"/>
        <v>5.5734665124759941E-2</v>
      </c>
      <c r="L572" s="74"/>
      <c r="M572" s="15">
        <f t="shared" ca="1" si="102"/>
        <v>1.2109177237894918E-2</v>
      </c>
      <c r="N572" s="5">
        <f t="shared" ca="1" si="108"/>
        <v>0</v>
      </c>
      <c r="O572" s="4">
        <f t="shared" ca="1" si="103"/>
        <v>0</v>
      </c>
      <c r="P572" s="5">
        <f t="shared" ca="1" si="109"/>
        <v>0</v>
      </c>
      <c r="Q572" s="5">
        <f t="shared" ca="1" si="110"/>
        <v>1</v>
      </c>
      <c r="R572" s="2">
        <f t="shared" ca="1" si="111"/>
        <v>0</v>
      </c>
      <c r="X572" s="46">
        <f t="shared" ca="1" si="104"/>
        <v>9973783.3916385043</v>
      </c>
    </row>
    <row r="573" spans="2:24" ht="16" customHeight="1" x14ac:dyDescent="0.2">
      <c r="B573" s="5">
        <f t="shared" ca="1" si="112"/>
        <v>0.59896823568194668</v>
      </c>
      <c r="C573" s="5">
        <f t="shared" ca="1" si="113"/>
        <v>0.25067740831426155</v>
      </c>
      <c r="D573" s="56">
        <f t="shared" ca="1" si="114"/>
        <v>1.579119242146979E-3</v>
      </c>
      <c r="E573" s="50">
        <f t="shared" ca="1" si="98"/>
        <v>1.0026285520080048E-2</v>
      </c>
      <c r="F573" s="5">
        <f t="shared" ca="1" si="99"/>
        <v>0</v>
      </c>
      <c r="G573" s="5">
        <f t="shared" ca="1" si="100"/>
        <v>1</v>
      </c>
      <c r="H573" s="5">
        <f t="shared" ca="1" si="105"/>
        <v>0</v>
      </c>
      <c r="I573" s="5">
        <f t="shared" ca="1" si="106"/>
        <v>0</v>
      </c>
      <c r="J573" s="2">
        <f t="shared" ca="1" si="107"/>
        <v>0</v>
      </c>
      <c r="K573" s="73">
        <f t="shared" ca="1" si="101"/>
        <v>5.5734665124759941E-2</v>
      </c>
      <c r="L573" s="74"/>
      <c r="M573" s="15">
        <f t="shared" ca="1" si="102"/>
        <v>1.2109177237894918E-2</v>
      </c>
      <c r="N573" s="5">
        <f t="shared" ca="1" si="108"/>
        <v>0</v>
      </c>
      <c r="O573" s="4">
        <f t="shared" ca="1" si="103"/>
        <v>1</v>
      </c>
      <c r="P573" s="5">
        <f t="shared" ca="1" si="109"/>
        <v>0</v>
      </c>
      <c r="Q573" s="5">
        <f t="shared" ca="1" si="110"/>
        <v>0</v>
      </c>
      <c r="R573" s="2">
        <f t="shared" ca="1" si="111"/>
        <v>0</v>
      </c>
      <c r="X573" s="46">
        <f t="shared" ca="1" si="104"/>
        <v>9973783.3916385043</v>
      </c>
    </row>
    <row r="574" spans="2:24" ht="16" customHeight="1" x14ac:dyDescent="0.2">
      <c r="B574" s="5">
        <f t="shared" ca="1" si="112"/>
        <v>0.47733192985737127</v>
      </c>
      <c r="C574" s="5">
        <f t="shared" ca="1" si="113"/>
        <v>-5.6851034847767934E-2</v>
      </c>
      <c r="D574" s="56">
        <f t="shared" ca="1" si="114"/>
        <v>-3.5812785710443031E-4</v>
      </c>
      <c r="E574" s="50">
        <f t="shared" ca="1" si="98"/>
        <v>1.0026285520080048E-2</v>
      </c>
      <c r="F574" s="5">
        <f t="shared" ca="1" si="99"/>
        <v>0</v>
      </c>
      <c r="G574" s="5">
        <f t="shared" ca="1" si="100"/>
        <v>1</v>
      </c>
      <c r="H574" s="5">
        <f t="shared" ca="1" si="105"/>
        <v>0</v>
      </c>
      <c r="I574" s="5">
        <f t="shared" ca="1" si="106"/>
        <v>0</v>
      </c>
      <c r="J574" s="2">
        <f t="shared" ca="1" si="107"/>
        <v>0</v>
      </c>
      <c r="K574" s="73">
        <f t="shared" ca="1" si="101"/>
        <v>5.5734665124759941E-2</v>
      </c>
      <c r="L574" s="74"/>
      <c r="M574" s="15">
        <f t="shared" ca="1" si="102"/>
        <v>1.2109177237894918E-2</v>
      </c>
      <c r="N574" s="5">
        <f t="shared" ca="1" si="108"/>
        <v>0</v>
      </c>
      <c r="O574" s="4">
        <f t="shared" ca="1" si="103"/>
        <v>1</v>
      </c>
      <c r="P574" s="5">
        <f t="shared" ca="1" si="109"/>
        <v>0</v>
      </c>
      <c r="Q574" s="5">
        <f t="shared" ca="1" si="110"/>
        <v>0</v>
      </c>
      <c r="R574" s="2">
        <f t="shared" ca="1" si="111"/>
        <v>0</v>
      </c>
      <c r="X574" s="46">
        <f t="shared" ca="1" si="104"/>
        <v>9973783.3916385043</v>
      </c>
    </row>
    <row r="575" spans="2:24" ht="16" customHeight="1" x14ac:dyDescent="0.2">
      <c r="B575" s="5">
        <f t="shared" ca="1" si="112"/>
        <v>0.87575955591898069</v>
      </c>
      <c r="C575" s="5">
        <f t="shared" ca="1" si="113"/>
        <v>1.1540470299405647</v>
      </c>
      <c r="D575" s="56">
        <f t="shared" ca="1" si="114"/>
        <v>7.2698129583224904E-3</v>
      </c>
      <c r="E575" s="50">
        <f t="shared" ref="E575:E638" ca="1" si="115" xml:space="preserve"> -PERCENTILE(D323:D574,0.05)</f>
        <v>1.0026285520080048E-2</v>
      </c>
      <c r="F575" s="5">
        <f t="shared" ca="1" si="99"/>
        <v>0</v>
      </c>
      <c r="G575" s="5">
        <f t="shared" ca="1" si="100"/>
        <v>1</v>
      </c>
      <c r="H575" s="5">
        <f t="shared" ca="1" si="105"/>
        <v>0</v>
      </c>
      <c r="I575" s="5">
        <f t="shared" ca="1" si="106"/>
        <v>0</v>
      </c>
      <c r="J575" s="2">
        <f t="shared" ca="1" si="107"/>
        <v>0</v>
      </c>
      <c r="K575" s="73">
        <f t="shared" ca="1" si="101"/>
        <v>5.5734665124759941E-2</v>
      </c>
      <c r="L575" s="74"/>
      <c r="M575" s="15">
        <f t="shared" ca="1" si="102"/>
        <v>1.2109177237894918E-2</v>
      </c>
      <c r="N575" s="5">
        <f t="shared" ca="1" si="108"/>
        <v>0</v>
      </c>
      <c r="O575" s="4">
        <f t="shared" ca="1" si="103"/>
        <v>1</v>
      </c>
      <c r="P575" s="5">
        <f t="shared" ca="1" si="109"/>
        <v>0</v>
      </c>
      <c r="Q575" s="5">
        <f t="shared" ca="1" si="110"/>
        <v>0</v>
      </c>
      <c r="R575" s="2">
        <f t="shared" ca="1" si="111"/>
        <v>0</v>
      </c>
      <c r="X575" s="46">
        <f t="shared" ca="1" si="104"/>
        <v>9973783.3916385043</v>
      </c>
    </row>
    <row r="576" spans="2:24" ht="16" customHeight="1" x14ac:dyDescent="0.2">
      <c r="B576" s="5">
        <f t="shared" ca="1" si="112"/>
        <v>0.32956919979580601</v>
      </c>
      <c r="C576" s="5">
        <f t="shared" ca="1" si="113"/>
        <v>-0.44110304442938486</v>
      </c>
      <c r="D576" s="56">
        <f t="shared" ca="1" si="114"/>
        <v>-2.7786879955086366E-3</v>
      </c>
      <c r="E576" s="50">
        <f t="shared" ca="1" si="115"/>
        <v>1.0026285520080048E-2</v>
      </c>
      <c r="F576" s="5">
        <f t="shared" ref="F576:F639" ca="1" si="116" xml:space="preserve"> IF(D576&lt; -E576,1,0)</f>
        <v>0</v>
      </c>
      <c r="G576" s="5">
        <f t="shared" ref="G576:G639" ca="1" si="117" xml:space="preserve"> IF(AND(F576=0,F575=0),1,0)</f>
        <v>1</v>
      </c>
      <c r="H576" s="5">
        <f t="shared" ca="1" si="105"/>
        <v>0</v>
      </c>
      <c r="I576" s="5">
        <f t="shared" ca="1" si="106"/>
        <v>0</v>
      </c>
      <c r="J576" s="2">
        <f t="shared" ca="1" si="107"/>
        <v>0</v>
      </c>
      <c r="K576" s="73">
        <f t="shared" ref="K576:K639" ca="1" si="118" xml:space="preserve"> NORMDIST(-E576/$AD$11,0,1,TRUE)</f>
        <v>5.5734665124759941E-2</v>
      </c>
      <c r="L576" s="74"/>
      <c r="M576" s="15">
        <f t="shared" ref="M576:M639" ca="1" si="119" xml:space="preserve"> -AVERAGEIF(D324:D575,"&lt;"&amp;-E576)</f>
        <v>1.2109177237894918E-2</v>
      </c>
      <c r="N576" s="5">
        <f t="shared" ca="1" si="108"/>
        <v>0</v>
      </c>
      <c r="O576" s="4">
        <f t="shared" ref="O576:O639" ca="1" si="120" xml:space="preserve"> IF(AND(N576=0,N575=0),1,0)</f>
        <v>1</v>
      </c>
      <c r="P576" s="5">
        <f t="shared" ca="1" si="109"/>
        <v>0</v>
      </c>
      <c r="Q576" s="5">
        <f t="shared" ca="1" si="110"/>
        <v>0</v>
      </c>
      <c r="R576" s="2">
        <f t="shared" ca="1" si="111"/>
        <v>0</v>
      </c>
      <c r="X576" s="46">
        <f t="shared" ref="X576:X639" ca="1" si="121" xml:space="preserve"> $Y$3/E576</f>
        <v>9973783.3916385043</v>
      </c>
    </row>
    <row r="577" spans="2:24" ht="16" customHeight="1" x14ac:dyDescent="0.2">
      <c r="B577" s="5">
        <f t="shared" ca="1" si="112"/>
        <v>0.8091011326884715</v>
      </c>
      <c r="C577" s="5">
        <f t="shared" ca="1" si="113"/>
        <v>0.87458870696704305</v>
      </c>
      <c r="D577" s="56">
        <f t="shared" ca="1" si="114"/>
        <v>5.509390995476998E-3</v>
      </c>
      <c r="E577" s="50">
        <f t="shared" ca="1" si="115"/>
        <v>1.0026285520080048E-2</v>
      </c>
      <c r="F577" s="5">
        <f t="shared" ca="1" si="116"/>
        <v>0</v>
      </c>
      <c r="G577" s="5">
        <f t="shared" ca="1" si="117"/>
        <v>1</v>
      </c>
      <c r="H577" s="5">
        <f t="shared" ref="H577:H640" ca="1" si="122" xml:space="preserve"> IF(AND(F577=1,F576=0),1,0)</f>
        <v>0</v>
      </c>
      <c r="I577" s="5">
        <f t="shared" ref="I577:I640" ca="1" si="123" xml:space="preserve"> IF(AND(F577=0,F576=1),1,0)</f>
        <v>0</v>
      </c>
      <c r="J577" s="2">
        <f t="shared" ref="J577:J640" ca="1" si="124" xml:space="preserve"> IF(AND(F577=1,F576=1),1,0)</f>
        <v>0</v>
      </c>
      <c r="K577" s="73">
        <f t="shared" ca="1" si="118"/>
        <v>5.5734665124759941E-2</v>
      </c>
      <c r="L577" s="74"/>
      <c r="M577" s="15">
        <f t="shared" ca="1" si="119"/>
        <v>1.2109177237894918E-2</v>
      </c>
      <c r="N577" s="5">
        <f t="shared" ref="N577:N640" ca="1" si="125" xml:space="preserve"> IF(D577&lt; -M577,1,0)</f>
        <v>0</v>
      </c>
      <c r="O577" s="4">
        <f t="shared" ca="1" si="120"/>
        <v>1</v>
      </c>
      <c r="P577" s="5">
        <f t="shared" ref="P577:P640" ca="1" si="126" xml:space="preserve"> IF(AND(N577=1,N576=0),1,0)</f>
        <v>0</v>
      </c>
      <c r="Q577" s="5">
        <f t="shared" ref="Q577:Q640" ca="1" si="127" xml:space="preserve"> IF(AND(N577=0,N576=1),1,0)</f>
        <v>0</v>
      </c>
      <c r="R577" s="2">
        <f t="shared" ref="R577:R640" ca="1" si="128" xml:space="preserve"> IF(AND(N577=1,N576=1),1,0)</f>
        <v>0</v>
      </c>
      <c r="X577" s="46">
        <f t="shared" ca="1" si="121"/>
        <v>9973783.3916385043</v>
      </c>
    </row>
    <row r="578" spans="2:24" ht="16" customHeight="1" x14ac:dyDescent="0.2">
      <c r="B578" s="5">
        <f t="shared" ca="1" si="112"/>
        <v>0.62007647179946279</v>
      </c>
      <c r="C578" s="5">
        <f t="shared" ca="1" si="113"/>
        <v>0.30568163652292762</v>
      </c>
      <c r="D578" s="56">
        <f t="shared" ca="1" si="114"/>
        <v>1.9256133109497747E-3</v>
      </c>
      <c r="E578" s="50">
        <f t="shared" ca="1" si="115"/>
        <v>1.0026285520080048E-2</v>
      </c>
      <c r="F578" s="5">
        <f t="shared" ca="1" si="116"/>
        <v>0</v>
      </c>
      <c r="G578" s="5">
        <f t="shared" ca="1" si="117"/>
        <v>1</v>
      </c>
      <c r="H578" s="5">
        <f t="shared" ca="1" si="122"/>
        <v>0</v>
      </c>
      <c r="I578" s="5">
        <f t="shared" ca="1" si="123"/>
        <v>0</v>
      </c>
      <c r="J578" s="2">
        <f t="shared" ca="1" si="124"/>
        <v>0</v>
      </c>
      <c r="K578" s="73">
        <f t="shared" ca="1" si="118"/>
        <v>5.5734665124759941E-2</v>
      </c>
      <c r="L578" s="74"/>
      <c r="M578" s="15">
        <f t="shared" ca="1" si="119"/>
        <v>1.2109177237894918E-2</v>
      </c>
      <c r="N578" s="5">
        <f t="shared" ca="1" si="125"/>
        <v>0</v>
      </c>
      <c r="O578" s="4">
        <f t="shared" ca="1" si="120"/>
        <v>1</v>
      </c>
      <c r="P578" s="5">
        <f t="shared" ca="1" si="126"/>
        <v>0</v>
      </c>
      <c r="Q578" s="5">
        <f t="shared" ca="1" si="127"/>
        <v>0</v>
      </c>
      <c r="R578" s="2">
        <f t="shared" ca="1" si="128"/>
        <v>0</v>
      </c>
      <c r="X578" s="46">
        <f t="shared" ca="1" si="121"/>
        <v>9973783.3916385043</v>
      </c>
    </row>
    <row r="579" spans="2:24" ht="16" customHeight="1" x14ac:dyDescent="0.2">
      <c r="B579" s="5">
        <f t="shared" ref="B579:B642" ca="1" si="129">RAND()</f>
        <v>0.60868834551857876</v>
      </c>
      <c r="C579" s="5">
        <f t="shared" ref="C579:C642" ca="1" si="130">_xlfn.NORM.S.INV(B579)</f>
        <v>0.27590203746407255</v>
      </c>
      <c r="D579" s="56">
        <f t="shared" ref="D579:D642" ca="1" si="131">C579*(0.1/SQRT(252))</f>
        <v>1.7380194698713373E-3</v>
      </c>
      <c r="E579" s="50">
        <f t="shared" ca="1" si="115"/>
        <v>1.0026285520080048E-2</v>
      </c>
      <c r="F579" s="5">
        <f t="shared" ca="1" si="116"/>
        <v>0</v>
      </c>
      <c r="G579" s="5">
        <f t="shared" ca="1" si="117"/>
        <v>1</v>
      </c>
      <c r="H579" s="5">
        <f t="shared" ca="1" si="122"/>
        <v>0</v>
      </c>
      <c r="I579" s="5">
        <f t="shared" ca="1" si="123"/>
        <v>0</v>
      </c>
      <c r="J579" s="2">
        <f t="shared" ca="1" si="124"/>
        <v>0</v>
      </c>
      <c r="K579" s="73">
        <f t="shared" ca="1" si="118"/>
        <v>5.5734665124759941E-2</v>
      </c>
      <c r="L579" s="74"/>
      <c r="M579" s="15">
        <f t="shared" ca="1" si="119"/>
        <v>1.2109177237894918E-2</v>
      </c>
      <c r="N579" s="5">
        <f t="shared" ca="1" si="125"/>
        <v>0</v>
      </c>
      <c r="O579" s="4">
        <f t="shared" ca="1" si="120"/>
        <v>1</v>
      </c>
      <c r="P579" s="5">
        <f t="shared" ca="1" si="126"/>
        <v>0</v>
      </c>
      <c r="Q579" s="5">
        <f t="shared" ca="1" si="127"/>
        <v>0</v>
      </c>
      <c r="R579" s="2">
        <f t="shared" ca="1" si="128"/>
        <v>0</v>
      </c>
      <c r="X579" s="46">
        <f t="shared" ca="1" si="121"/>
        <v>9973783.3916385043</v>
      </c>
    </row>
    <row r="580" spans="2:24" ht="16" customHeight="1" x14ac:dyDescent="0.2">
      <c r="B580" s="5">
        <f t="shared" ca="1" si="129"/>
        <v>0.64172019527855817</v>
      </c>
      <c r="C580" s="5">
        <f t="shared" ca="1" si="130"/>
        <v>0.36306060875370172</v>
      </c>
      <c r="D580" s="56">
        <f t="shared" ca="1" si="131"/>
        <v>2.2870668609667015E-3</v>
      </c>
      <c r="E580" s="50">
        <f t="shared" ca="1" si="115"/>
        <v>1.0026285520080048E-2</v>
      </c>
      <c r="F580" s="5">
        <f t="shared" ca="1" si="116"/>
        <v>0</v>
      </c>
      <c r="G580" s="5">
        <f t="shared" ca="1" si="117"/>
        <v>1</v>
      </c>
      <c r="H580" s="5">
        <f t="shared" ca="1" si="122"/>
        <v>0</v>
      </c>
      <c r="I580" s="5">
        <f t="shared" ca="1" si="123"/>
        <v>0</v>
      </c>
      <c r="J580" s="2">
        <f t="shared" ca="1" si="124"/>
        <v>0</v>
      </c>
      <c r="K580" s="73">
        <f t="shared" ca="1" si="118"/>
        <v>5.5734665124759941E-2</v>
      </c>
      <c r="L580" s="74"/>
      <c r="M580" s="15">
        <f t="shared" ca="1" si="119"/>
        <v>1.2109177237894918E-2</v>
      </c>
      <c r="N580" s="5">
        <f t="shared" ca="1" si="125"/>
        <v>0</v>
      </c>
      <c r="O580" s="4">
        <f t="shared" ca="1" si="120"/>
        <v>1</v>
      </c>
      <c r="P580" s="5">
        <f t="shared" ca="1" si="126"/>
        <v>0</v>
      </c>
      <c r="Q580" s="5">
        <f t="shared" ca="1" si="127"/>
        <v>0</v>
      </c>
      <c r="R580" s="2">
        <f t="shared" ca="1" si="128"/>
        <v>0</v>
      </c>
      <c r="X580" s="46">
        <f t="shared" ca="1" si="121"/>
        <v>9973783.3916385043</v>
      </c>
    </row>
    <row r="581" spans="2:24" ht="16" customHeight="1" x14ac:dyDescent="0.2">
      <c r="B581" s="5">
        <f t="shared" ca="1" si="129"/>
        <v>0.2718555020507295</v>
      </c>
      <c r="C581" s="5">
        <f t="shared" ca="1" si="130"/>
        <v>-0.60721083275513532</v>
      </c>
      <c r="D581" s="56">
        <f t="shared" ca="1" si="131"/>
        <v>-3.8250687067964786E-3</v>
      </c>
      <c r="E581" s="50">
        <f t="shared" ca="1" si="115"/>
        <v>1.0026285520080048E-2</v>
      </c>
      <c r="F581" s="5">
        <f t="shared" ca="1" si="116"/>
        <v>0</v>
      </c>
      <c r="G581" s="5">
        <f t="shared" ca="1" si="117"/>
        <v>1</v>
      </c>
      <c r="H581" s="5">
        <f t="shared" ca="1" si="122"/>
        <v>0</v>
      </c>
      <c r="I581" s="5">
        <f t="shared" ca="1" si="123"/>
        <v>0</v>
      </c>
      <c r="J581" s="2">
        <f t="shared" ca="1" si="124"/>
        <v>0</v>
      </c>
      <c r="K581" s="73">
        <f t="shared" ca="1" si="118"/>
        <v>5.5734665124759941E-2</v>
      </c>
      <c r="L581" s="74"/>
      <c r="M581" s="15">
        <f t="shared" ca="1" si="119"/>
        <v>1.2109177237894918E-2</v>
      </c>
      <c r="N581" s="5">
        <f t="shared" ca="1" si="125"/>
        <v>0</v>
      </c>
      <c r="O581" s="4">
        <f t="shared" ca="1" si="120"/>
        <v>1</v>
      </c>
      <c r="P581" s="5">
        <f t="shared" ca="1" si="126"/>
        <v>0</v>
      </c>
      <c r="Q581" s="5">
        <f t="shared" ca="1" si="127"/>
        <v>0</v>
      </c>
      <c r="R581" s="2">
        <f t="shared" ca="1" si="128"/>
        <v>0</v>
      </c>
      <c r="X581" s="46">
        <f t="shared" ca="1" si="121"/>
        <v>9973783.3916385043</v>
      </c>
    </row>
    <row r="582" spans="2:24" ht="16" customHeight="1" x14ac:dyDescent="0.2">
      <c r="B582" s="5">
        <f t="shared" ca="1" si="129"/>
        <v>7.301573615166046E-2</v>
      </c>
      <c r="C582" s="5">
        <f t="shared" ca="1" si="130"/>
        <v>-1.4536928827282982</v>
      </c>
      <c r="D582" s="56">
        <f t="shared" ca="1" si="131"/>
        <v>-9.1574044056277597E-3</v>
      </c>
      <c r="E582" s="50">
        <f t="shared" ca="1" si="115"/>
        <v>1.0026285520080048E-2</v>
      </c>
      <c r="F582" s="5">
        <f t="shared" ca="1" si="116"/>
        <v>0</v>
      </c>
      <c r="G582" s="5">
        <f t="shared" ca="1" si="117"/>
        <v>1</v>
      </c>
      <c r="H582" s="5">
        <f t="shared" ca="1" si="122"/>
        <v>0</v>
      </c>
      <c r="I582" s="5">
        <f t="shared" ca="1" si="123"/>
        <v>0</v>
      </c>
      <c r="J582" s="2">
        <f t="shared" ca="1" si="124"/>
        <v>0</v>
      </c>
      <c r="K582" s="73">
        <f t="shared" ca="1" si="118"/>
        <v>5.5734665124759941E-2</v>
      </c>
      <c r="L582" s="74"/>
      <c r="M582" s="15">
        <f t="shared" ca="1" si="119"/>
        <v>1.2109177237894918E-2</v>
      </c>
      <c r="N582" s="5">
        <f t="shared" ca="1" si="125"/>
        <v>0</v>
      </c>
      <c r="O582" s="4">
        <f t="shared" ca="1" si="120"/>
        <v>1</v>
      </c>
      <c r="P582" s="5">
        <f t="shared" ca="1" si="126"/>
        <v>0</v>
      </c>
      <c r="Q582" s="5">
        <f t="shared" ca="1" si="127"/>
        <v>0</v>
      </c>
      <c r="R582" s="2">
        <f t="shared" ca="1" si="128"/>
        <v>0</v>
      </c>
      <c r="X582" s="46">
        <f t="shared" ca="1" si="121"/>
        <v>9973783.3916385043</v>
      </c>
    </row>
    <row r="583" spans="2:24" ht="16" customHeight="1" x14ac:dyDescent="0.2">
      <c r="B583" s="5">
        <f t="shared" ca="1" si="129"/>
        <v>0.98810338872818515</v>
      </c>
      <c r="C583" s="5">
        <f t="shared" ca="1" si="130"/>
        <v>2.2604518346965188</v>
      </c>
      <c r="D583" s="56">
        <f t="shared" ca="1" si="131"/>
        <v>1.4239508107730175E-2</v>
      </c>
      <c r="E583" s="50">
        <f t="shared" ca="1" si="115"/>
        <v>1.0026285520080048E-2</v>
      </c>
      <c r="F583" s="5">
        <f t="shared" ca="1" si="116"/>
        <v>0</v>
      </c>
      <c r="G583" s="5">
        <f t="shared" ca="1" si="117"/>
        <v>1</v>
      </c>
      <c r="H583" s="5">
        <f t="shared" ca="1" si="122"/>
        <v>0</v>
      </c>
      <c r="I583" s="5">
        <f t="shared" ca="1" si="123"/>
        <v>0</v>
      </c>
      <c r="J583" s="2">
        <f t="shared" ca="1" si="124"/>
        <v>0</v>
      </c>
      <c r="K583" s="73">
        <f t="shared" ca="1" si="118"/>
        <v>5.5734665124759941E-2</v>
      </c>
      <c r="L583" s="74"/>
      <c r="M583" s="15">
        <f t="shared" ca="1" si="119"/>
        <v>1.2109177237894918E-2</v>
      </c>
      <c r="N583" s="5">
        <f t="shared" ca="1" si="125"/>
        <v>0</v>
      </c>
      <c r="O583" s="4">
        <f t="shared" ca="1" si="120"/>
        <v>1</v>
      </c>
      <c r="P583" s="5">
        <f t="shared" ca="1" si="126"/>
        <v>0</v>
      </c>
      <c r="Q583" s="5">
        <f t="shared" ca="1" si="127"/>
        <v>0</v>
      </c>
      <c r="R583" s="2">
        <f t="shared" ca="1" si="128"/>
        <v>0</v>
      </c>
      <c r="X583" s="46">
        <f t="shared" ca="1" si="121"/>
        <v>9973783.3916385043</v>
      </c>
    </row>
    <row r="584" spans="2:24" ht="16" customHeight="1" x14ac:dyDescent="0.2">
      <c r="B584" s="5">
        <f t="shared" ca="1" si="129"/>
        <v>0.91818295924193838</v>
      </c>
      <c r="C584" s="5">
        <f t="shared" ca="1" si="130"/>
        <v>1.3929527429721535</v>
      </c>
      <c r="D584" s="56">
        <f t="shared" ca="1" si="131"/>
        <v>8.7747774904037915E-3</v>
      </c>
      <c r="E584" s="50">
        <f t="shared" ca="1" si="115"/>
        <v>1.0026285520080048E-2</v>
      </c>
      <c r="F584" s="5">
        <f t="shared" ca="1" si="116"/>
        <v>0</v>
      </c>
      <c r="G584" s="5">
        <f t="shared" ca="1" si="117"/>
        <v>1</v>
      </c>
      <c r="H584" s="5">
        <f t="shared" ca="1" si="122"/>
        <v>0</v>
      </c>
      <c r="I584" s="5">
        <f t="shared" ca="1" si="123"/>
        <v>0</v>
      </c>
      <c r="J584" s="2">
        <f t="shared" ca="1" si="124"/>
        <v>0</v>
      </c>
      <c r="K584" s="73">
        <f t="shared" ca="1" si="118"/>
        <v>5.5734665124759941E-2</v>
      </c>
      <c r="L584" s="74"/>
      <c r="M584" s="15">
        <f t="shared" ca="1" si="119"/>
        <v>1.2109177237894918E-2</v>
      </c>
      <c r="N584" s="5">
        <f t="shared" ca="1" si="125"/>
        <v>0</v>
      </c>
      <c r="O584" s="4">
        <f t="shared" ca="1" si="120"/>
        <v>1</v>
      </c>
      <c r="P584" s="5">
        <f t="shared" ca="1" si="126"/>
        <v>0</v>
      </c>
      <c r="Q584" s="5">
        <f t="shared" ca="1" si="127"/>
        <v>0</v>
      </c>
      <c r="R584" s="2">
        <f t="shared" ca="1" si="128"/>
        <v>0</v>
      </c>
      <c r="X584" s="46">
        <f t="shared" ca="1" si="121"/>
        <v>9973783.3916385043</v>
      </c>
    </row>
    <row r="585" spans="2:24" ht="16" customHeight="1" x14ac:dyDescent="0.2">
      <c r="B585" s="5">
        <f t="shared" ca="1" si="129"/>
        <v>0.90429936413929601</v>
      </c>
      <c r="C585" s="5">
        <f t="shared" ca="1" si="130"/>
        <v>1.3064449985623301</v>
      </c>
      <c r="D585" s="56">
        <f t="shared" ca="1" si="131"/>
        <v>8.229829923285862E-3</v>
      </c>
      <c r="E585" s="50">
        <f t="shared" ca="1" si="115"/>
        <v>1.0026285520080048E-2</v>
      </c>
      <c r="F585" s="5">
        <f t="shared" ca="1" si="116"/>
        <v>0</v>
      </c>
      <c r="G585" s="5">
        <f t="shared" ca="1" si="117"/>
        <v>1</v>
      </c>
      <c r="H585" s="5">
        <f t="shared" ca="1" si="122"/>
        <v>0</v>
      </c>
      <c r="I585" s="5">
        <f t="shared" ca="1" si="123"/>
        <v>0</v>
      </c>
      <c r="J585" s="2">
        <f t="shared" ca="1" si="124"/>
        <v>0</v>
      </c>
      <c r="K585" s="73">
        <f t="shared" ca="1" si="118"/>
        <v>5.5734665124759941E-2</v>
      </c>
      <c r="L585" s="74"/>
      <c r="M585" s="15">
        <f t="shared" ca="1" si="119"/>
        <v>1.2109177237894918E-2</v>
      </c>
      <c r="N585" s="5">
        <f t="shared" ca="1" si="125"/>
        <v>0</v>
      </c>
      <c r="O585" s="4">
        <f t="shared" ca="1" si="120"/>
        <v>1</v>
      </c>
      <c r="P585" s="5">
        <f t="shared" ca="1" si="126"/>
        <v>0</v>
      </c>
      <c r="Q585" s="5">
        <f t="shared" ca="1" si="127"/>
        <v>0</v>
      </c>
      <c r="R585" s="2">
        <f t="shared" ca="1" si="128"/>
        <v>0</v>
      </c>
      <c r="X585" s="46">
        <f t="shared" ca="1" si="121"/>
        <v>9973783.3916385043</v>
      </c>
    </row>
    <row r="586" spans="2:24" ht="16" customHeight="1" x14ac:dyDescent="0.2">
      <c r="B586" s="5">
        <f t="shared" ca="1" si="129"/>
        <v>0.60887646658792327</v>
      </c>
      <c r="C586" s="5">
        <f t="shared" ca="1" si="130"/>
        <v>0.27639191373942634</v>
      </c>
      <c r="D586" s="56">
        <f t="shared" ca="1" si="131"/>
        <v>1.7411054003422344E-3</v>
      </c>
      <c r="E586" s="50">
        <f t="shared" ca="1" si="115"/>
        <v>1.0026285520080048E-2</v>
      </c>
      <c r="F586" s="5">
        <f t="shared" ca="1" si="116"/>
        <v>0</v>
      </c>
      <c r="G586" s="5">
        <f t="shared" ca="1" si="117"/>
        <v>1</v>
      </c>
      <c r="H586" s="5">
        <f t="shared" ca="1" si="122"/>
        <v>0</v>
      </c>
      <c r="I586" s="5">
        <f t="shared" ca="1" si="123"/>
        <v>0</v>
      </c>
      <c r="J586" s="2">
        <f t="shared" ca="1" si="124"/>
        <v>0</v>
      </c>
      <c r="K586" s="73">
        <f t="shared" ca="1" si="118"/>
        <v>5.5734665124759941E-2</v>
      </c>
      <c r="L586" s="74"/>
      <c r="M586" s="15">
        <f t="shared" ca="1" si="119"/>
        <v>1.2109177237894918E-2</v>
      </c>
      <c r="N586" s="5">
        <f t="shared" ca="1" si="125"/>
        <v>0</v>
      </c>
      <c r="O586" s="4">
        <f t="shared" ca="1" si="120"/>
        <v>1</v>
      </c>
      <c r="P586" s="5">
        <f t="shared" ca="1" si="126"/>
        <v>0</v>
      </c>
      <c r="Q586" s="5">
        <f t="shared" ca="1" si="127"/>
        <v>0</v>
      </c>
      <c r="R586" s="2">
        <f t="shared" ca="1" si="128"/>
        <v>0</v>
      </c>
      <c r="X586" s="46">
        <f t="shared" ca="1" si="121"/>
        <v>9973783.3916385043</v>
      </c>
    </row>
    <row r="587" spans="2:24" ht="16" customHeight="1" x14ac:dyDescent="0.2">
      <c r="B587" s="5">
        <f t="shared" ca="1" si="129"/>
        <v>9.2137685240541778E-2</v>
      </c>
      <c r="C587" s="5">
        <f t="shared" ca="1" si="130"/>
        <v>-1.3277056373895715</v>
      </c>
      <c r="D587" s="56">
        <f t="shared" ca="1" si="131"/>
        <v>-8.3637593591221575E-3</v>
      </c>
      <c r="E587" s="50">
        <f t="shared" ca="1" si="115"/>
        <v>1.0026285520080048E-2</v>
      </c>
      <c r="F587" s="5">
        <f t="shared" ca="1" si="116"/>
        <v>0</v>
      </c>
      <c r="G587" s="5">
        <f t="shared" ca="1" si="117"/>
        <v>1</v>
      </c>
      <c r="H587" s="5">
        <f t="shared" ca="1" si="122"/>
        <v>0</v>
      </c>
      <c r="I587" s="5">
        <f t="shared" ca="1" si="123"/>
        <v>0</v>
      </c>
      <c r="J587" s="2">
        <f t="shared" ca="1" si="124"/>
        <v>0</v>
      </c>
      <c r="K587" s="73">
        <f t="shared" ca="1" si="118"/>
        <v>5.5734665124759941E-2</v>
      </c>
      <c r="L587" s="74"/>
      <c r="M587" s="15">
        <f t="shared" ca="1" si="119"/>
        <v>1.2109177237894918E-2</v>
      </c>
      <c r="N587" s="5">
        <f t="shared" ca="1" si="125"/>
        <v>0</v>
      </c>
      <c r="O587" s="4">
        <f t="shared" ca="1" si="120"/>
        <v>1</v>
      </c>
      <c r="P587" s="5">
        <f t="shared" ca="1" si="126"/>
        <v>0</v>
      </c>
      <c r="Q587" s="5">
        <f t="shared" ca="1" si="127"/>
        <v>0</v>
      </c>
      <c r="R587" s="2">
        <f t="shared" ca="1" si="128"/>
        <v>0</v>
      </c>
      <c r="X587" s="46">
        <f t="shared" ca="1" si="121"/>
        <v>9973783.3916385043</v>
      </c>
    </row>
    <row r="588" spans="2:24" ht="16" customHeight="1" x14ac:dyDescent="0.2">
      <c r="B588" s="5">
        <f t="shared" ca="1" si="129"/>
        <v>1.7211513635184694E-4</v>
      </c>
      <c r="C588" s="5">
        <f t="shared" ca="1" si="130"/>
        <v>-3.5795166833912555</v>
      </c>
      <c r="D588" s="56">
        <f t="shared" ca="1" si="131"/>
        <v>-2.2548835614428546E-2</v>
      </c>
      <c r="E588" s="50">
        <f t="shared" ca="1" si="115"/>
        <v>1.0026285520080048E-2</v>
      </c>
      <c r="F588" s="5">
        <f t="shared" ca="1" si="116"/>
        <v>1</v>
      </c>
      <c r="G588" s="5">
        <f t="shared" ca="1" si="117"/>
        <v>0</v>
      </c>
      <c r="H588" s="5">
        <f t="shared" ca="1" si="122"/>
        <v>1</v>
      </c>
      <c r="I588" s="5">
        <f t="shared" ca="1" si="123"/>
        <v>0</v>
      </c>
      <c r="J588" s="2">
        <f t="shared" ca="1" si="124"/>
        <v>0</v>
      </c>
      <c r="K588" s="73">
        <f t="shared" ca="1" si="118"/>
        <v>5.5734665124759941E-2</v>
      </c>
      <c r="L588" s="74"/>
      <c r="M588" s="15">
        <f t="shared" ca="1" si="119"/>
        <v>1.2109177237894918E-2</v>
      </c>
      <c r="N588" s="5">
        <f t="shared" ca="1" si="125"/>
        <v>1</v>
      </c>
      <c r="O588" s="4">
        <f t="shared" ca="1" si="120"/>
        <v>0</v>
      </c>
      <c r="P588" s="5">
        <f t="shared" ca="1" si="126"/>
        <v>1</v>
      </c>
      <c r="Q588" s="5">
        <f t="shared" ca="1" si="127"/>
        <v>0</v>
      </c>
      <c r="R588" s="2">
        <f t="shared" ca="1" si="128"/>
        <v>0</v>
      </c>
      <c r="X588" s="46">
        <f t="shared" ca="1" si="121"/>
        <v>9973783.3916385043</v>
      </c>
    </row>
    <row r="589" spans="2:24" ht="16" customHeight="1" x14ac:dyDescent="0.2">
      <c r="B589" s="5">
        <f t="shared" ca="1" si="129"/>
        <v>0.11414333946444233</v>
      </c>
      <c r="C589" s="5">
        <f t="shared" ca="1" si="130"/>
        <v>-1.2047840500579603</v>
      </c>
      <c r="D589" s="56">
        <f t="shared" ca="1" si="131"/>
        <v>-7.5894261428346562E-3</v>
      </c>
      <c r="E589" s="50">
        <f t="shared" ca="1" si="115"/>
        <v>1.0261380246966954E-2</v>
      </c>
      <c r="F589" s="5">
        <f t="shared" ca="1" si="116"/>
        <v>0</v>
      </c>
      <c r="G589" s="5">
        <f t="shared" ca="1" si="117"/>
        <v>0</v>
      </c>
      <c r="H589" s="5">
        <f t="shared" ca="1" si="122"/>
        <v>0</v>
      </c>
      <c r="I589" s="5">
        <f t="shared" ca="1" si="123"/>
        <v>1</v>
      </c>
      <c r="J589" s="2">
        <f t="shared" ca="1" si="124"/>
        <v>0</v>
      </c>
      <c r="K589" s="73">
        <f t="shared" ca="1" si="118"/>
        <v>5.1662477994221009E-2</v>
      </c>
      <c r="L589" s="74"/>
      <c r="M589" s="15">
        <f t="shared" ca="1" si="119"/>
        <v>1.3064102743323062E-2</v>
      </c>
      <c r="N589" s="5">
        <f t="shared" ca="1" si="125"/>
        <v>0</v>
      </c>
      <c r="O589" s="4">
        <f t="shared" ca="1" si="120"/>
        <v>0</v>
      </c>
      <c r="P589" s="5">
        <f t="shared" ca="1" si="126"/>
        <v>0</v>
      </c>
      <c r="Q589" s="5">
        <f t="shared" ca="1" si="127"/>
        <v>1</v>
      </c>
      <c r="R589" s="2">
        <f t="shared" ca="1" si="128"/>
        <v>0</v>
      </c>
      <c r="X589" s="46">
        <f t="shared" ca="1" si="121"/>
        <v>9745277.6910355575</v>
      </c>
    </row>
    <row r="590" spans="2:24" ht="16" customHeight="1" x14ac:dyDescent="0.2">
      <c r="B590" s="5">
        <f t="shared" ca="1" si="129"/>
        <v>0.4276576673842053</v>
      </c>
      <c r="C590" s="5">
        <f t="shared" ca="1" si="130"/>
        <v>-0.18234073221678596</v>
      </c>
      <c r="D590" s="56">
        <f t="shared" ca="1" si="131"/>
        <v>-1.1486386460072353E-3</v>
      </c>
      <c r="E590" s="50">
        <f t="shared" ca="1" si="115"/>
        <v>1.0261380246966954E-2</v>
      </c>
      <c r="F590" s="5">
        <f t="shared" ca="1" si="116"/>
        <v>0</v>
      </c>
      <c r="G590" s="5">
        <f t="shared" ca="1" si="117"/>
        <v>1</v>
      </c>
      <c r="H590" s="5">
        <f t="shared" ca="1" si="122"/>
        <v>0</v>
      </c>
      <c r="I590" s="5">
        <f t="shared" ca="1" si="123"/>
        <v>0</v>
      </c>
      <c r="J590" s="2">
        <f t="shared" ca="1" si="124"/>
        <v>0</v>
      </c>
      <c r="K590" s="73">
        <f t="shared" ca="1" si="118"/>
        <v>5.1662477994221009E-2</v>
      </c>
      <c r="L590" s="74"/>
      <c r="M590" s="15">
        <f t="shared" ca="1" si="119"/>
        <v>1.3064102743323062E-2</v>
      </c>
      <c r="N590" s="5">
        <f t="shared" ca="1" si="125"/>
        <v>0</v>
      </c>
      <c r="O590" s="4">
        <f t="shared" ca="1" si="120"/>
        <v>1</v>
      </c>
      <c r="P590" s="5">
        <f t="shared" ca="1" si="126"/>
        <v>0</v>
      </c>
      <c r="Q590" s="5">
        <f t="shared" ca="1" si="127"/>
        <v>0</v>
      </c>
      <c r="R590" s="2">
        <f t="shared" ca="1" si="128"/>
        <v>0</v>
      </c>
      <c r="X590" s="46">
        <f t="shared" ca="1" si="121"/>
        <v>9745277.6910355575</v>
      </c>
    </row>
    <row r="591" spans="2:24" ht="16" customHeight="1" x14ac:dyDescent="0.2">
      <c r="B591" s="5">
        <f t="shared" ca="1" si="129"/>
        <v>0.38966196306574374</v>
      </c>
      <c r="C591" s="5">
        <f t="shared" ca="1" si="130"/>
        <v>-0.28020018318946993</v>
      </c>
      <c r="D591" s="56">
        <f t="shared" ca="1" si="131"/>
        <v>-1.7650952429382821E-3</v>
      </c>
      <c r="E591" s="50">
        <f t="shared" ca="1" si="115"/>
        <v>1.0261380246966954E-2</v>
      </c>
      <c r="F591" s="5">
        <f t="shared" ca="1" si="116"/>
        <v>0</v>
      </c>
      <c r="G591" s="5">
        <f t="shared" ca="1" si="117"/>
        <v>1</v>
      </c>
      <c r="H591" s="5">
        <f t="shared" ca="1" si="122"/>
        <v>0</v>
      </c>
      <c r="I591" s="5">
        <f t="shared" ca="1" si="123"/>
        <v>0</v>
      </c>
      <c r="J591" s="2">
        <f t="shared" ca="1" si="124"/>
        <v>0</v>
      </c>
      <c r="K591" s="73">
        <f t="shared" ca="1" si="118"/>
        <v>5.1662477994221009E-2</v>
      </c>
      <c r="L591" s="74"/>
      <c r="M591" s="15">
        <f t="shared" ca="1" si="119"/>
        <v>1.3064102743323062E-2</v>
      </c>
      <c r="N591" s="5">
        <f t="shared" ca="1" si="125"/>
        <v>0</v>
      </c>
      <c r="O591" s="4">
        <f t="shared" ca="1" si="120"/>
        <v>1</v>
      </c>
      <c r="P591" s="5">
        <f t="shared" ca="1" si="126"/>
        <v>0</v>
      </c>
      <c r="Q591" s="5">
        <f t="shared" ca="1" si="127"/>
        <v>0</v>
      </c>
      <c r="R591" s="2">
        <f t="shared" ca="1" si="128"/>
        <v>0</v>
      </c>
      <c r="X591" s="46">
        <f t="shared" ca="1" si="121"/>
        <v>9745277.6910355575</v>
      </c>
    </row>
    <row r="592" spans="2:24" ht="16" customHeight="1" x14ac:dyDescent="0.2">
      <c r="B592" s="5">
        <f t="shared" ca="1" si="129"/>
        <v>0.56143346099537594</v>
      </c>
      <c r="C592" s="5">
        <f t="shared" ca="1" si="130"/>
        <v>0.15460455601355297</v>
      </c>
      <c r="D592" s="56">
        <f t="shared" ca="1" si="131"/>
        <v>9.7391715897480167E-4</v>
      </c>
      <c r="E592" s="50">
        <f t="shared" ca="1" si="115"/>
        <v>1.0261380246966954E-2</v>
      </c>
      <c r="F592" s="5">
        <f t="shared" ca="1" si="116"/>
        <v>0</v>
      </c>
      <c r="G592" s="5">
        <f t="shared" ca="1" si="117"/>
        <v>1</v>
      </c>
      <c r="H592" s="5">
        <f t="shared" ca="1" si="122"/>
        <v>0</v>
      </c>
      <c r="I592" s="5">
        <f t="shared" ca="1" si="123"/>
        <v>0</v>
      </c>
      <c r="J592" s="2">
        <f t="shared" ca="1" si="124"/>
        <v>0</v>
      </c>
      <c r="K592" s="73">
        <f t="shared" ca="1" si="118"/>
        <v>5.1662477994221009E-2</v>
      </c>
      <c r="L592" s="74"/>
      <c r="M592" s="15">
        <f t="shared" ca="1" si="119"/>
        <v>1.3064102743323062E-2</v>
      </c>
      <c r="N592" s="5">
        <f t="shared" ca="1" si="125"/>
        <v>0</v>
      </c>
      <c r="O592" s="4">
        <f t="shared" ca="1" si="120"/>
        <v>1</v>
      </c>
      <c r="P592" s="5">
        <f t="shared" ca="1" si="126"/>
        <v>0</v>
      </c>
      <c r="Q592" s="5">
        <f t="shared" ca="1" si="127"/>
        <v>0</v>
      </c>
      <c r="R592" s="2">
        <f t="shared" ca="1" si="128"/>
        <v>0</v>
      </c>
      <c r="X592" s="46">
        <f t="shared" ca="1" si="121"/>
        <v>9745277.6910355575</v>
      </c>
    </row>
    <row r="593" spans="2:24" ht="16" customHeight="1" x14ac:dyDescent="0.2">
      <c r="B593" s="5">
        <f t="shared" ca="1" si="129"/>
        <v>0.4448782205042896</v>
      </c>
      <c r="C593" s="5">
        <f t="shared" ca="1" si="130"/>
        <v>-0.13861240394331245</v>
      </c>
      <c r="D593" s="56">
        <f t="shared" ca="1" si="131"/>
        <v>-8.731760701496036E-4</v>
      </c>
      <c r="E593" s="50">
        <f t="shared" ca="1" si="115"/>
        <v>1.0261380246966954E-2</v>
      </c>
      <c r="F593" s="5">
        <f t="shared" ca="1" si="116"/>
        <v>0</v>
      </c>
      <c r="G593" s="5">
        <f t="shared" ca="1" si="117"/>
        <v>1</v>
      </c>
      <c r="H593" s="5">
        <f t="shared" ca="1" si="122"/>
        <v>0</v>
      </c>
      <c r="I593" s="5">
        <f t="shared" ca="1" si="123"/>
        <v>0</v>
      </c>
      <c r="J593" s="2">
        <f t="shared" ca="1" si="124"/>
        <v>0</v>
      </c>
      <c r="K593" s="73">
        <f t="shared" ca="1" si="118"/>
        <v>5.1662477994221009E-2</v>
      </c>
      <c r="L593" s="74"/>
      <c r="M593" s="15">
        <f t="shared" ca="1" si="119"/>
        <v>1.3064102743323062E-2</v>
      </c>
      <c r="N593" s="5">
        <f t="shared" ca="1" si="125"/>
        <v>0</v>
      </c>
      <c r="O593" s="4">
        <f t="shared" ca="1" si="120"/>
        <v>1</v>
      </c>
      <c r="P593" s="5">
        <f t="shared" ca="1" si="126"/>
        <v>0</v>
      </c>
      <c r="Q593" s="5">
        <f t="shared" ca="1" si="127"/>
        <v>0</v>
      </c>
      <c r="R593" s="2">
        <f t="shared" ca="1" si="128"/>
        <v>0</v>
      </c>
      <c r="X593" s="46">
        <f t="shared" ca="1" si="121"/>
        <v>9745277.6910355575</v>
      </c>
    </row>
    <row r="594" spans="2:24" ht="16" customHeight="1" x14ac:dyDescent="0.2">
      <c r="B594" s="5">
        <f t="shared" ca="1" si="129"/>
        <v>0.86902951120948557</v>
      </c>
      <c r="C594" s="5">
        <f t="shared" ca="1" si="130"/>
        <v>1.1218153045547803</v>
      </c>
      <c r="D594" s="56">
        <f t="shared" ca="1" si="131"/>
        <v>7.0667721733288875E-3</v>
      </c>
      <c r="E594" s="50">
        <f t="shared" ca="1" si="115"/>
        <v>1.0261380246966954E-2</v>
      </c>
      <c r="F594" s="5">
        <f t="shared" ca="1" si="116"/>
        <v>0</v>
      </c>
      <c r="G594" s="5">
        <f t="shared" ca="1" si="117"/>
        <v>1</v>
      </c>
      <c r="H594" s="5">
        <f t="shared" ca="1" si="122"/>
        <v>0</v>
      </c>
      <c r="I594" s="5">
        <f t="shared" ca="1" si="123"/>
        <v>0</v>
      </c>
      <c r="J594" s="2">
        <f t="shared" ca="1" si="124"/>
        <v>0</v>
      </c>
      <c r="K594" s="73">
        <f t="shared" ca="1" si="118"/>
        <v>5.1662477994221009E-2</v>
      </c>
      <c r="L594" s="74"/>
      <c r="M594" s="15">
        <f t="shared" ca="1" si="119"/>
        <v>1.3064102743323062E-2</v>
      </c>
      <c r="N594" s="5">
        <f t="shared" ca="1" si="125"/>
        <v>0</v>
      </c>
      <c r="O594" s="4">
        <f t="shared" ca="1" si="120"/>
        <v>1</v>
      </c>
      <c r="P594" s="5">
        <f t="shared" ca="1" si="126"/>
        <v>0</v>
      </c>
      <c r="Q594" s="5">
        <f t="shared" ca="1" si="127"/>
        <v>0</v>
      </c>
      <c r="R594" s="2">
        <f t="shared" ca="1" si="128"/>
        <v>0</v>
      </c>
      <c r="X594" s="46">
        <f t="shared" ca="1" si="121"/>
        <v>9745277.6910355575</v>
      </c>
    </row>
    <row r="595" spans="2:24" ht="16" customHeight="1" x14ac:dyDescent="0.2">
      <c r="B595" s="5">
        <f t="shared" ca="1" si="129"/>
        <v>0.74571918403020665</v>
      </c>
      <c r="C595" s="5">
        <f t="shared" ca="1" si="130"/>
        <v>0.66107903109727717</v>
      </c>
      <c r="D595" s="56">
        <f t="shared" ca="1" si="131"/>
        <v>4.1644064601022148E-3</v>
      </c>
      <c r="E595" s="50">
        <f t="shared" ca="1" si="115"/>
        <v>1.0261380246966954E-2</v>
      </c>
      <c r="F595" s="5">
        <f t="shared" ca="1" si="116"/>
        <v>0</v>
      </c>
      <c r="G595" s="5">
        <f t="shared" ca="1" si="117"/>
        <v>1</v>
      </c>
      <c r="H595" s="5">
        <f t="shared" ca="1" si="122"/>
        <v>0</v>
      </c>
      <c r="I595" s="5">
        <f t="shared" ca="1" si="123"/>
        <v>0</v>
      </c>
      <c r="J595" s="2">
        <f t="shared" ca="1" si="124"/>
        <v>0</v>
      </c>
      <c r="K595" s="73">
        <f t="shared" ca="1" si="118"/>
        <v>5.1662477994221009E-2</v>
      </c>
      <c r="L595" s="74"/>
      <c r="M595" s="15">
        <f t="shared" ca="1" si="119"/>
        <v>1.3064102743323062E-2</v>
      </c>
      <c r="N595" s="5">
        <f t="shared" ca="1" si="125"/>
        <v>0</v>
      </c>
      <c r="O595" s="4">
        <f t="shared" ca="1" si="120"/>
        <v>1</v>
      </c>
      <c r="P595" s="5">
        <f t="shared" ca="1" si="126"/>
        <v>0</v>
      </c>
      <c r="Q595" s="5">
        <f t="shared" ca="1" si="127"/>
        <v>0</v>
      </c>
      <c r="R595" s="2">
        <f t="shared" ca="1" si="128"/>
        <v>0</v>
      </c>
      <c r="X595" s="46">
        <f t="shared" ca="1" si="121"/>
        <v>9745277.6910355575</v>
      </c>
    </row>
    <row r="596" spans="2:24" ht="16" customHeight="1" x14ac:dyDescent="0.2">
      <c r="B596" s="5">
        <f t="shared" ca="1" si="129"/>
        <v>0.75595212339590967</v>
      </c>
      <c r="C596" s="5">
        <f t="shared" ca="1" si="130"/>
        <v>0.69334072202418318</v>
      </c>
      <c r="D596" s="56">
        <f t="shared" ca="1" si="131"/>
        <v>4.3676360102617917E-3</v>
      </c>
      <c r="E596" s="50">
        <f t="shared" ca="1" si="115"/>
        <v>1.0026285520080048E-2</v>
      </c>
      <c r="F596" s="5">
        <f t="shared" ca="1" si="116"/>
        <v>0</v>
      </c>
      <c r="G596" s="5">
        <f t="shared" ca="1" si="117"/>
        <v>1</v>
      </c>
      <c r="H596" s="5">
        <f t="shared" ca="1" si="122"/>
        <v>0</v>
      </c>
      <c r="I596" s="5">
        <f t="shared" ca="1" si="123"/>
        <v>0</v>
      </c>
      <c r="J596" s="2">
        <f t="shared" ca="1" si="124"/>
        <v>0</v>
      </c>
      <c r="K596" s="73">
        <f t="shared" ca="1" si="118"/>
        <v>5.5734665124759941E-2</v>
      </c>
      <c r="L596" s="74"/>
      <c r="M596" s="15">
        <f t="shared" ca="1" si="119"/>
        <v>1.2825275279194514E-2</v>
      </c>
      <c r="N596" s="5">
        <f t="shared" ca="1" si="125"/>
        <v>0</v>
      </c>
      <c r="O596" s="4">
        <f t="shared" ca="1" si="120"/>
        <v>1</v>
      </c>
      <c r="P596" s="5">
        <f t="shared" ca="1" si="126"/>
        <v>0</v>
      </c>
      <c r="Q596" s="5">
        <f t="shared" ca="1" si="127"/>
        <v>0</v>
      </c>
      <c r="R596" s="2">
        <f t="shared" ca="1" si="128"/>
        <v>0</v>
      </c>
      <c r="X596" s="46">
        <f t="shared" ca="1" si="121"/>
        <v>9973783.3916385043</v>
      </c>
    </row>
    <row r="597" spans="2:24" ht="16" customHeight="1" x14ac:dyDescent="0.2">
      <c r="B597" s="5">
        <f t="shared" ca="1" si="129"/>
        <v>0.28211679590174765</v>
      </c>
      <c r="C597" s="5">
        <f t="shared" ca="1" si="130"/>
        <v>-0.57656463990973006</v>
      </c>
      <c r="D597" s="56">
        <f t="shared" ca="1" si="131"/>
        <v>-3.6320158379872661E-3</v>
      </c>
      <c r="E597" s="50">
        <f t="shared" ca="1" si="115"/>
        <v>1.0026285520080048E-2</v>
      </c>
      <c r="F597" s="5">
        <f t="shared" ca="1" si="116"/>
        <v>0</v>
      </c>
      <c r="G597" s="5">
        <f t="shared" ca="1" si="117"/>
        <v>1</v>
      </c>
      <c r="H597" s="5">
        <f t="shared" ca="1" si="122"/>
        <v>0</v>
      </c>
      <c r="I597" s="5">
        <f t="shared" ca="1" si="123"/>
        <v>0</v>
      </c>
      <c r="J597" s="2">
        <f t="shared" ca="1" si="124"/>
        <v>0</v>
      </c>
      <c r="K597" s="73">
        <f t="shared" ca="1" si="118"/>
        <v>5.5734665124759941E-2</v>
      </c>
      <c r="L597" s="74"/>
      <c r="M597" s="15">
        <f t="shared" ca="1" si="119"/>
        <v>1.2825275279194514E-2</v>
      </c>
      <c r="N597" s="5">
        <f t="shared" ca="1" si="125"/>
        <v>0</v>
      </c>
      <c r="O597" s="4">
        <f t="shared" ca="1" si="120"/>
        <v>1</v>
      </c>
      <c r="P597" s="5">
        <f t="shared" ca="1" si="126"/>
        <v>0</v>
      </c>
      <c r="Q597" s="5">
        <f t="shared" ca="1" si="127"/>
        <v>0</v>
      </c>
      <c r="R597" s="2">
        <f t="shared" ca="1" si="128"/>
        <v>0</v>
      </c>
      <c r="X597" s="46">
        <f t="shared" ca="1" si="121"/>
        <v>9973783.3916385043</v>
      </c>
    </row>
    <row r="598" spans="2:24" ht="16" customHeight="1" x14ac:dyDescent="0.2">
      <c r="B598" s="5">
        <f t="shared" ca="1" si="129"/>
        <v>0.57767104535447489</v>
      </c>
      <c r="C598" s="5">
        <f t="shared" ca="1" si="130"/>
        <v>0.19593900255370988</v>
      </c>
      <c r="D598" s="56">
        <f t="shared" ca="1" si="131"/>
        <v>1.2342996973694431E-3</v>
      </c>
      <c r="E598" s="50">
        <f t="shared" ca="1" si="115"/>
        <v>1.0026285520080048E-2</v>
      </c>
      <c r="F598" s="5">
        <f t="shared" ca="1" si="116"/>
        <v>0</v>
      </c>
      <c r="G598" s="5">
        <f t="shared" ca="1" si="117"/>
        <v>1</v>
      </c>
      <c r="H598" s="5">
        <f t="shared" ca="1" si="122"/>
        <v>0</v>
      </c>
      <c r="I598" s="5">
        <f t="shared" ca="1" si="123"/>
        <v>0</v>
      </c>
      <c r="J598" s="2">
        <f t="shared" ca="1" si="124"/>
        <v>0</v>
      </c>
      <c r="K598" s="73">
        <f t="shared" ca="1" si="118"/>
        <v>5.5734665124759941E-2</v>
      </c>
      <c r="L598" s="74"/>
      <c r="M598" s="15">
        <f t="shared" ca="1" si="119"/>
        <v>1.2825275279194514E-2</v>
      </c>
      <c r="N598" s="5">
        <f t="shared" ca="1" si="125"/>
        <v>0</v>
      </c>
      <c r="O598" s="4">
        <f t="shared" ca="1" si="120"/>
        <v>1</v>
      </c>
      <c r="P598" s="5">
        <f t="shared" ca="1" si="126"/>
        <v>0</v>
      </c>
      <c r="Q598" s="5">
        <f t="shared" ca="1" si="127"/>
        <v>0</v>
      </c>
      <c r="R598" s="2">
        <f t="shared" ca="1" si="128"/>
        <v>0</v>
      </c>
      <c r="X598" s="46">
        <f t="shared" ca="1" si="121"/>
        <v>9973783.3916385043</v>
      </c>
    </row>
    <row r="599" spans="2:24" ht="16" customHeight="1" x14ac:dyDescent="0.2">
      <c r="B599" s="5">
        <f t="shared" ca="1" si="129"/>
        <v>0.65453614659353543</v>
      </c>
      <c r="C599" s="5">
        <f t="shared" ca="1" si="130"/>
        <v>0.39759641057126138</v>
      </c>
      <c r="D599" s="56">
        <f t="shared" ca="1" si="131"/>
        <v>2.5046219631987858E-3</v>
      </c>
      <c r="E599" s="50">
        <f t="shared" ca="1" si="115"/>
        <v>1.0026285520080048E-2</v>
      </c>
      <c r="F599" s="5">
        <f t="shared" ca="1" si="116"/>
        <v>0</v>
      </c>
      <c r="G599" s="5">
        <f t="shared" ca="1" si="117"/>
        <v>1</v>
      </c>
      <c r="H599" s="5">
        <f t="shared" ca="1" si="122"/>
        <v>0</v>
      </c>
      <c r="I599" s="5">
        <f t="shared" ca="1" si="123"/>
        <v>0</v>
      </c>
      <c r="J599" s="2">
        <f t="shared" ca="1" si="124"/>
        <v>0</v>
      </c>
      <c r="K599" s="73">
        <f t="shared" ca="1" si="118"/>
        <v>5.5734665124759941E-2</v>
      </c>
      <c r="L599" s="74"/>
      <c r="M599" s="15">
        <f t="shared" ca="1" si="119"/>
        <v>1.2825275279194514E-2</v>
      </c>
      <c r="N599" s="5">
        <f t="shared" ca="1" si="125"/>
        <v>0</v>
      </c>
      <c r="O599" s="4">
        <f t="shared" ca="1" si="120"/>
        <v>1</v>
      </c>
      <c r="P599" s="5">
        <f t="shared" ca="1" si="126"/>
        <v>0</v>
      </c>
      <c r="Q599" s="5">
        <f t="shared" ca="1" si="127"/>
        <v>0</v>
      </c>
      <c r="R599" s="2">
        <f t="shared" ca="1" si="128"/>
        <v>0</v>
      </c>
      <c r="X599" s="46">
        <f t="shared" ca="1" si="121"/>
        <v>9973783.3916385043</v>
      </c>
    </row>
    <row r="600" spans="2:24" ht="16" customHeight="1" x14ac:dyDescent="0.2">
      <c r="B600" s="5">
        <f t="shared" ca="1" si="129"/>
        <v>0.6799890171280889</v>
      </c>
      <c r="C600" s="5">
        <f t="shared" ca="1" si="130"/>
        <v>0.46766808754639611</v>
      </c>
      <c r="D600" s="56">
        <f t="shared" ca="1" si="131"/>
        <v>2.9460320375451123E-3</v>
      </c>
      <c r="E600" s="50">
        <f t="shared" ca="1" si="115"/>
        <v>1.0026285520080048E-2</v>
      </c>
      <c r="F600" s="5">
        <f t="shared" ca="1" si="116"/>
        <v>0</v>
      </c>
      <c r="G600" s="5">
        <f t="shared" ca="1" si="117"/>
        <v>1</v>
      </c>
      <c r="H600" s="5">
        <f t="shared" ca="1" si="122"/>
        <v>0</v>
      </c>
      <c r="I600" s="5">
        <f t="shared" ca="1" si="123"/>
        <v>0</v>
      </c>
      <c r="J600" s="2">
        <f t="shared" ca="1" si="124"/>
        <v>0</v>
      </c>
      <c r="K600" s="73">
        <f t="shared" ca="1" si="118"/>
        <v>5.5734665124759941E-2</v>
      </c>
      <c r="L600" s="74"/>
      <c r="M600" s="15">
        <f t="shared" ca="1" si="119"/>
        <v>1.2825275279194514E-2</v>
      </c>
      <c r="N600" s="5">
        <f t="shared" ca="1" si="125"/>
        <v>0</v>
      </c>
      <c r="O600" s="4">
        <f t="shared" ca="1" si="120"/>
        <v>1</v>
      </c>
      <c r="P600" s="5">
        <f t="shared" ca="1" si="126"/>
        <v>0</v>
      </c>
      <c r="Q600" s="5">
        <f t="shared" ca="1" si="127"/>
        <v>0</v>
      </c>
      <c r="R600" s="2">
        <f t="shared" ca="1" si="128"/>
        <v>0</v>
      </c>
      <c r="X600" s="46">
        <f t="shared" ca="1" si="121"/>
        <v>9973783.3916385043</v>
      </c>
    </row>
    <row r="601" spans="2:24" ht="16" customHeight="1" x14ac:dyDescent="0.2">
      <c r="B601" s="5">
        <f t="shared" ca="1" si="129"/>
        <v>0.62167076301282487</v>
      </c>
      <c r="C601" s="5">
        <f t="shared" ca="1" si="130"/>
        <v>0.30987176627925966</v>
      </c>
      <c r="D601" s="56">
        <f t="shared" ca="1" si="131"/>
        <v>1.9520086473696467E-3</v>
      </c>
      <c r="E601" s="50">
        <f t="shared" ca="1" si="115"/>
        <v>1.0026285520080048E-2</v>
      </c>
      <c r="F601" s="5">
        <f t="shared" ca="1" si="116"/>
        <v>0</v>
      </c>
      <c r="G601" s="5">
        <f t="shared" ca="1" si="117"/>
        <v>1</v>
      </c>
      <c r="H601" s="5">
        <f t="shared" ca="1" si="122"/>
        <v>0</v>
      </c>
      <c r="I601" s="5">
        <f t="shared" ca="1" si="123"/>
        <v>0</v>
      </c>
      <c r="J601" s="2">
        <f t="shared" ca="1" si="124"/>
        <v>0</v>
      </c>
      <c r="K601" s="73">
        <f t="shared" ca="1" si="118"/>
        <v>5.5734665124759941E-2</v>
      </c>
      <c r="L601" s="74"/>
      <c r="M601" s="15">
        <f t="shared" ca="1" si="119"/>
        <v>1.2825275279194514E-2</v>
      </c>
      <c r="N601" s="5">
        <f t="shared" ca="1" si="125"/>
        <v>0</v>
      </c>
      <c r="O601" s="4">
        <f t="shared" ca="1" si="120"/>
        <v>1</v>
      </c>
      <c r="P601" s="5">
        <f t="shared" ca="1" si="126"/>
        <v>0</v>
      </c>
      <c r="Q601" s="5">
        <f t="shared" ca="1" si="127"/>
        <v>0</v>
      </c>
      <c r="R601" s="2">
        <f t="shared" ca="1" si="128"/>
        <v>0</v>
      </c>
      <c r="X601" s="46">
        <f t="shared" ca="1" si="121"/>
        <v>9973783.3916385043</v>
      </c>
    </row>
    <row r="602" spans="2:24" ht="16" customHeight="1" x14ac:dyDescent="0.2">
      <c r="B602" s="5">
        <f t="shared" ca="1" si="129"/>
        <v>0.83594614578233783</v>
      </c>
      <c r="C602" s="5">
        <f t="shared" ca="1" si="130"/>
        <v>0.97793250269913035</v>
      </c>
      <c r="D602" s="56">
        <f t="shared" ca="1" si="131"/>
        <v>6.1603957170211915E-3</v>
      </c>
      <c r="E602" s="50">
        <f t="shared" ca="1" si="115"/>
        <v>9.5972399649488158E-3</v>
      </c>
      <c r="F602" s="5">
        <f t="shared" ca="1" si="116"/>
        <v>0</v>
      </c>
      <c r="G602" s="5">
        <f t="shared" ca="1" si="117"/>
        <v>1</v>
      </c>
      <c r="H602" s="5">
        <f t="shared" ca="1" si="122"/>
        <v>0</v>
      </c>
      <c r="I602" s="5">
        <f t="shared" ca="1" si="123"/>
        <v>0</v>
      </c>
      <c r="J602" s="2">
        <f t="shared" ca="1" si="124"/>
        <v>0</v>
      </c>
      <c r="K602" s="73">
        <f t="shared" ca="1" si="118"/>
        <v>6.3815003763983025E-2</v>
      </c>
      <c r="L602" s="74"/>
      <c r="M602" s="15">
        <f t="shared" ca="1" si="119"/>
        <v>1.2547414638044783E-2</v>
      </c>
      <c r="N602" s="5">
        <f t="shared" ca="1" si="125"/>
        <v>0</v>
      </c>
      <c r="O602" s="4">
        <f t="shared" ca="1" si="120"/>
        <v>1</v>
      </c>
      <c r="P602" s="5">
        <f t="shared" ca="1" si="126"/>
        <v>0</v>
      </c>
      <c r="Q602" s="5">
        <f t="shared" ca="1" si="127"/>
        <v>0</v>
      </c>
      <c r="R602" s="2">
        <f t="shared" ca="1" si="128"/>
        <v>0</v>
      </c>
      <c r="X602" s="46">
        <f t="shared" ca="1" si="121"/>
        <v>10419662.357638394</v>
      </c>
    </row>
    <row r="603" spans="2:24" ht="16" customHeight="1" x14ac:dyDescent="0.2">
      <c r="B603" s="5">
        <f t="shared" ca="1" si="129"/>
        <v>0.30914594581511745</v>
      </c>
      <c r="C603" s="5">
        <f t="shared" ca="1" si="130"/>
        <v>-0.49827263678582817</v>
      </c>
      <c r="D603" s="56">
        <f t="shared" ca="1" si="131"/>
        <v>-3.1388225762945606E-3</v>
      </c>
      <c r="E603" s="50">
        <f t="shared" ca="1" si="115"/>
        <v>9.5972399649488158E-3</v>
      </c>
      <c r="F603" s="5">
        <f t="shared" ca="1" si="116"/>
        <v>0</v>
      </c>
      <c r="G603" s="5">
        <f t="shared" ca="1" si="117"/>
        <v>1</v>
      </c>
      <c r="H603" s="5">
        <f t="shared" ca="1" si="122"/>
        <v>0</v>
      </c>
      <c r="I603" s="5">
        <f t="shared" ca="1" si="123"/>
        <v>0</v>
      </c>
      <c r="J603" s="2">
        <f t="shared" ca="1" si="124"/>
        <v>0</v>
      </c>
      <c r="K603" s="73">
        <f t="shared" ca="1" si="118"/>
        <v>6.3815003763983025E-2</v>
      </c>
      <c r="L603" s="74"/>
      <c r="M603" s="15">
        <f t="shared" ca="1" si="119"/>
        <v>1.2547414638044783E-2</v>
      </c>
      <c r="N603" s="5">
        <f t="shared" ca="1" si="125"/>
        <v>0</v>
      </c>
      <c r="O603" s="4">
        <f t="shared" ca="1" si="120"/>
        <v>1</v>
      </c>
      <c r="P603" s="5">
        <f t="shared" ca="1" si="126"/>
        <v>0</v>
      </c>
      <c r="Q603" s="5">
        <f t="shared" ca="1" si="127"/>
        <v>0</v>
      </c>
      <c r="R603" s="2">
        <f t="shared" ca="1" si="128"/>
        <v>0</v>
      </c>
      <c r="X603" s="46">
        <f t="shared" ca="1" si="121"/>
        <v>10419662.357638394</v>
      </c>
    </row>
    <row r="604" spans="2:24" ht="16" customHeight="1" x14ac:dyDescent="0.2">
      <c r="B604" s="5">
        <f t="shared" ca="1" si="129"/>
        <v>0.74281829041889491</v>
      </c>
      <c r="C604" s="5">
        <f t="shared" ca="1" si="130"/>
        <v>0.6520585238062685</v>
      </c>
      <c r="D604" s="56">
        <f t="shared" ca="1" si="131"/>
        <v>4.1075826053601815E-3</v>
      </c>
      <c r="E604" s="50">
        <f t="shared" ca="1" si="115"/>
        <v>9.5972399649488158E-3</v>
      </c>
      <c r="F604" s="5">
        <f t="shared" ca="1" si="116"/>
        <v>0</v>
      </c>
      <c r="G604" s="5">
        <f t="shared" ca="1" si="117"/>
        <v>1</v>
      </c>
      <c r="H604" s="5">
        <f t="shared" ca="1" si="122"/>
        <v>0</v>
      </c>
      <c r="I604" s="5">
        <f t="shared" ca="1" si="123"/>
        <v>0</v>
      </c>
      <c r="J604" s="2">
        <f t="shared" ca="1" si="124"/>
        <v>0</v>
      </c>
      <c r="K604" s="73">
        <f t="shared" ca="1" si="118"/>
        <v>6.3815003763983025E-2</v>
      </c>
      <c r="L604" s="74"/>
      <c r="M604" s="15">
        <f t="shared" ca="1" si="119"/>
        <v>1.2547414638044783E-2</v>
      </c>
      <c r="N604" s="5">
        <f t="shared" ca="1" si="125"/>
        <v>0</v>
      </c>
      <c r="O604" s="4">
        <f t="shared" ca="1" si="120"/>
        <v>1</v>
      </c>
      <c r="P604" s="5">
        <f t="shared" ca="1" si="126"/>
        <v>0</v>
      </c>
      <c r="Q604" s="5">
        <f t="shared" ca="1" si="127"/>
        <v>0</v>
      </c>
      <c r="R604" s="2">
        <f t="shared" ca="1" si="128"/>
        <v>0</v>
      </c>
      <c r="X604" s="46">
        <f t="shared" ca="1" si="121"/>
        <v>10419662.357638394</v>
      </c>
    </row>
    <row r="605" spans="2:24" ht="16" customHeight="1" x14ac:dyDescent="0.2">
      <c r="B605" s="5">
        <f t="shared" ca="1" si="129"/>
        <v>0.13621337051981697</v>
      </c>
      <c r="C605" s="5">
        <f t="shared" ca="1" si="130"/>
        <v>-1.0974911644599781</v>
      </c>
      <c r="D605" s="56">
        <f t="shared" ca="1" si="131"/>
        <v>-6.9135444934566451E-3</v>
      </c>
      <c r="E605" s="50">
        <f t="shared" ca="1" si="115"/>
        <v>9.5972399649488158E-3</v>
      </c>
      <c r="F605" s="5">
        <f t="shared" ca="1" si="116"/>
        <v>0</v>
      </c>
      <c r="G605" s="5">
        <f t="shared" ca="1" si="117"/>
        <v>1</v>
      </c>
      <c r="H605" s="5">
        <f t="shared" ca="1" si="122"/>
        <v>0</v>
      </c>
      <c r="I605" s="5">
        <f t="shared" ca="1" si="123"/>
        <v>0</v>
      </c>
      <c r="J605" s="2">
        <f t="shared" ca="1" si="124"/>
        <v>0</v>
      </c>
      <c r="K605" s="73">
        <f t="shared" ca="1" si="118"/>
        <v>6.3815003763983025E-2</v>
      </c>
      <c r="L605" s="74"/>
      <c r="M605" s="15">
        <f t="shared" ca="1" si="119"/>
        <v>1.2547414638044783E-2</v>
      </c>
      <c r="N605" s="5">
        <f t="shared" ca="1" si="125"/>
        <v>0</v>
      </c>
      <c r="O605" s="4">
        <f t="shared" ca="1" si="120"/>
        <v>1</v>
      </c>
      <c r="P605" s="5">
        <f t="shared" ca="1" si="126"/>
        <v>0</v>
      </c>
      <c r="Q605" s="5">
        <f t="shared" ca="1" si="127"/>
        <v>0</v>
      </c>
      <c r="R605" s="2">
        <f t="shared" ca="1" si="128"/>
        <v>0</v>
      </c>
      <c r="X605" s="46">
        <f t="shared" ca="1" si="121"/>
        <v>10419662.357638394</v>
      </c>
    </row>
    <row r="606" spans="2:24" ht="16" customHeight="1" x14ac:dyDescent="0.2">
      <c r="B606" s="5">
        <f t="shared" ca="1" si="129"/>
        <v>0.99135731437559149</v>
      </c>
      <c r="C606" s="5">
        <f t="shared" ca="1" si="130"/>
        <v>2.3805807685833535</v>
      </c>
      <c r="D606" s="56">
        <f t="shared" ca="1" si="131"/>
        <v>1.4996249260891804E-2</v>
      </c>
      <c r="E606" s="50">
        <f t="shared" ca="1" si="115"/>
        <v>9.5972399649488158E-3</v>
      </c>
      <c r="F606" s="5">
        <f t="shared" ca="1" si="116"/>
        <v>0</v>
      </c>
      <c r="G606" s="5">
        <f t="shared" ca="1" si="117"/>
        <v>1</v>
      </c>
      <c r="H606" s="5">
        <f t="shared" ca="1" si="122"/>
        <v>0</v>
      </c>
      <c r="I606" s="5">
        <f t="shared" ca="1" si="123"/>
        <v>0</v>
      </c>
      <c r="J606" s="2">
        <f t="shared" ca="1" si="124"/>
        <v>0</v>
      </c>
      <c r="K606" s="73">
        <f t="shared" ca="1" si="118"/>
        <v>6.3815003763983025E-2</v>
      </c>
      <c r="L606" s="74"/>
      <c r="M606" s="15">
        <f t="shared" ca="1" si="119"/>
        <v>1.2547414638044783E-2</v>
      </c>
      <c r="N606" s="5">
        <f t="shared" ca="1" si="125"/>
        <v>0</v>
      </c>
      <c r="O606" s="4">
        <f t="shared" ca="1" si="120"/>
        <v>1</v>
      </c>
      <c r="P606" s="5">
        <f t="shared" ca="1" si="126"/>
        <v>0</v>
      </c>
      <c r="Q606" s="5">
        <f t="shared" ca="1" si="127"/>
        <v>0</v>
      </c>
      <c r="R606" s="2">
        <f t="shared" ca="1" si="128"/>
        <v>0</v>
      </c>
      <c r="X606" s="46">
        <f t="shared" ca="1" si="121"/>
        <v>10419662.357638394</v>
      </c>
    </row>
    <row r="607" spans="2:24" ht="16" customHeight="1" x14ac:dyDescent="0.2">
      <c r="B607" s="5">
        <f t="shared" ca="1" si="129"/>
        <v>0.20996688335783742</v>
      </c>
      <c r="C607" s="5">
        <f t="shared" ca="1" si="130"/>
        <v>-0.80653616037484199</v>
      </c>
      <c r="D607" s="56">
        <f t="shared" ca="1" si="131"/>
        <v>-5.0807002469827117E-3</v>
      </c>
      <c r="E607" s="50">
        <f t="shared" ca="1" si="115"/>
        <v>9.5972399649488158E-3</v>
      </c>
      <c r="F607" s="5">
        <f t="shared" ca="1" si="116"/>
        <v>0</v>
      </c>
      <c r="G607" s="5">
        <f t="shared" ca="1" si="117"/>
        <v>1</v>
      </c>
      <c r="H607" s="5">
        <f t="shared" ca="1" si="122"/>
        <v>0</v>
      </c>
      <c r="I607" s="5">
        <f t="shared" ca="1" si="123"/>
        <v>0</v>
      </c>
      <c r="J607" s="2">
        <f t="shared" ca="1" si="124"/>
        <v>0</v>
      </c>
      <c r="K607" s="73">
        <f t="shared" ca="1" si="118"/>
        <v>6.3815003763983025E-2</v>
      </c>
      <c r="L607" s="74"/>
      <c r="M607" s="15">
        <f t="shared" ca="1" si="119"/>
        <v>1.2547414638044783E-2</v>
      </c>
      <c r="N607" s="5">
        <f t="shared" ca="1" si="125"/>
        <v>0</v>
      </c>
      <c r="O607" s="4">
        <f t="shared" ca="1" si="120"/>
        <v>1</v>
      </c>
      <c r="P607" s="5">
        <f t="shared" ca="1" si="126"/>
        <v>0</v>
      </c>
      <c r="Q607" s="5">
        <f t="shared" ca="1" si="127"/>
        <v>0</v>
      </c>
      <c r="R607" s="2">
        <f t="shared" ca="1" si="128"/>
        <v>0</v>
      </c>
      <c r="X607" s="46">
        <f t="shared" ca="1" si="121"/>
        <v>10419662.357638394</v>
      </c>
    </row>
    <row r="608" spans="2:24" ht="16" customHeight="1" x14ac:dyDescent="0.2">
      <c r="B608" s="5">
        <f t="shared" ca="1" si="129"/>
        <v>0.24843512720659711</v>
      </c>
      <c r="C608" s="5">
        <f t="shared" ca="1" si="130"/>
        <v>-0.67942241015598293</v>
      </c>
      <c r="D608" s="56">
        <f t="shared" ca="1" si="131"/>
        <v>-4.2799588867544185E-3</v>
      </c>
      <c r="E608" s="50">
        <f t="shared" ca="1" si="115"/>
        <v>9.5972399649488158E-3</v>
      </c>
      <c r="F608" s="5">
        <f t="shared" ca="1" si="116"/>
        <v>0</v>
      </c>
      <c r="G608" s="5">
        <f t="shared" ca="1" si="117"/>
        <v>1</v>
      </c>
      <c r="H608" s="5">
        <f t="shared" ca="1" si="122"/>
        <v>0</v>
      </c>
      <c r="I608" s="5">
        <f t="shared" ca="1" si="123"/>
        <v>0</v>
      </c>
      <c r="J608" s="2">
        <f t="shared" ca="1" si="124"/>
        <v>0</v>
      </c>
      <c r="K608" s="73">
        <f t="shared" ca="1" si="118"/>
        <v>6.3815003763983025E-2</v>
      </c>
      <c r="L608" s="74"/>
      <c r="M608" s="15">
        <f t="shared" ca="1" si="119"/>
        <v>1.2547414638044783E-2</v>
      </c>
      <c r="N608" s="5">
        <f t="shared" ca="1" si="125"/>
        <v>0</v>
      </c>
      <c r="O608" s="4">
        <f t="shared" ca="1" si="120"/>
        <v>1</v>
      </c>
      <c r="P608" s="5">
        <f t="shared" ca="1" si="126"/>
        <v>0</v>
      </c>
      <c r="Q608" s="5">
        <f t="shared" ca="1" si="127"/>
        <v>0</v>
      </c>
      <c r="R608" s="2">
        <f t="shared" ca="1" si="128"/>
        <v>0</v>
      </c>
      <c r="X608" s="46">
        <f t="shared" ca="1" si="121"/>
        <v>10419662.357638394</v>
      </c>
    </row>
    <row r="609" spans="2:24" ht="16" customHeight="1" x14ac:dyDescent="0.2">
      <c r="B609" s="5">
        <f t="shared" ca="1" si="129"/>
        <v>7.2711860740469203E-2</v>
      </c>
      <c r="C609" s="5">
        <f t="shared" ca="1" si="130"/>
        <v>-1.455887500876577</v>
      </c>
      <c r="D609" s="56">
        <f t="shared" ca="1" si="131"/>
        <v>-9.1712292004922716E-3</v>
      </c>
      <c r="E609" s="50">
        <f t="shared" ca="1" si="115"/>
        <v>9.5972399649488158E-3</v>
      </c>
      <c r="F609" s="5">
        <f t="shared" ca="1" si="116"/>
        <v>0</v>
      </c>
      <c r="G609" s="5">
        <f t="shared" ca="1" si="117"/>
        <v>1</v>
      </c>
      <c r="H609" s="5">
        <f t="shared" ca="1" si="122"/>
        <v>0</v>
      </c>
      <c r="I609" s="5">
        <f t="shared" ca="1" si="123"/>
        <v>0</v>
      </c>
      <c r="J609" s="2">
        <f t="shared" ca="1" si="124"/>
        <v>0</v>
      </c>
      <c r="K609" s="73">
        <f t="shared" ca="1" si="118"/>
        <v>6.3815003763983025E-2</v>
      </c>
      <c r="L609" s="74"/>
      <c r="M609" s="15">
        <f t="shared" ca="1" si="119"/>
        <v>1.2547414638044783E-2</v>
      </c>
      <c r="N609" s="5">
        <f t="shared" ca="1" si="125"/>
        <v>0</v>
      </c>
      <c r="O609" s="4">
        <f t="shared" ca="1" si="120"/>
        <v>1</v>
      </c>
      <c r="P609" s="5">
        <f t="shared" ca="1" si="126"/>
        <v>0</v>
      </c>
      <c r="Q609" s="5">
        <f t="shared" ca="1" si="127"/>
        <v>0</v>
      </c>
      <c r="R609" s="2">
        <f t="shared" ca="1" si="128"/>
        <v>0</v>
      </c>
      <c r="X609" s="46">
        <f t="shared" ca="1" si="121"/>
        <v>10419662.357638394</v>
      </c>
    </row>
    <row r="610" spans="2:24" ht="16" customHeight="1" x14ac:dyDescent="0.2">
      <c r="B610" s="5">
        <f t="shared" ca="1" si="129"/>
        <v>0.28668448045486328</v>
      </c>
      <c r="C610" s="5">
        <f t="shared" ca="1" si="130"/>
        <v>-0.56309681393757904</v>
      </c>
      <c r="D610" s="56">
        <f t="shared" ca="1" si="131"/>
        <v>-3.5471765088848656E-3</v>
      </c>
      <c r="E610" s="50">
        <f t="shared" ca="1" si="115"/>
        <v>9.5972399649488158E-3</v>
      </c>
      <c r="F610" s="5">
        <f t="shared" ca="1" si="116"/>
        <v>0</v>
      </c>
      <c r="G610" s="5">
        <f t="shared" ca="1" si="117"/>
        <v>1</v>
      </c>
      <c r="H610" s="5">
        <f t="shared" ca="1" si="122"/>
        <v>0</v>
      </c>
      <c r="I610" s="5">
        <f t="shared" ca="1" si="123"/>
        <v>0</v>
      </c>
      <c r="J610" s="2">
        <f t="shared" ca="1" si="124"/>
        <v>0</v>
      </c>
      <c r="K610" s="73">
        <f t="shared" ca="1" si="118"/>
        <v>6.3815003763983025E-2</v>
      </c>
      <c r="L610" s="74"/>
      <c r="M610" s="15">
        <f t="shared" ca="1" si="119"/>
        <v>1.2547414638044783E-2</v>
      </c>
      <c r="N610" s="5">
        <f t="shared" ca="1" si="125"/>
        <v>0</v>
      </c>
      <c r="O610" s="4">
        <f t="shared" ca="1" si="120"/>
        <v>1</v>
      </c>
      <c r="P610" s="5">
        <f t="shared" ca="1" si="126"/>
        <v>0</v>
      </c>
      <c r="Q610" s="5">
        <f t="shared" ca="1" si="127"/>
        <v>0</v>
      </c>
      <c r="R610" s="2">
        <f t="shared" ca="1" si="128"/>
        <v>0</v>
      </c>
      <c r="X610" s="46">
        <f t="shared" ca="1" si="121"/>
        <v>10419662.357638394</v>
      </c>
    </row>
    <row r="611" spans="2:24" ht="16" customHeight="1" x14ac:dyDescent="0.2">
      <c r="B611" s="5">
        <f t="shared" ca="1" si="129"/>
        <v>0.22265668532357863</v>
      </c>
      <c r="C611" s="5">
        <f t="shared" ca="1" si="130"/>
        <v>-0.76325158356688128</v>
      </c>
      <c r="D611" s="56">
        <f t="shared" ca="1" si="131"/>
        <v>-4.8080330426052403E-3</v>
      </c>
      <c r="E611" s="50">
        <f t="shared" ca="1" si="115"/>
        <v>9.237657356157055E-3</v>
      </c>
      <c r="F611" s="5">
        <f t="shared" ca="1" si="116"/>
        <v>0</v>
      </c>
      <c r="G611" s="5">
        <f t="shared" ca="1" si="117"/>
        <v>1</v>
      </c>
      <c r="H611" s="5">
        <f t="shared" ca="1" si="122"/>
        <v>0</v>
      </c>
      <c r="I611" s="5">
        <f t="shared" ca="1" si="123"/>
        <v>0</v>
      </c>
      <c r="J611" s="2">
        <f t="shared" ca="1" si="124"/>
        <v>0</v>
      </c>
      <c r="K611" s="73">
        <f t="shared" ca="1" si="118"/>
        <v>7.1265229309614E-2</v>
      </c>
      <c r="L611" s="74"/>
      <c r="M611" s="15">
        <f t="shared" ca="1" si="119"/>
        <v>1.2499826152445291E-2</v>
      </c>
      <c r="N611" s="5">
        <f t="shared" ca="1" si="125"/>
        <v>0</v>
      </c>
      <c r="O611" s="4">
        <f t="shared" ca="1" si="120"/>
        <v>1</v>
      </c>
      <c r="P611" s="5">
        <f t="shared" ca="1" si="126"/>
        <v>0</v>
      </c>
      <c r="Q611" s="5">
        <f t="shared" ca="1" si="127"/>
        <v>0</v>
      </c>
      <c r="R611" s="2">
        <f t="shared" ca="1" si="128"/>
        <v>0</v>
      </c>
      <c r="X611" s="46">
        <f t="shared" ca="1" si="121"/>
        <v>10825255.380721424</v>
      </c>
    </row>
    <row r="612" spans="2:24" ht="16" customHeight="1" x14ac:dyDescent="0.2">
      <c r="B612" s="5">
        <f t="shared" ca="1" si="129"/>
        <v>0.48208499060206123</v>
      </c>
      <c r="C612" s="5">
        <f t="shared" ca="1" si="130"/>
        <v>-4.4921372553941838E-2</v>
      </c>
      <c r="D612" s="56">
        <f t="shared" ca="1" si="131"/>
        <v>-2.8297804840336316E-4</v>
      </c>
      <c r="E612" s="50">
        <f t="shared" ca="1" si="115"/>
        <v>9.237657356157055E-3</v>
      </c>
      <c r="F612" s="5">
        <f t="shared" ca="1" si="116"/>
        <v>0</v>
      </c>
      <c r="G612" s="5">
        <f t="shared" ca="1" si="117"/>
        <v>1</v>
      </c>
      <c r="H612" s="5">
        <f t="shared" ca="1" si="122"/>
        <v>0</v>
      </c>
      <c r="I612" s="5">
        <f t="shared" ca="1" si="123"/>
        <v>0</v>
      </c>
      <c r="J612" s="2">
        <f t="shared" ca="1" si="124"/>
        <v>0</v>
      </c>
      <c r="K612" s="73">
        <f t="shared" ca="1" si="118"/>
        <v>7.1265229309614E-2</v>
      </c>
      <c r="L612" s="74"/>
      <c r="M612" s="15">
        <f t="shared" ca="1" si="119"/>
        <v>1.2499826152445291E-2</v>
      </c>
      <c r="N612" s="5">
        <f t="shared" ca="1" si="125"/>
        <v>0</v>
      </c>
      <c r="O612" s="4">
        <f t="shared" ca="1" si="120"/>
        <v>1</v>
      </c>
      <c r="P612" s="5">
        <f t="shared" ca="1" si="126"/>
        <v>0</v>
      </c>
      <c r="Q612" s="5">
        <f t="shared" ca="1" si="127"/>
        <v>0</v>
      </c>
      <c r="R612" s="2">
        <f t="shared" ca="1" si="128"/>
        <v>0</v>
      </c>
      <c r="X612" s="46">
        <f t="shared" ca="1" si="121"/>
        <v>10825255.380721424</v>
      </c>
    </row>
    <row r="613" spans="2:24" ht="16" customHeight="1" x14ac:dyDescent="0.2">
      <c r="B613" s="5">
        <f t="shared" ca="1" si="129"/>
        <v>0.58010936873989838</v>
      </c>
      <c r="C613" s="5">
        <f t="shared" ca="1" si="130"/>
        <v>0.20217327839338556</v>
      </c>
      <c r="D613" s="56">
        <f t="shared" ca="1" si="131"/>
        <v>1.2735719437417293E-3</v>
      </c>
      <c r="E613" s="50">
        <f t="shared" ca="1" si="115"/>
        <v>9.1636255633167907E-3</v>
      </c>
      <c r="F613" s="5">
        <f t="shared" ca="1" si="116"/>
        <v>0</v>
      </c>
      <c r="G613" s="5">
        <f t="shared" ca="1" si="117"/>
        <v>1</v>
      </c>
      <c r="H613" s="5">
        <f t="shared" ca="1" si="122"/>
        <v>0</v>
      </c>
      <c r="I613" s="5">
        <f t="shared" ca="1" si="123"/>
        <v>0</v>
      </c>
      <c r="J613" s="2">
        <f t="shared" ca="1" si="124"/>
        <v>0</v>
      </c>
      <c r="K613" s="73">
        <f t="shared" ca="1" si="118"/>
        <v>7.2878872152805821E-2</v>
      </c>
      <c r="L613" s="74"/>
      <c r="M613" s="15">
        <f t="shared" ca="1" si="119"/>
        <v>1.2306998005418058E-2</v>
      </c>
      <c r="N613" s="5">
        <f t="shared" ca="1" si="125"/>
        <v>0</v>
      </c>
      <c r="O613" s="4">
        <f t="shared" ca="1" si="120"/>
        <v>1</v>
      </c>
      <c r="P613" s="5">
        <f t="shared" ca="1" si="126"/>
        <v>0</v>
      </c>
      <c r="Q613" s="5">
        <f t="shared" ca="1" si="127"/>
        <v>0</v>
      </c>
      <c r="R613" s="2">
        <f t="shared" ca="1" si="128"/>
        <v>0</v>
      </c>
      <c r="X613" s="46">
        <f t="shared" ca="1" si="121"/>
        <v>10912711.274488699</v>
      </c>
    </row>
    <row r="614" spans="2:24" ht="16" customHeight="1" x14ac:dyDescent="0.2">
      <c r="B614" s="5">
        <f t="shared" ca="1" si="129"/>
        <v>0.75537140310441508</v>
      </c>
      <c r="C614" s="5">
        <f t="shared" ca="1" si="130"/>
        <v>0.69149074666809152</v>
      </c>
      <c r="D614" s="56">
        <f t="shared" ca="1" si="131"/>
        <v>4.3559822609193707E-3</v>
      </c>
      <c r="E614" s="50">
        <f t="shared" ca="1" si="115"/>
        <v>9.1636255633167907E-3</v>
      </c>
      <c r="F614" s="5">
        <f t="shared" ca="1" si="116"/>
        <v>0</v>
      </c>
      <c r="G614" s="5">
        <f t="shared" ca="1" si="117"/>
        <v>1</v>
      </c>
      <c r="H614" s="5">
        <f t="shared" ca="1" si="122"/>
        <v>0</v>
      </c>
      <c r="I614" s="5">
        <f t="shared" ca="1" si="123"/>
        <v>0</v>
      </c>
      <c r="J614" s="2">
        <f t="shared" ca="1" si="124"/>
        <v>0</v>
      </c>
      <c r="K614" s="73">
        <f t="shared" ca="1" si="118"/>
        <v>7.2878872152805821E-2</v>
      </c>
      <c r="L614" s="74"/>
      <c r="M614" s="15">
        <f t="shared" ca="1" si="119"/>
        <v>1.2306998005418058E-2</v>
      </c>
      <c r="N614" s="5">
        <f t="shared" ca="1" si="125"/>
        <v>0</v>
      </c>
      <c r="O614" s="4">
        <f t="shared" ca="1" si="120"/>
        <v>1</v>
      </c>
      <c r="P614" s="5">
        <f t="shared" ca="1" si="126"/>
        <v>0</v>
      </c>
      <c r="Q614" s="5">
        <f t="shared" ca="1" si="127"/>
        <v>0</v>
      </c>
      <c r="R614" s="2">
        <f t="shared" ca="1" si="128"/>
        <v>0</v>
      </c>
      <c r="X614" s="46">
        <f t="shared" ca="1" si="121"/>
        <v>10912711.274488699</v>
      </c>
    </row>
    <row r="615" spans="2:24" ht="16" customHeight="1" x14ac:dyDescent="0.2">
      <c r="B615" s="5">
        <f t="shared" ca="1" si="129"/>
        <v>0.29766705385217873</v>
      </c>
      <c r="C615" s="5">
        <f t="shared" ca="1" si="130"/>
        <v>-0.53112219069322142</v>
      </c>
      <c r="D615" s="56">
        <f t="shared" ca="1" si="131"/>
        <v>-3.3457553151478286E-3</v>
      </c>
      <c r="E615" s="50">
        <f t="shared" ca="1" si="115"/>
        <v>9.1636255633167907E-3</v>
      </c>
      <c r="F615" s="5">
        <f t="shared" ca="1" si="116"/>
        <v>0</v>
      </c>
      <c r="G615" s="5">
        <f t="shared" ca="1" si="117"/>
        <v>1</v>
      </c>
      <c r="H615" s="5">
        <f t="shared" ca="1" si="122"/>
        <v>0</v>
      </c>
      <c r="I615" s="5">
        <f t="shared" ca="1" si="123"/>
        <v>0</v>
      </c>
      <c r="J615" s="2">
        <f t="shared" ca="1" si="124"/>
        <v>0</v>
      </c>
      <c r="K615" s="73">
        <f t="shared" ca="1" si="118"/>
        <v>7.2878872152805821E-2</v>
      </c>
      <c r="L615" s="74"/>
      <c r="M615" s="15">
        <f t="shared" ca="1" si="119"/>
        <v>1.2306998005418058E-2</v>
      </c>
      <c r="N615" s="5">
        <f t="shared" ca="1" si="125"/>
        <v>0</v>
      </c>
      <c r="O615" s="4">
        <f t="shared" ca="1" si="120"/>
        <v>1</v>
      </c>
      <c r="P615" s="5">
        <f t="shared" ca="1" si="126"/>
        <v>0</v>
      </c>
      <c r="Q615" s="5">
        <f t="shared" ca="1" si="127"/>
        <v>0</v>
      </c>
      <c r="R615" s="2">
        <f t="shared" ca="1" si="128"/>
        <v>0</v>
      </c>
      <c r="X615" s="46">
        <f t="shared" ca="1" si="121"/>
        <v>10912711.274488699</v>
      </c>
    </row>
    <row r="616" spans="2:24" ht="16" customHeight="1" x14ac:dyDescent="0.2">
      <c r="B616" s="5">
        <f t="shared" ca="1" si="129"/>
        <v>0.96864434837977054</v>
      </c>
      <c r="C616" s="5">
        <f t="shared" ca="1" si="130"/>
        <v>1.861232835908079</v>
      </c>
      <c r="D616" s="56">
        <f t="shared" ca="1" si="131"/>
        <v>1.1724664799524442E-2</v>
      </c>
      <c r="E616" s="50">
        <f t="shared" ca="1" si="115"/>
        <v>9.1636255633167907E-3</v>
      </c>
      <c r="F616" s="5">
        <f t="shared" ca="1" si="116"/>
        <v>0</v>
      </c>
      <c r="G616" s="5">
        <f t="shared" ca="1" si="117"/>
        <v>1</v>
      </c>
      <c r="H616" s="5">
        <f t="shared" ca="1" si="122"/>
        <v>0</v>
      </c>
      <c r="I616" s="5">
        <f t="shared" ca="1" si="123"/>
        <v>0</v>
      </c>
      <c r="J616" s="2">
        <f t="shared" ca="1" si="124"/>
        <v>0</v>
      </c>
      <c r="K616" s="73">
        <f t="shared" ca="1" si="118"/>
        <v>7.2878872152805821E-2</v>
      </c>
      <c r="L616" s="74"/>
      <c r="M616" s="15">
        <f t="shared" ca="1" si="119"/>
        <v>1.2306998005418058E-2</v>
      </c>
      <c r="N616" s="5">
        <f t="shared" ca="1" si="125"/>
        <v>0</v>
      </c>
      <c r="O616" s="4">
        <f t="shared" ca="1" si="120"/>
        <v>1</v>
      </c>
      <c r="P616" s="5">
        <f t="shared" ca="1" si="126"/>
        <v>0</v>
      </c>
      <c r="Q616" s="5">
        <f t="shared" ca="1" si="127"/>
        <v>0</v>
      </c>
      <c r="R616" s="2">
        <f t="shared" ca="1" si="128"/>
        <v>0</v>
      </c>
      <c r="X616" s="46">
        <f t="shared" ca="1" si="121"/>
        <v>10912711.274488699</v>
      </c>
    </row>
    <row r="617" spans="2:24" ht="16" customHeight="1" x14ac:dyDescent="0.2">
      <c r="B617" s="5">
        <f t="shared" ca="1" si="129"/>
        <v>0.2176230769413422</v>
      </c>
      <c r="C617" s="5">
        <f t="shared" ca="1" si="130"/>
        <v>-0.7802458931288343</v>
      </c>
      <c r="D617" s="56">
        <f t="shared" ca="1" si="131"/>
        <v>-4.9150871302342282E-3</v>
      </c>
      <c r="E617" s="50">
        <f t="shared" ca="1" si="115"/>
        <v>9.1636255633167907E-3</v>
      </c>
      <c r="F617" s="5">
        <f t="shared" ca="1" si="116"/>
        <v>0</v>
      </c>
      <c r="G617" s="5">
        <f t="shared" ca="1" si="117"/>
        <v>1</v>
      </c>
      <c r="H617" s="5">
        <f t="shared" ca="1" si="122"/>
        <v>0</v>
      </c>
      <c r="I617" s="5">
        <f t="shared" ca="1" si="123"/>
        <v>0</v>
      </c>
      <c r="J617" s="2">
        <f t="shared" ca="1" si="124"/>
        <v>0</v>
      </c>
      <c r="K617" s="73">
        <f t="shared" ca="1" si="118"/>
        <v>7.2878872152805821E-2</v>
      </c>
      <c r="L617" s="74"/>
      <c r="M617" s="15">
        <f t="shared" ca="1" si="119"/>
        <v>1.2306998005418058E-2</v>
      </c>
      <c r="N617" s="5">
        <f t="shared" ca="1" si="125"/>
        <v>0</v>
      </c>
      <c r="O617" s="4">
        <f t="shared" ca="1" si="120"/>
        <v>1</v>
      </c>
      <c r="P617" s="5">
        <f t="shared" ca="1" si="126"/>
        <v>0</v>
      </c>
      <c r="Q617" s="5">
        <f t="shared" ca="1" si="127"/>
        <v>0</v>
      </c>
      <c r="R617" s="2">
        <f t="shared" ca="1" si="128"/>
        <v>0</v>
      </c>
      <c r="X617" s="46">
        <f t="shared" ca="1" si="121"/>
        <v>10912711.274488699</v>
      </c>
    </row>
    <row r="618" spans="2:24" ht="16" customHeight="1" x14ac:dyDescent="0.2">
      <c r="B618" s="5">
        <f t="shared" ca="1" si="129"/>
        <v>0.53511011623264881</v>
      </c>
      <c r="C618" s="5">
        <f t="shared" ca="1" si="130"/>
        <v>8.8121928776867309E-2</v>
      </c>
      <c r="D618" s="56">
        <f t="shared" ca="1" si="131"/>
        <v>5.5511597284508846E-4</v>
      </c>
      <c r="E618" s="50">
        <f t="shared" ca="1" si="115"/>
        <v>9.1636255633167907E-3</v>
      </c>
      <c r="F618" s="5">
        <f t="shared" ca="1" si="116"/>
        <v>0</v>
      </c>
      <c r="G618" s="5">
        <f t="shared" ca="1" si="117"/>
        <v>1</v>
      </c>
      <c r="H618" s="5">
        <f t="shared" ca="1" si="122"/>
        <v>0</v>
      </c>
      <c r="I618" s="5">
        <f t="shared" ca="1" si="123"/>
        <v>0</v>
      </c>
      <c r="J618" s="2">
        <f t="shared" ca="1" si="124"/>
        <v>0</v>
      </c>
      <c r="K618" s="73">
        <f t="shared" ca="1" si="118"/>
        <v>7.2878872152805821E-2</v>
      </c>
      <c r="L618" s="74"/>
      <c r="M618" s="15">
        <f t="shared" ca="1" si="119"/>
        <v>1.2306998005418058E-2</v>
      </c>
      <c r="N618" s="5">
        <f t="shared" ca="1" si="125"/>
        <v>0</v>
      </c>
      <c r="O618" s="4">
        <f t="shared" ca="1" si="120"/>
        <v>1</v>
      </c>
      <c r="P618" s="5">
        <f t="shared" ca="1" si="126"/>
        <v>0</v>
      </c>
      <c r="Q618" s="5">
        <f t="shared" ca="1" si="127"/>
        <v>0</v>
      </c>
      <c r="R618" s="2">
        <f t="shared" ca="1" si="128"/>
        <v>0</v>
      </c>
      <c r="X618" s="46">
        <f t="shared" ca="1" si="121"/>
        <v>10912711.274488699</v>
      </c>
    </row>
    <row r="619" spans="2:24" ht="16" customHeight="1" x14ac:dyDescent="0.2">
      <c r="B619" s="5">
        <f t="shared" ca="1" si="129"/>
        <v>0.93444344543077085</v>
      </c>
      <c r="C619" s="5">
        <f t="shared" ca="1" si="130"/>
        <v>1.5097269596097087</v>
      </c>
      <c r="D619" s="56">
        <f t="shared" ca="1" si="131"/>
        <v>9.5103859112784395E-3</v>
      </c>
      <c r="E619" s="50">
        <f t="shared" ca="1" si="115"/>
        <v>9.1636255633167907E-3</v>
      </c>
      <c r="F619" s="5">
        <f t="shared" ca="1" si="116"/>
        <v>0</v>
      </c>
      <c r="G619" s="5">
        <f t="shared" ca="1" si="117"/>
        <v>1</v>
      </c>
      <c r="H619" s="5">
        <f t="shared" ca="1" si="122"/>
        <v>0</v>
      </c>
      <c r="I619" s="5">
        <f t="shared" ca="1" si="123"/>
        <v>0</v>
      </c>
      <c r="J619" s="2">
        <f t="shared" ca="1" si="124"/>
        <v>0</v>
      </c>
      <c r="K619" s="73">
        <f t="shared" ca="1" si="118"/>
        <v>7.2878872152805821E-2</v>
      </c>
      <c r="L619" s="74"/>
      <c r="M619" s="15">
        <f t="shared" ca="1" si="119"/>
        <v>1.2306998005418058E-2</v>
      </c>
      <c r="N619" s="5">
        <f t="shared" ca="1" si="125"/>
        <v>0</v>
      </c>
      <c r="O619" s="4">
        <f t="shared" ca="1" si="120"/>
        <v>1</v>
      </c>
      <c r="P619" s="5">
        <f t="shared" ca="1" si="126"/>
        <v>0</v>
      </c>
      <c r="Q619" s="5">
        <f t="shared" ca="1" si="127"/>
        <v>0</v>
      </c>
      <c r="R619" s="2">
        <f t="shared" ca="1" si="128"/>
        <v>0</v>
      </c>
      <c r="X619" s="46">
        <f t="shared" ca="1" si="121"/>
        <v>10912711.274488699</v>
      </c>
    </row>
    <row r="620" spans="2:24" ht="16" customHeight="1" x14ac:dyDescent="0.2">
      <c r="B620" s="5">
        <f t="shared" ca="1" si="129"/>
        <v>0.97884168251084058</v>
      </c>
      <c r="C620" s="5">
        <f t="shared" ca="1" si="130"/>
        <v>2.0303927307400143</v>
      </c>
      <c r="D620" s="56">
        <f t="shared" ca="1" si="131"/>
        <v>1.2790271974598588E-2</v>
      </c>
      <c r="E620" s="50">
        <f t="shared" ca="1" si="115"/>
        <v>9.1636255633167907E-3</v>
      </c>
      <c r="F620" s="5">
        <f t="shared" ca="1" si="116"/>
        <v>0</v>
      </c>
      <c r="G620" s="5">
        <f t="shared" ca="1" si="117"/>
        <v>1</v>
      </c>
      <c r="H620" s="5">
        <f t="shared" ca="1" si="122"/>
        <v>0</v>
      </c>
      <c r="I620" s="5">
        <f t="shared" ca="1" si="123"/>
        <v>0</v>
      </c>
      <c r="J620" s="2">
        <f t="shared" ca="1" si="124"/>
        <v>0</v>
      </c>
      <c r="K620" s="73">
        <f t="shared" ca="1" si="118"/>
        <v>7.2878872152805821E-2</v>
      </c>
      <c r="L620" s="74"/>
      <c r="M620" s="15">
        <f t="shared" ca="1" si="119"/>
        <v>1.2306998005418058E-2</v>
      </c>
      <c r="N620" s="5">
        <f t="shared" ca="1" si="125"/>
        <v>0</v>
      </c>
      <c r="O620" s="4">
        <f t="shared" ca="1" si="120"/>
        <v>1</v>
      </c>
      <c r="P620" s="5">
        <f t="shared" ca="1" si="126"/>
        <v>0</v>
      </c>
      <c r="Q620" s="5">
        <f t="shared" ca="1" si="127"/>
        <v>0</v>
      </c>
      <c r="R620" s="2">
        <f t="shared" ca="1" si="128"/>
        <v>0</v>
      </c>
      <c r="X620" s="46">
        <f t="shared" ca="1" si="121"/>
        <v>10912711.274488699</v>
      </c>
    </row>
    <row r="621" spans="2:24" ht="16" customHeight="1" x14ac:dyDescent="0.2">
      <c r="B621" s="5">
        <f t="shared" ca="1" si="129"/>
        <v>0.74099272490295309</v>
      </c>
      <c r="C621" s="5">
        <f t="shared" ca="1" si="130"/>
        <v>0.64640894308570496</v>
      </c>
      <c r="D621" s="56">
        <f t="shared" ca="1" si="131"/>
        <v>4.071993592030667E-3</v>
      </c>
      <c r="E621" s="50">
        <f t="shared" ca="1" si="115"/>
        <v>9.1636255633167907E-3</v>
      </c>
      <c r="F621" s="5">
        <f t="shared" ca="1" si="116"/>
        <v>0</v>
      </c>
      <c r="G621" s="5">
        <f t="shared" ca="1" si="117"/>
        <v>1</v>
      </c>
      <c r="H621" s="5">
        <f t="shared" ca="1" si="122"/>
        <v>0</v>
      </c>
      <c r="I621" s="5">
        <f t="shared" ca="1" si="123"/>
        <v>0</v>
      </c>
      <c r="J621" s="2">
        <f t="shared" ca="1" si="124"/>
        <v>0</v>
      </c>
      <c r="K621" s="73">
        <f t="shared" ca="1" si="118"/>
        <v>7.2878872152805821E-2</v>
      </c>
      <c r="L621" s="74"/>
      <c r="M621" s="15">
        <f t="shared" ca="1" si="119"/>
        <v>1.2306998005418058E-2</v>
      </c>
      <c r="N621" s="5">
        <f t="shared" ca="1" si="125"/>
        <v>0</v>
      </c>
      <c r="O621" s="4">
        <f t="shared" ca="1" si="120"/>
        <v>1</v>
      </c>
      <c r="P621" s="5">
        <f t="shared" ca="1" si="126"/>
        <v>0</v>
      </c>
      <c r="Q621" s="5">
        <f t="shared" ca="1" si="127"/>
        <v>0</v>
      </c>
      <c r="R621" s="2">
        <f t="shared" ca="1" si="128"/>
        <v>0</v>
      </c>
      <c r="X621" s="46">
        <f t="shared" ca="1" si="121"/>
        <v>10912711.274488699</v>
      </c>
    </row>
    <row r="622" spans="2:24" ht="16" customHeight="1" x14ac:dyDescent="0.2">
      <c r="B622" s="5">
        <f t="shared" ca="1" si="129"/>
        <v>6.3297270750137802E-3</v>
      </c>
      <c r="C622" s="5">
        <f t="shared" ca="1" si="130"/>
        <v>-2.4932083387470194</v>
      </c>
      <c r="D622" s="56">
        <f t="shared" ca="1" si="131"/>
        <v>-1.5705736264278802E-2</v>
      </c>
      <c r="E622" s="50">
        <f t="shared" ca="1" si="115"/>
        <v>9.1636255633167907E-3</v>
      </c>
      <c r="F622" s="5">
        <f t="shared" ca="1" si="116"/>
        <v>1</v>
      </c>
      <c r="G622" s="5">
        <f t="shared" ca="1" si="117"/>
        <v>0</v>
      </c>
      <c r="H622" s="5">
        <f t="shared" ca="1" si="122"/>
        <v>1</v>
      </c>
      <c r="I622" s="5">
        <f t="shared" ca="1" si="123"/>
        <v>0</v>
      </c>
      <c r="J622" s="2">
        <f t="shared" ca="1" si="124"/>
        <v>0</v>
      </c>
      <c r="K622" s="73">
        <f t="shared" ca="1" si="118"/>
        <v>7.2878872152805821E-2</v>
      </c>
      <c r="L622" s="74"/>
      <c r="M622" s="15">
        <f t="shared" ca="1" si="119"/>
        <v>1.2306998005418058E-2</v>
      </c>
      <c r="N622" s="5">
        <f t="shared" ca="1" si="125"/>
        <v>1</v>
      </c>
      <c r="O622" s="4">
        <f t="shared" ca="1" si="120"/>
        <v>0</v>
      </c>
      <c r="P622" s="5">
        <f t="shared" ca="1" si="126"/>
        <v>1</v>
      </c>
      <c r="Q622" s="5">
        <f t="shared" ca="1" si="127"/>
        <v>0</v>
      </c>
      <c r="R622" s="2">
        <f t="shared" ca="1" si="128"/>
        <v>0</v>
      </c>
      <c r="X622" s="46">
        <f t="shared" ca="1" si="121"/>
        <v>10912711.274488699</v>
      </c>
    </row>
    <row r="623" spans="2:24" ht="16" customHeight="1" x14ac:dyDescent="0.2">
      <c r="B623" s="5">
        <f t="shared" ca="1" si="129"/>
        <v>0.38922632648608968</v>
      </c>
      <c r="C623" s="5">
        <f t="shared" ca="1" si="130"/>
        <v>-0.2813360624569276</v>
      </c>
      <c r="D623" s="56">
        <f t="shared" ca="1" si="131"/>
        <v>-1.7722506097503947E-3</v>
      </c>
      <c r="E623" s="50">
        <f t="shared" ca="1" si="115"/>
        <v>9.237657356157055E-3</v>
      </c>
      <c r="F623" s="5">
        <f t="shared" ca="1" si="116"/>
        <v>0</v>
      </c>
      <c r="G623" s="5">
        <f t="shared" ca="1" si="117"/>
        <v>0</v>
      </c>
      <c r="H623" s="5">
        <f t="shared" ca="1" si="122"/>
        <v>0</v>
      </c>
      <c r="I623" s="5">
        <f t="shared" ca="1" si="123"/>
        <v>1</v>
      </c>
      <c r="J623" s="2">
        <f t="shared" ca="1" si="124"/>
        <v>0</v>
      </c>
      <c r="K623" s="73">
        <f t="shared" ca="1" si="118"/>
        <v>7.1265229309614E-2</v>
      </c>
      <c r="L623" s="74"/>
      <c r="M623" s="15">
        <f t="shared" ca="1" si="119"/>
        <v>1.2809652394940097E-2</v>
      </c>
      <c r="N623" s="5">
        <f t="shared" ca="1" si="125"/>
        <v>0</v>
      </c>
      <c r="O623" s="4">
        <f t="shared" ca="1" si="120"/>
        <v>0</v>
      </c>
      <c r="P623" s="5">
        <f t="shared" ca="1" si="126"/>
        <v>0</v>
      </c>
      <c r="Q623" s="5">
        <f t="shared" ca="1" si="127"/>
        <v>1</v>
      </c>
      <c r="R623" s="2">
        <f t="shared" ca="1" si="128"/>
        <v>0</v>
      </c>
      <c r="X623" s="46">
        <f t="shared" ca="1" si="121"/>
        <v>10825255.380721424</v>
      </c>
    </row>
    <row r="624" spans="2:24" ht="16" customHeight="1" x14ac:dyDescent="0.2">
      <c r="B624" s="5">
        <f t="shared" ca="1" si="129"/>
        <v>0.15312438421893759</v>
      </c>
      <c r="C624" s="5">
        <f t="shared" ca="1" si="130"/>
        <v>-1.0231249567697678</v>
      </c>
      <c r="D624" s="56">
        <f t="shared" ca="1" si="131"/>
        <v>-6.4450814184678941E-3</v>
      </c>
      <c r="E624" s="50">
        <f t="shared" ca="1" si="115"/>
        <v>9.237657356157055E-3</v>
      </c>
      <c r="F624" s="5">
        <f t="shared" ca="1" si="116"/>
        <v>0</v>
      </c>
      <c r="G624" s="5">
        <f t="shared" ca="1" si="117"/>
        <v>1</v>
      </c>
      <c r="H624" s="5">
        <f t="shared" ca="1" si="122"/>
        <v>0</v>
      </c>
      <c r="I624" s="5">
        <f t="shared" ca="1" si="123"/>
        <v>0</v>
      </c>
      <c r="J624" s="2">
        <f t="shared" ca="1" si="124"/>
        <v>0</v>
      </c>
      <c r="K624" s="73">
        <f t="shared" ca="1" si="118"/>
        <v>7.1265229309614E-2</v>
      </c>
      <c r="L624" s="74"/>
      <c r="M624" s="15">
        <f t="shared" ca="1" si="119"/>
        <v>1.2809652394940097E-2</v>
      </c>
      <c r="N624" s="5">
        <f t="shared" ca="1" si="125"/>
        <v>0</v>
      </c>
      <c r="O624" s="4">
        <f t="shared" ca="1" si="120"/>
        <v>1</v>
      </c>
      <c r="P624" s="5">
        <f t="shared" ca="1" si="126"/>
        <v>0</v>
      </c>
      <c r="Q624" s="5">
        <f t="shared" ca="1" si="127"/>
        <v>0</v>
      </c>
      <c r="R624" s="2">
        <f t="shared" ca="1" si="128"/>
        <v>0</v>
      </c>
      <c r="X624" s="46">
        <f t="shared" ca="1" si="121"/>
        <v>10825255.380721424</v>
      </c>
    </row>
    <row r="625" spans="2:24" ht="16" customHeight="1" x14ac:dyDescent="0.2">
      <c r="B625" s="5">
        <f t="shared" ca="1" si="129"/>
        <v>9.7961540256722879E-2</v>
      </c>
      <c r="C625" s="5">
        <f t="shared" ca="1" si="130"/>
        <v>-1.2932544167799436</v>
      </c>
      <c r="D625" s="56">
        <f t="shared" ca="1" si="131"/>
        <v>-8.1467370684181143E-3</v>
      </c>
      <c r="E625" s="50">
        <f t="shared" ca="1" si="115"/>
        <v>9.237657356157055E-3</v>
      </c>
      <c r="F625" s="5">
        <f t="shared" ca="1" si="116"/>
        <v>0</v>
      </c>
      <c r="G625" s="5">
        <f t="shared" ca="1" si="117"/>
        <v>1</v>
      </c>
      <c r="H625" s="5">
        <f t="shared" ca="1" si="122"/>
        <v>0</v>
      </c>
      <c r="I625" s="5">
        <f t="shared" ca="1" si="123"/>
        <v>0</v>
      </c>
      <c r="J625" s="2">
        <f t="shared" ca="1" si="124"/>
        <v>0</v>
      </c>
      <c r="K625" s="73">
        <f t="shared" ca="1" si="118"/>
        <v>7.1265229309614E-2</v>
      </c>
      <c r="L625" s="74"/>
      <c r="M625" s="15">
        <f t="shared" ca="1" si="119"/>
        <v>1.2809652394940097E-2</v>
      </c>
      <c r="N625" s="5">
        <f t="shared" ca="1" si="125"/>
        <v>0</v>
      </c>
      <c r="O625" s="4">
        <f t="shared" ca="1" si="120"/>
        <v>1</v>
      </c>
      <c r="P625" s="5">
        <f t="shared" ca="1" si="126"/>
        <v>0</v>
      </c>
      <c r="Q625" s="5">
        <f t="shared" ca="1" si="127"/>
        <v>0</v>
      </c>
      <c r="R625" s="2">
        <f t="shared" ca="1" si="128"/>
        <v>0</v>
      </c>
      <c r="X625" s="46">
        <f t="shared" ca="1" si="121"/>
        <v>10825255.380721424</v>
      </c>
    </row>
    <row r="626" spans="2:24" ht="16" customHeight="1" x14ac:dyDescent="0.2">
      <c r="B626" s="5">
        <f t="shared" ca="1" si="129"/>
        <v>0.67828994033877543</v>
      </c>
      <c r="C626" s="5">
        <f t="shared" ca="1" si="130"/>
        <v>0.46292222072131683</v>
      </c>
      <c r="D626" s="56">
        <f t="shared" ca="1" si="131"/>
        <v>2.9161358866532281E-3</v>
      </c>
      <c r="E626" s="50">
        <f t="shared" ca="1" si="115"/>
        <v>9.1636255633167907E-3</v>
      </c>
      <c r="F626" s="5">
        <f t="shared" ca="1" si="116"/>
        <v>0</v>
      </c>
      <c r="G626" s="5">
        <f t="shared" ca="1" si="117"/>
        <v>1</v>
      </c>
      <c r="H626" s="5">
        <f t="shared" ca="1" si="122"/>
        <v>0</v>
      </c>
      <c r="I626" s="5">
        <f t="shared" ca="1" si="123"/>
        <v>0</v>
      </c>
      <c r="J626" s="2">
        <f t="shared" ca="1" si="124"/>
        <v>0</v>
      </c>
      <c r="K626" s="73">
        <f t="shared" ca="1" si="118"/>
        <v>7.2878872152805821E-2</v>
      </c>
      <c r="L626" s="74"/>
      <c r="M626" s="15">
        <f t="shared" ca="1" si="119"/>
        <v>1.2652095474895757E-2</v>
      </c>
      <c r="N626" s="5">
        <f t="shared" ca="1" si="125"/>
        <v>0</v>
      </c>
      <c r="O626" s="4">
        <f t="shared" ca="1" si="120"/>
        <v>1</v>
      </c>
      <c r="P626" s="5">
        <f t="shared" ca="1" si="126"/>
        <v>0</v>
      </c>
      <c r="Q626" s="5">
        <f t="shared" ca="1" si="127"/>
        <v>0</v>
      </c>
      <c r="R626" s="2">
        <f t="shared" ca="1" si="128"/>
        <v>0</v>
      </c>
      <c r="X626" s="46">
        <f t="shared" ca="1" si="121"/>
        <v>10912711.274488699</v>
      </c>
    </row>
    <row r="627" spans="2:24" ht="16" customHeight="1" x14ac:dyDescent="0.2">
      <c r="B627" s="5">
        <f t="shared" ca="1" si="129"/>
        <v>0.20322010557054482</v>
      </c>
      <c r="C627" s="5">
        <f t="shared" ca="1" si="130"/>
        <v>-0.8301743572204463</v>
      </c>
      <c r="D627" s="56">
        <f t="shared" ca="1" si="131"/>
        <v>-5.2296068905433321E-3</v>
      </c>
      <c r="E627" s="50">
        <f t="shared" ca="1" si="115"/>
        <v>9.1636255633167907E-3</v>
      </c>
      <c r="F627" s="5">
        <f t="shared" ca="1" si="116"/>
        <v>0</v>
      </c>
      <c r="G627" s="5">
        <f t="shared" ca="1" si="117"/>
        <v>1</v>
      </c>
      <c r="H627" s="5">
        <f t="shared" ca="1" si="122"/>
        <v>0</v>
      </c>
      <c r="I627" s="5">
        <f t="shared" ca="1" si="123"/>
        <v>0</v>
      </c>
      <c r="J627" s="2">
        <f t="shared" ca="1" si="124"/>
        <v>0</v>
      </c>
      <c r="K627" s="73">
        <f t="shared" ca="1" si="118"/>
        <v>7.2878872152805821E-2</v>
      </c>
      <c r="L627" s="74"/>
      <c r="M627" s="15">
        <f t="shared" ca="1" si="119"/>
        <v>1.2652095474895757E-2</v>
      </c>
      <c r="N627" s="5">
        <f t="shared" ca="1" si="125"/>
        <v>0</v>
      </c>
      <c r="O627" s="4">
        <f t="shared" ca="1" si="120"/>
        <v>1</v>
      </c>
      <c r="P627" s="5">
        <f t="shared" ca="1" si="126"/>
        <v>0</v>
      </c>
      <c r="Q627" s="5">
        <f t="shared" ca="1" si="127"/>
        <v>0</v>
      </c>
      <c r="R627" s="2">
        <f t="shared" ca="1" si="128"/>
        <v>0</v>
      </c>
      <c r="X627" s="46">
        <f t="shared" ca="1" si="121"/>
        <v>10912711.274488699</v>
      </c>
    </row>
    <row r="628" spans="2:24" ht="16" customHeight="1" x14ac:dyDescent="0.2">
      <c r="B628" s="5">
        <f t="shared" ca="1" si="129"/>
        <v>0.71989444331238428</v>
      </c>
      <c r="C628" s="5">
        <f t="shared" ca="1" si="130"/>
        <v>0.58252796085176217</v>
      </c>
      <c r="D628" s="56">
        <f t="shared" ca="1" si="131"/>
        <v>3.6695812289412673E-3</v>
      </c>
      <c r="E628" s="50">
        <f t="shared" ca="1" si="115"/>
        <v>9.1636255633167907E-3</v>
      </c>
      <c r="F628" s="5">
        <f t="shared" ca="1" si="116"/>
        <v>0</v>
      </c>
      <c r="G628" s="5">
        <f t="shared" ca="1" si="117"/>
        <v>1</v>
      </c>
      <c r="H628" s="5">
        <f t="shared" ca="1" si="122"/>
        <v>0</v>
      </c>
      <c r="I628" s="5">
        <f t="shared" ca="1" si="123"/>
        <v>0</v>
      </c>
      <c r="J628" s="2">
        <f t="shared" ca="1" si="124"/>
        <v>0</v>
      </c>
      <c r="K628" s="73">
        <f t="shared" ca="1" si="118"/>
        <v>7.2878872152805821E-2</v>
      </c>
      <c r="L628" s="74"/>
      <c r="M628" s="15">
        <f t="shared" ca="1" si="119"/>
        <v>1.2652095474895757E-2</v>
      </c>
      <c r="N628" s="5">
        <f t="shared" ca="1" si="125"/>
        <v>0</v>
      </c>
      <c r="O628" s="4">
        <f t="shared" ca="1" si="120"/>
        <v>1</v>
      </c>
      <c r="P628" s="5">
        <f t="shared" ca="1" si="126"/>
        <v>0</v>
      </c>
      <c r="Q628" s="5">
        <f t="shared" ca="1" si="127"/>
        <v>0</v>
      </c>
      <c r="R628" s="2">
        <f t="shared" ca="1" si="128"/>
        <v>0</v>
      </c>
      <c r="X628" s="46">
        <f t="shared" ca="1" si="121"/>
        <v>10912711.274488699</v>
      </c>
    </row>
    <row r="629" spans="2:24" ht="16" customHeight="1" x14ac:dyDescent="0.2">
      <c r="B629" s="5">
        <f t="shared" ca="1" si="129"/>
        <v>0.47042690792252473</v>
      </c>
      <c r="C629" s="5">
        <f t="shared" ca="1" si="130"/>
        <v>-7.4196770113590493E-2</v>
      </c>
      <c r="D629" s="56">
        <f t="shared" ca="1" si="131"/>
        <v>-4.6739571858283349E-4</v>
      </c>
      <c r="E629" s="50">
        <f t="shared" ca="1" si="115"/>
        <v>9.1636255633167907E-3</v>
      </c>
      <c r="F629" s="5">
        <f t="shared" ca="1" si="116"/>
        <v>0</v>
      </c>
      <c r="G629" s="5">
        <f t="shared" ca="1" si="117"/>
        <v>1</v>
      </c>
      <c r="H629" s="5">
        <f t="shared" ca="1" si="122"/>
        <v>0</v>
      </c>
      <c r="I629" s="5">
        <f t="shared" ca="1" si="123"/>
        <v>0</v>
      </c>
      <c r="J629" s="2">
        <f t="shared" ca="1" si="124"/>
        <v>0</v>
      </c>
      <c r="K629" s="73">
        <f t="shared" ca="1" si="118"/>
        <v>7.2878872152805821E-2</v>
      </c>
      <c r="L629" s="74"/>
      <c r="M629" s="15">
        <f t="shared" ca="1" si="119"/>
        <v>1.2652095474895757E-2</v>
      </c>
      <c r="N629" s="5">
        <f t="shared" ca="1" si="125"/>
        <v>0</v>
      </c>
      <c r="O629" s="4">
        <f t="shared" ca="1" si="120"/>
        <v>1</v>
      </c>
      <c r="P629" s="5">
        <f t="shared" ca="1" si="126"/>
        <v>0</v>
      </c>
      <c r="Q629" s="5">
        <f t="shared" ca="1" si="127"/>
        <v>0</v>
      </c>
      <c r="R629" s="2">
        <f t="shared" ca="1" si="128"/>
        <v>0</v>
      </c>
      <c r="X629" s="46">
        <f t="shared" ca="1" si="121"/>
        <v>10912711.274488699</v>
      </c>
    </row>
    <row r="630" spans="2:24" ht="16" customHeight="1" x14ac:dyDescent="0.2">
      <c r="B630" s="5">
        <f t="shared" ca="1" si="129"/>
        <v>0.86670383466137024</v>
      </c>
      <c r="C630" s="5">
        <f t="shared" ca="1" si="130"/>
        <v>1.1109442878460063</v>
      </c>
      <c r="D630" s="56">
        <f t="shared" ca="1" si="131"/>
        <v>6.9982912049721168E-3</v>
      </c>
      <c r="E630" s="50">
        <f t="shared" ca="1" si="115"/>
        <v>9.1636255633167907E-3</v>
      </c>
      <c r="F630" s="5">
        <f t="shared" ca="1" si="116"/>
        <v>0</v>
      </c>
      <c r="G630" s="5">
        <f t="shared" ca="1" si="117"/>
        <v>1</v>
      </c>
      <c r="H630" s="5">
        <f t="shared" ca="1" si="122"/>
        <v>0</v>
      </c>
      <c r="I630" s="5">
        <f t="shared" ca="1" si="123"/>
        <v>0</v>
      </c>
      <c r="J630" s="2">
        <f t="shared" ca="1" si="124"/>
        <v>0</v>
      </c>
      <c r="K630" s="73">
        <f t="shared" ca="1" si="118"/>
        <v>7.2878872152805821E-2</v>
      </c>
      <c r="L630" s="74"/>
      <c r="M630" s="15">
        <f t="shared" ca="1" si="119"/>
        <v>1.2652095474895757E-2</v>
      </c>
      <c r="N630" s="5">
        <f t="shared" ca="1" si="125"/>
        <v>0</v>
      </c>
      <c r="O630" s="4">
        <f t="shared" ca="1" si="120"/>
        <v>1</v>
      </c>
      <c r="P630" s="5">
        <f t="shared" ca="1" si="126"/>
        <v>0</v>
      </c>
      <c r="Q630" s="5">
        <f t="shared" ca="1" si="127"/>
        <v>0</v>
      </c>
      <c r="R630" s="2">
        <f t="shared" ca="1" si="128"/>
        <v>0</v>
      </c>
      <c r="X630" s="46">
        <f t="shared" ca="1" si="121"/>
        <v>10912711.274488699</v>
      </c>
    </row>
    <row r="631" spans="2:24" ht="16" customHeight="1" x14ac:dyDescent="0.2">
      <c r="B631" s="5">
        <f t="shared" ca="1" si="129"/>
        <v>0.50703368264013948</v>
      </c>
      <c r="C631" s="5">
        <f t="shared" ca="1" si="130"/>
        <v>1.7631741292251892E-2</v>
      </c>
      <c r="D631" s="56">
        <f t="shared" ca="1" si="131"/>
        <v>1.1106953009601696E-4</v>
      </c>
      <c r="E631" s="50">
        <f t="shared" ca="1" si="115"/>
        <v>9.1636255633167907E-3</v>
      </c>
      <c r="F631" s="5">
        <f t="shared" ca="1" si="116"/>
        <v>0</v>
      </c>
      <c r="G631" s="5">
        <f t="shared" ca="1" si="117"/>
        <v>1</v>
      </c>
      <c r="H631" s="5">
        <f t="shared" ca="1" si="122"/>
        <v>0</v>
      </c>
      <c r="I631" s="5">
        <f t="shared" ca="1" si="123"/>
        <v>0</v>
      </c>
      <c r="J631" s="2">
        <f t="shared" ca="1" si="124"/>
        <v>0</v>
      </c>
      <c r="K631" s="73">
        <f t="shared" ca="1" si="118"/>
        <v>7.2878872152805821E-2</v>
      </c>
      <c r="L631" s="74"/>
      <c r="M631" s="15">
        <f t="shared" ca="1" si="119"/>
        <v>1.2652095474895757E-2</v>
      </c>
      <c r="N631" s="5">
        <f t="shared" ca="1" si="125"/>
        <v>0</v>
      </c>
      <c r="O631" s="4">
        <f t="shared" ca="1" si="120"/>
        <v>1</v>
      </c>
      <c r="P631" s="5">
        <f t="shared" ca="1" si="126"/>
        <v>0</v>
      </c>
      <c r="Q631" s="5">
        <f t="shared" ca="1" si="127"/>
        <v>0</v>
      </c>
      <c r="R631" s="2">
        <f t="shared" ca="1" si="128"/>
        <v>0</v>
      </c>
      <c r="X631" s="46">
        <f t="shared" ca="1" si="121"/>
        <v>10912711.274488699</v>
      </c>
    </row>
    <row r="632" spans="2:24" ht="16" customHeight="1" x14ac:dyDescent="0.2">
      <c r="B632" s="5">
        <f t="shared" ca="1" si="129"/>
        <v>0.17178967832227088</v>
      </c>
      <c r="C632" s="5">
        <f t="shared" ca="1" si="130"/>
        <v>-0.94711661996426044</v>
      </c>
      <c r="D632" s="56">
        <f t="shared" ca="1" si="131"/>
        <v>-5.9662739023845371E-3</v>
      </c>
      <c r="E632" s="50">
        <f t="shared" ca="1" si="115"/>
        <v>9.1636255633167907E-3</v>
      </c>
      <c r="F632" s="5">
        <f t="shared" ca="1" si="116"/>
        <v>0</v>
      </c>
      <c r="G632" s="5">
        <f t="shared" ca="1" si="117"/>
        <v>1</v>
      </c>
      <c r="H632" s="5">
        <f t="shared" ca="1" si="122"/>
        <v>0</v>
      </c>
      <c r="I632" s="5">
        <f t="shared" ca="1" si="123"/>
        <v>0</v>
      </c>
      <c r="J632" s="2">
        <f t="shared" ca="1" si="124"/>
        <v>0</v>
      </c>
      <c r="K632" s="73">
        <f t="shared" ca="1" si="118"/>
        <v>7.2878872152805821E-2</v>
      </c>
      <c r="L632" s="74"/>
      <c r="M632" s="15">
        <f t="shared" ca="1" si="119"/>
        <v>1.2652095474895757E-2</v>
      </c>
      <c r="N632" s="5">
        <f t="shared" ca="1" si="125"/>
        <v>0</v>
      </c>
      <c r="O632" s="4">
        <f t="shared" ca="1" si="120"/>
        <v>1</v>
      </c>
      <c r="P632" s="5">
        <f t="shared" ca="1" si="126"/>
        <v>0</v>
      </c>
      <c r="Q632" s="5">
        <f t="shared" ca="1" si="127"/>
        <v>0</v>
      </c>
      <c r="R632" s="2">
        <f t="shared" ca="1" si="128"/>
        <v>0</v>
      </c>
      <c r="X632" s="46">
        <f t="shared" ca="1" si="121"/>
        <v>10912711.274488699</v>
      </c>
    </row>
    <row r="633" spans="2:24" ht="16" customHeight="1" x14ac:dyDescent="0.2">
      <c r="B633" s="5">
        <f t="shared" ca="1" si="129"/>
        <v>7.0230068531821344E-2</v>
      </c>
      <c r="C633" s="5">
        <f t="shared" ca="1" si="130"/>
        <v>-1.4740796868019117</v>
      </c>
      <c r="D633" s="56">
        <f t="shared" ca="1" si="131"/>
        <v>-9.2858291999281875E-3</v>
      </c>
      <c r="E633" s="50">
        <f t="shared" ca="1" si="115"/>
        <v>9.1636255633167907E-3</v>
      </c>
      <c r="F633" s="5">
        <f t="shared" ca="1" si="116"/>
        <v>1</v>
      </c>
      <c r="G633" s="5">
        <f t="shared" ca="1" si="117"/>
        <v>0</v>
      </c>
      <c r="H633" s="5">
        <f t="shared" ca="1" si="122"/>
        <v>1</v>
      </c>
      <c r="I633" s="5">
        <f t="shared" ca="1" si="123"/>
        <v>0</v>
      </c>
      <c r="J633" s="2">
        <f t="shared" ca="1" si="124"/>
        <v>0</v>
      </c>
      <c r="K633" s="73">
        <f t="shared" ca="1" si="118"/>
        <v>7.2878872152805821E-2</v>
      </c>
      <c r="L633" s="74"/>
      <c r="M633" s="15">
        <f t="shared" ca="1" si="119"/>
        <v>1.2652095474895757E-2</v>
      </c>
      <c r="N633" s="5">
        <f t="shared" ca="1" si="125"/>
        <v>0</v>
      </c>
      <c r="O633" s="4">
        <f t="shared" ca="1" si="120"/>
        <v>1</v>
      </c>
      <c r="P633" s="5">
        <f t="shared" ca="1" si="126"/>
        <v>0</v>
      </c>
      <c r="Q633" s="5">
        <f t="shared" ca="1" si="127"/>
        <v>0</v>
      </c>
      <c r="R633" s="2">
        <f t="shared" ca="1" si="128"/>
        <v>0</v>
      </c>
      <c r="X633" s="46">
        <f t="shared" ca="1" si="121"/>
        <v>10912711.274488699</v>
      </c>
    </row>
    <row r="634" spans="2:24" ht="16" customHeight="1" x14ac:dyDescent="0.2">
      <c r="B634" s="5">
        <f t="shared" ca="1" si="129"/>
        <v>0.3173532034785469</v>
      </c>
      <c r="C634" s="5">
        <f t="shared" ca="1" si="130"/>
        <v>-0.47511303657787546</v>
      </c>
      <c r="D634" s="56">
        <f t="shared" ca="1" si="131"/>
        <v>-2.9929308081661733E-3</v>
      </c>
      <c r="E634" s="50">
        <f t="shared" ca="1" si="115"/>
        <v>9.2227992002384337E-3</v>
      </c>
      <c r="F634" s="5">
        <f t="shared" ca="1" si="116"/>
        <v>0</v>
      </c>
      <c r="G634" s="5">
        <f t="shared" ca="1" si="117"/>
        <v>0</v>
      </c>
      <c r="H634" s="5">
        <f t="shared" ca="1" si="122"/>
        <v>0</v>
      </c>
      <c r="I634" s="5">
        <f t="shared" ca="1" si="123"/>
        <v>1</v>
      </c>
      <c r="J634" s="2">
        <f t="shared" ca="1" si="124"/>
        <v>0</v>
      </c>
      <c r="K634" s="73">
        <f t="shared" ca="1" si="118"/>
        <v>7.1586867302289081E-2</v>
      </c>
      <c r="L634" s="74"/>
      <c r="M634" s="15">
        <f t="shared" ca="1" si="119"/>
        <v>1.2660910859467751E-2</v>
      </c>
      <c r="N634" s="5">
        <f t="shared" ca="1" si="125"/>
        <v>0</v>
      </c>
      <c r="O634" s="4">
        <f t="shared" ca="1" si="120"/>
        <v>1</v>
      </c>
      <c r="P634" s="5">
        <f t="shared" ca="1" si="126"/>
        <v>0</v>
      </c>
      <c r="Q634" s="5">
        <f t="shared" ca="1" si="127"/>
        <v>0</v>
      </c>
      <c r="R634" s="2">
        <f t="shared" ca="1" si="128"/>
        <v>0</v>
      </c>
      <c r="X634" s="46">
        <f t="shared" ca="1" si="121"/>
        <v>10842695.132884899</v>
      </c>
    </row>
    <row r="635" spans="2:24" ht="16" customHeight="1" x14ac:dyDescent="0.2">
      <c r="B635" s="5">
        <f t="shared" ca="1" si="129"/>
        <v>0.41180835718940545</v>
      </c>
      <c r="C635" s="5">
        <f t="shared" ca="1" si="130"/>
        <v>-0.2228956598273884</v>
      </c>
      <c r="D635" s="56">
        <f t="shared" ca="1" si="131"/>
        <v>-1.4041106767117139E-3</v>
      </c>
      <c r="E635" s="50">
        <f t="shared" ca="1" si="115"/>
        <v>9.2227992002384337E-3</v>
      </c>
      <c r="F635" s="5">
        <f t="shared" ca="1" si="116"/>
        <v>0</v>
      </c>
      <c r="G635" s="5">
        <f t="shared" ca="1" si="117"/>
        <v>1</v>
      </c>
      <c r="H635" s="5">
        <f t="shared" ca="1" si="122"/>
        <v>0</v>
      </c>
      <c r="I635" s="5">
        <f t="shared" ca="1" si="123"/>
        <v>0</v>
      </c>
      <c r="J635" s="2">
        <f t="shared" ca="1" si="124"/>
        <v>0</v>
      </c>
      <c r="K635" s="73">
        <f t="shared" ca="1" si="118"/>
        <v>7.1586867302289081E-2</v>
      </c>
      <c r="L635" s="74"/>
      <c r="M635" s="15">
        <f t="shared" ca="1" si="119"/>
        <v>1.2660910859467751E-2</v>
      </c>
      <c r="N635" s="5">
        <f t="shared" ca="1" si="125"/>
        <v>0</v>
      </c>
      <c r="O635" s="4">
        <f t="shared" ca="1" si="120"/>
        <v>1</v>
      </c>
      <c r="P635" s="5">
        <f t="shared" ca="1" si="126"/>
        <v>0</v>
      </c>
      <c r="Q635" s="5">
        <f t="shared" ca="1" si="127"/>
        <v>0</v>
      </c>
      <c r="R635" s="2">
        <f t="shared" ca="1" si="128"/>
        <v>0</v>
      </c>
      <c r="X635" s="46">
        <f t="shared" ca="1" si="121"/>
        <v>10842695.132884899</v>
      </c>
    </row>
    <row r="636" spans="2:24" ht="16" customHeight="1" x14ac:dyDescent="0.2">
      <c r="B636" s="5">
        <f t="shared" ca="1" si="129"/>
        <v>0.73398411167447264</v>
      </c>
      <c r="C636" s="5">
        <f t="shared" ca="1" si="130"/>
        <v>0.62490748930520768</v>
      </c>
      <c r="D636" s="56">
        <f t="shared" ca="1" si="131"/>
        <v>3.9365471645793687E-3</v>
      </c>
      <c r="E636" s="50">
        <f t="shared" ca="1" si="115"/>
        <v>9.2227992002384337E-3</v>
      </c>
      <c r="F636" s="5">
        <f t="shared" ca="1" si="116"/>
        <v>0</v>
      </c>
      <c r="G636" s="5">
        <f t="shared" ca="1" si="117"/>
        <v>1</v>
      </c>
      <c r="H636" s="5">
        <f t="shared" ca="1" si="122"/>
        <v>0</v>
      </c>
      <c r="I636" s="5">
        <f t="shared" ca="1" si="123"/>
        <v>0</v>
      </c>
      <c r="J636" s="2">
        <f t="shared" ca="1" si="124"/>
        <v>0</v>
      </c>
      <c r="K636" s="73">
        <f t="shared" ca="1" si="118"/>
        <v>7.1586867302289081E-2</v>
      </c>
      <c r="L636" s="74"/>
      <c r="M636" s="15">
        <f t="shared" ca="1" si="119"/>
        <v>1.2660910859467751E-2</v>
      </c>
      <c r="N636" s="5">
        <f t="shared" ca="1" si="125"/>
        <v>0</v>
      </c>
      <c r="O636" s="4">
        <f t="shared" ca="1" si="120"/>
        <v>1</v>
      </c>
      <c r="P636" s="5">
        <f t="shared" ca="1" si="126"/>
        <v>0</v>
      </c>
      <c r="Q636" s="5">
        <f t="shared" ca="1" si="127"/>
        <v>0</v>
      </c>
      <c r="R636" s="2">
        <f t="shared" ca="1" si="128"/>
        <v>0</v>
      </c>
      <c r="X636" s="46">
        <f t="shared" ca="1" si="121"/>
        <v>10842695.132884899</v>
      </c>
    </row>
    <row r="637" spans="2:24" ht="16" customHeight="1" x14ac:dyDescent="0.2">
      <c r="B637" s="5">
        <f t="shared" ca="1" si="129"/>
        <v>0.16239837970859405</v>
      </c>
      <c r="C637" s="5">
        <f t="shared" ca="1" si="130"/>
        <v>-0.98464849642696683</v>
      </c>
      <c r="D637" s="56">
        <f t="shared" ca="1" si="131"/>
        <v>-6.2027025008557744E-3</v>
      </c>
      <c r="E637" s="50">
        <f t="shared" ca="1" si="115"/>
        <v>9.2227992002384337E-3</v>
      </c>
      <c r="F637" s="5">
        <f t="shared" ca="1" si="116"/>
        <v>0</v>
      </c>
      <c r="G637" s="5">
        <f t="shared" ca="1" si="117"/>
        <v>1</v>
      </c>
      <c r="H637" s="5">
        <f t="shared" ca="1" si="122"/>
        <v>0</v>
      </c>
      <c r="I637" s="5">
        <f t="shared" ca="1" si="123"/>
        <v>0</v>
      </c>
      <c r="J637" s="2">
        <f t="shared" ca="1" si="124"/>
        <v>0</v>
      </c>
      <c r="K637" s="73">
        <f t="shared" ca="1" si="118"/>
        <v>7.1586867302289081E-2</v>
      </c>
      <c r="L637" s="74"/>
      <c r="M637" s="15">
        <f t="shared" ca="1" si="119"/>
        <v>1.2660910859467751E-2</v>
      </c>
      <c r="N637" s="5">
        <f t="shared" ca="1" si="125"/>
        <v>0</v>
      </c>
      <c r="O637" s="4">
        <f t="shared" ca="1" si="120"/>
        <v>1</v>
      </c>
      <c r="P637" s="5">
        <f t="shared" ca="1" si="126"/>
        <v>0</v>
      </c>
      <c r="Q637" s="5">
        <f t="shared" ca="1" si="127"/>
        <v>0</v>
      </c>
      <c r="R637" s="2">
        <f t="shared" ca="1" si="128"/>
        <v>0</v>
      </c>
      <c r="X637" s="46">
        <f t="shared" ca="1" si="121"/>
        <v>10842695.132884899</v>
      </c>
    </row>
    <row r="638" spans="2:24" ht="16" customHeight="1" x14ac:dyDescent="0.2">
      <c r="B638" s="5">
        <f t="shared" ca="1" si="129"/>
        <v>2.2440234136594905E-2</v>
      </c>
      <c r="C638" s="5">
        <f t="shared" ca="1" si="130"/>
        <v>-2.0057730404436969</v>
      </c>
      <c r="D638" s="56">
        <f t="shared" ca="1" si="131"/>
        <v>-1.2635182503456955E-2</v>
      </c>
      <c r="E638" s="50">
        <f t="shared" ca="1" si="115"/>
        <v>9.1636255633167907E-3</v>
      </c>
      <c r="F638" s="5">
        <f t="shared" ca="1" si="116"/>
        <v>1</v>
      </c>
      <c r="G638" s="5">
        <f t="shared" ca="1" si="117"/>
        <v>0</v>
      </c>
      <c r="H638" s="5">
        <f t="shared" ca="1" si="122"/>
        <v>1</v>
      </c>
      <c r="I638" s="5">
        <f t="shared" ca="1" si="123"/>
        <v>0</v>
      </c>
      <c r="J638" s="2">
        <f t="shared" ca="1" si="124"/>
        <v>0</v>
      </c>
      <c r="K638" s="73">
        <f t="shared" ca="1" si="118"/>
        <v>7.2878872152805821E-2</v>
      </c>
      <c r="L638" s="74"/>
      <c r="M638" s="15">
        <f t="shared" ca="1" si="119"/>
        <v>1.2359894824412231E-2</v>
      </c>
      <c r="N638" s="5">
        <f t="shared" ca="1" si="125"/>
        <v>1</v>
      </c>
      <c r="O638" s="4">
        <f t="shared" ca="1" si="120"/>
        <v>0</v>
      </c>
      <c r="P638" s="5">
        <f t="shared" ca="1" si="126"/>
        <v>1</v>
      </c>
      <c r="Q638" s="5">
        <f t="shared" ca="1" si="127"/>
        <v>0</v>
      </c>
      <c r="R638" s="2">
        <f t="shared" ca="1" si="128"/>
        <v>0</v>
      </c>
      <c r="X638" s="46">
        <f t="shared" ca="1" si="121"/>
        <v>10912711.274488699</v>
      </c>
    </row>
    <row r="639" spans="2:24" ht="16" customHeight="1" x14ac:dyDescent="0.2">
      <c r="B639" s="5">
        <f t="shared" ca="1" si="129"/>
        <v>0.29531997537379595</v>
      </c>
      <c r="C639" s="5">
        <f t="shared" ca="1" si="130"/>
        <v>-0.53790888984409724</v>
      </c>
      <c r="D639" s="56">
        <f t="shared" ca="1" si="131"/>
        <v>-3.3885075012817113E-3</v>
      </c>
      <c r="E639" s="50">
        <f t="shared" ref="E639:E702" ca="1" si="132" xml:space="preserve"> -PERCENTILE(D387:D638,0.05)</f>
        <v>9.2227992002384337E-3</v>
      </c>
      <c r="F639" s="5">
        <f t="shared" ca="1" si="116"/>
        <v>0</v>
      </c>
      <c r="G639" s="5">
        <f t="shared" ca="1" si="117"/>
        <v>0</v>
      </c>
      <c r="H639" s="5">
        <f t="shared" ca="1" si="122"/>
        <v>0</v>
      </c>
      <c r="I639" s="5">
        <f t="shared" ca="1" si="123"/>
        <v>1</v>
      </c>
      <c r="J639" s="2">
        <f t="shared" ca="1" si="124"/>
        <v>0</v>
      </c>
      <c r="K639" s="73">
        <f t="shared" ca="1" si="118"/>
        <v>7.1586867302289081E-2</v>
      </c>
      <c r="L639" s="74"/>
      <c r="M639" s="15">
        <f t="shared" ca="1" si="119"/>
        <v>1.262635277079413E-2</v>
      </c>
      <c r="N639" s="5">
        <f t="shared" ca="1" si="125"/>
        <v>0</v>
      </c>
      <c r="O639" s="4">
        <f t="shared" ca="1" si="120"/>
        <v>0</v>
      </c>
      <c r="P639" s="5">
        <f t="shared" ca="1" si="126"/>
        <v>0</v>
      </c>
      <c r="Q639" s="5">
        <f t="shared" ca="1" si="127"/>
        <v>1</v>
      </c>
      <c r="R639" s="2">
        <f t="shared" ca="1" si="128"/>
        <v>0</v>
      </c>
      <c r="X639" s="46">
        <f t="shared" ca="1" si="121"/>
        <v>10842695.132884899</v>
      </c>
    </row>
    <row r="640" spans="2:24" ht="16" customHeight="1" x14ac:dyDescent="0.2">
      <c r="B640" s="5">
        <f t="shared" ca="1" si="129"/>
        <v>0.76386812568041695</v>
      </c>
      <c r="C640" s="5">
        <f t="shared" ca="1" si="130"/>
        <v>0.71880066377232177</v>
      </c>
      <c r="D640" s="56">
        <f t="shared" ca="1" si="131"/>
        <v>4.5280185680231389E-3</v>
      </c>
      <c r="E640" s="50">
        <f t="shared" ca="1" si="132"/>
        <v>9.2227992002384337E-3</v>
      </c>
      <c r="F640" s="5">
        <f t="shared" ref="F640:F703" ca="1" si="133" xml:space="preserve"> IF(D640&lt; -E640,1,0)</f>
        <v>0</v>
      </c>
      <c r="G640" s="5">
        <f t="shared" ref="G640:G703" ca="1" si="134" xml:space="preserve"> IF(AND(F640=0,F639=0),1,0)</f>
        <v>1</v>
      </c>
      <c r="H640" s="5">
        <f t="shared" ca="1" si="122"/>
        <v>0</v>
      </c>
      <c r="I640" s="5">
        <f t="shared" ca="1" si="123"/>
        <v>0</v>
      </c>
      <c r="J640" s="2">
        <f t="shared" ca="1" si="124"/>
        <v>0</v>
      </c>
      <c r="K640" s="73">
        <f t="shared" ref="K640:K703" ca="1" si="135" xml:space="preserve"> NORMDIST(-E640/$AD$11,0,1,TRUE)</f>
        <v>7.1586867302289081E-2</v>
      </c>
      <c r="L640" s="74"/>
      <c r="M640" s="15">
        <f t="shared" ref="M640:M703" ca="1" si="136" xml:space="preserve"> -AVERAGEIF(D388:D639,"&lt;"&amp;-E640)</f>
        <v>1.262635277079413E-2</v>
      </c>
      <c r="N640" s="5">
        <f t="shared" ca="1" si="125"/>
        <v>0</v>
      </c>
      <c r="O640" s="4">
        <f t="shared" ref="O640:O703" ca="1" si="137" xml:space="preserve"> IF(AND(N640=0,N639=0),1,0)</f>
        <v>1</v>
      </c>
      <c r="P640" s="5">
        <f t="shared" ca="1" si="126"/>
        <v>0</v>
      </c>
      <c r="Q640" s="5">
        <f t="shared" ca="1" si="127"/>
        <v>0</v>
      </c>
      <c r="R640" s="2">
        <f t="shared" ca="1" si="128"/>
        <v>0</v>
      </c>
      <c r="X640" s="46">
        <f t="shared" ref="X640:X703" ca="1" si="138" xml:space="preserve"> $Y$3/E640</f>
        <v>10842695.132884899</v>
      </c>
    </row>
    <row r="641" spans="2:24" ht="16" customHeight="1" x14ac:dyDescent="0.2">
      <c r="B641" s="5">
        <f t="shared" ca="1" si="129"/>
        <v>0.28505603543700297</v>
      </c>
      <c r="C641" s="5">
        <f t="shared" ca="1" si="130"/>
        <v>-0.56788645349692912</v>
      </c>
      <c r="D641" s="56">
        <f t="shared" ca="1" si="131"/>
        <v>-3.5773484020840971E-3</v>
      </c>
      <c r="E641" s="50">
        <f t="shared" ca="1" si="132"/>
        <v>9.2227992002384337E-3</v>
      </c>
      <c r="F641" s="5">
        <f t="shared" ca="1" si="133"/>
        <v>0</v>
      </c>
      <c r="G641" s="5">
        <f t="shared" ca="1" si="134"/>
        <v>1</v>
      </c>
      <c r="H641" s="5">
        <f t="shared" ref="H641:H704" ca="1" si="139" xml:space="preserve"> IF(AND(F641=1,F640=0),1,0)</f>
        <v>0</v>
      </c>
      <c r="I641" s="5">
        <f t="shared" ref="I641:I704" ca="1" si="140" xml:space="preserve"> IF(AND(F641=0,F640=1),1,0)</f>
        <v>0</v>
      </c>
      <c r="J641" s="2">
        <f t="shared" ref="J641:J704" ca="1" si="141" xml:space="preserve"> IF(AND(F641=1,F640=1),1,0)</f>
        <v>0</v>
      </c>
      <c r="K641" s="73">
        <f t="shared" ca="1" si="135"/>
        <v>7.1586867302289081E-2</v>
      </c>
      <c r="L641" s="74"/>
      <c r="M641" s="15">
        <f t="shared" ca="1" si="136"/>
        <v>1.262635277079413E-2</v>
      </c>
      <c r="N641" s="5">
        <f t="shared" ref="N641:N704" ca="1" si="142" xml:space="preserve"> IF(D641&lt; -M641,1,0)</f>
        <v>0</v>
      </c>
      <c r="O641" s="4">
        <f t="shared" ca="1" si="137"/>
        <v>1</v>
      </c>
      <c r="P641" s="5">
        <f t="shared" ref="P641:P704" ca="1" si="143" xml:space="preserve"> IF(AND(N641=1,N640=0),1,0)</f>
        <v>0</v>
      </c>
      <c r="Q641" s="5">
        <f t="shared" ref="Q641:Q704" ca="1" si="144" xml:space="preserve"> IF(AND(N641=0,N640=1),1,0)</f>
        <v>0</v>
      </c>
      <c r="R641" s="2">
        <f t="shared" ref="R641:R704" ca="1" si="145" xml:space="preserve"> IF(AND(N641=1,N640=1),1,0)</f>
        <v>0</v>
      </c>
      <c r="X641" s="46">
        <f t="shared" ca="1" si="138"/>
        <v>10842695.132884899</v>
      </c>
    </row>
    <row r="642" spans="2:24" ht="16" customHeight="1" x14ac:dyDescent="0.2">
      <c r="B642" s="5">
        <f t="shared" ca="1" si="129"/>
        <v>0.55313744029975254</v>
      </c>
      <c r="C642" s="5">
        <f t="shared" ca="1" si="130"/>
        <v>0.1335921152715849</v>
      </c>
      <c r="D642" s="56">
        <f t="shared" ca="1" si="131"/>
        <v>8.4155122411354202E-4</v>
      </c>
      <c r="E642" s="50">
        <f t="shared" ca="1" si="132"/>
        <v>9.2227992002384337E-3</v>
      </c>
      <c r="F642" s="5">
        <f t="shared" ca="1" si="133"/>
        <v>0</v>
      </c>
      <c r="G642" s="5">
        <f t="shared" ca="1" si="134"/>
        <v>1</v>
      </c>
      <c r="H642" s="5">
        <f t="shared" ca="1" si="139"/>
        <v>0</v>
      </c>
      <c r="I642" s="5">
        <f t="shared" ca="1" si="140"/>
        <v>0</v>
      </c>
      <c r="J642" s="2">
        <f t="shared" ca="1" si="141"/>
        <v>0</v>
      </c>
      <c r="K642" s="73">
        <f t="shared" ca="1" si="135"/>
        <v>7.1586867302289081E-2</v>
      </c>
      <c r="L642" s="74"/>
      <c r="M642" s="15">
        <f t="shared" ca="1" si="136"/>
        <v>1.262635277079413E-2</v>
      </c>
      <c r="N642" s="5">
        <f t="shared" ca="1" si="142"/>
        <v>0</v>
      </c>
      <c r="O642" s="4">
        <f t="shared" ca="1" si="137"/>
        <v>1</v>
      </c>
      <c r="P642" s="5">
        <f t="shared" ca="1" si="143"/>
        <v>0</v>
      </c>
      <c r="Q642" s="5">
        <f t="shared" ca="1" si="144"/>
        <v>0</v>
      </c>
      <c r="R642" s="2">
        <f t="shared" ca="1" si="145"/>
        <v>0</v>
      </c>
      <c r="X642" s="46">
        <f t="shared" ca="1" si="138"/>
        <v>10842695.132884899</v>
      </c>
    </row>
    <row r="643" spans="2:24" ht="16" customHeight="1" x14ac:dyDescent="0.2">
      <c r="B643" s="5">
        <f t="shared" ref="B643:B706" ca="1" si="146">RAND()</f>
        <v>0.34675191563733898</v>
      </c>
      <c r="C643" s="5">
        <f t="shared" ref="C643:C706" ca="1" si="147">_xlfn.NORM.S.INV(B643)</f>
        <v>-0.39410457792845199</v>
      </c>
      <c r="D643" s="56">
        <f t="shared" ref="D643:D706" ca="1" si="148">C643*(0.1/SQRT(252))</f>
        <v>-2.4826254851208545E-3</v>
      </c>
      <c r="E643" s="50">
        <f t="shared" ca="1" si="132"/>
        <v>9.2227992002384337E-3</v>
      </c>
      <c r="F643" s="5">
        <f t="shared" ca="1" si="133"/>
        <v>0</v>
      </c>
      <c r="G643" s="5">
        <f t="shared" ca="1" si="134"/>
        <v>1</v>
      </c>
      <c r="H643" s="5">
        <f t="shared" ca="1" si="139"/>
        <v>0</v>
      </c>
      <c r="I643" s="5">
        <f t="shared" ca="1" si="140"/>
        <v>0</v>
      </c>
      <c r="J643" s="2">
        <f t="shared" ca="1" si="141"/>
        <v>0</v>
      </c>
      <c r="K643" s="73">
        <f t="shared" ca="1" si="135"/>
        <v>7.1586867302289081E-2</v>
      </c>
      <c r="L643" s="74"/>
      <c r="M643" s="15">
        <f t="shared" ca="1" si="136"/>
        <v>1.262635277079413E-2</v>
      </c>
      <c r="N643" s="5">
        <f t="shared" ca="1" si="142"/>
        <v>0</v>
      </c>
      <c r="O643" s="4">
        <f t="shared" ca="1" si="137"/>
        <v>1</v>
      </c>
      <c r="P643" s="5">
        <f t="shared" ca="1" si="143"/>
        <v>0</v>
      </c>
      <c r="Q643" s="5">
        <f t="shared" ca="1" si="144"/>
        <v>0</v>
      </c>
      <c r="R643" s="2">
        <f t="shared" ca="1" si="145"/>
        <v>0</v>
      </c>
      <c r="X643" s="46">
        <f t="shared" ca="1" si="138"/>
        <v>10842695.132884899</v>
      </c>
    </row>
    <row r="644" spans="2:24" ht="16" customHeight="1" x14ac:dyDescent="0.2">
      <c r="B644" s="5">
        <f t="shared" ca="1" si="146"/>
        <v>0.3443090768489514</v>
      </c>
      <c r="C644" s="5">
        <f t="shared" ca="1" si="147"/>
        <v>-0.40073104195468739</v>
      </c>
      <c r="D644" s="56">
        <f t="shared" ca="1" si="148"/>
        <v>-2.5243682848473657E-3</v>
      </c>
      <c r="E644" s="50">
        <f t="shared" ca="1" si="132"/>
        <v>9.2227992002384337E-3</v>
      </c>
      <c r="F644" s="5">
        <f t="shared" ca="1" si="133"/>
        <v>0</v>
      </c>
      <c r="G644" s="5">
        <f t="shared" ca="1" si="134"/>
        <v>1</v>
      </c>
      <c r="H644" s="5">
        <f t="shared" ca="1" si="139"/>
        <v>0</v>
      </c>
      <c r="I644" s="5">
        <f t="shared" ca="1" si="140"/>
        <v>0</v>
      </c>
      <c r="J644" s="2">
        <f t="shared" ca="1" si="141"/>
        <v>0</v>
      </c>
      <c r="K644" s="73">
        <f t="shared" ca="1" si="135"/>
        <v>7.1586867302289081E-2</v>
      </c>
      <c r="L644" s="74"/>
      <c r="M644" s="15">
        <f t="shared" ca="1" si="136"/>
        <v>1.262635277079413E-2</v>
      </c>
      <c r="N644" s="5">
        <f t="shared" ca="1" si="142"/>
        <v>0</v>
      </c>
      <c r="O644" s="4">
        <f t="shared" ca="1" si="137"/>
        <v>1</v>
      </c>
      <c r="P644" s="5">
        <f t="shared" ca="1" si="143"/>
        <v>0</v>
      </c>
      <c r="Q644" s="5">
        <f t="shared" ca="1" si="144"/>
        <v>0</v>
      </c>
      <c r="R644" s="2">
        <f t="shared" ca="1" si="145"/>
        <v>0</v>
      </c>
      <c r="X644" s="46">
        <f t="shared" ca="1" si="138"/>
        <v>10842695.132884899</v>
      </c>
    </row>
    <row r="645" spans="2:24" ht="16" customHeight="1" x14ac:dyDescent="0.2">
      <c r="B645" s="5">
        <f t="shared" ca="1" si="146"/>
        <v>0.27911797244897263</v>
      </c>
      <c r="C645" s="5">
        <f t="shared" ca="1" si="147"/>
        <v>-0.58546373406369612</v>
      </c>
      <c r="D645" s="56">
        <f t="shared" ca="1" si="148"/>
        <v>-3.6880748618566541E-3</v>
      </c>
      <c r="E645" s="50">
        <f t="shared" ca="1" si="132"/>
        <v>9.2227992002384337E-3</v>
      </c>
      <c r="F645" s="5">
        <f t="shared" ca="1" si="133"/>
        <v>0</v>
      </c>
      <c r="G645" s="5">
        <f t="shared" ca="1" si="134"/>
        <v>1</v>
      </c>
      <c r="H645" s="5">
        <f t="shared" ca="1" si="139"/>
        <v>0</v>
      </c>
      <c r="I645" s="5">
        <f t="shared" ca="1" si="140"/>
        <v>0</v>
      </c>
      <c r="J645" s="2">
        <f t="shared" ca="1" si="141"/>
        <v>0</v>
      </c>
      <c r="K645" s="73">
        <f t="shared" ca="1" si="135"/>
        <v>7.1586867302289081E-2</v>
      </c>
      <c r="L645" s="74"/>
      <c r="M645" s="15">
        <f t="shared" ca="1" si="136"/>
        <v>1.262635277079413E-2</v>
      </c>
      <c r="N645" s="5">
        <f t="shared" ca="1" si="142"/>
        <v>0</v>
      </c>
      <c r="O645" s="4">
        <f t="shared" ca="1" si="137"/>
        <v>1</v>
      </c>
      <c r="P645" s="5">
        <f t="shared" ca="1" si="143"/>
        <v>0</v>
      </c>
      <c r="Q645" s="5">
        <f t="shared" ca="1" si="144"/>
        <v>0</v>
      </c>
      <c r="R645" s="2">
        <f t="shared" ca="1" si="145"/>
        <v>0</v>
      </c>
      <c r="X645" s="46">
        <f t="shared" ca="1" si="138"/>
        <v>10842695.132884899</v>
      </c>
    </row>
    <row r="646" spans="2:24" ht="16" customHeight="1" x14ac:dyDescent="0.2">
      <c r="B646" s="5">
        <f t="shared" ca="1" si="146"/>
        <v>0.77383767288917538</v>
      </c>
      <c r="C646" s="5">
        <f t="shared" ca="1" si="147"/>
        <v>0.75154512491402858</v>
      </c>
      <c r="D646" s="56">
        <f t="shared" ca="1" si="148"/>
        <v>4.7342892846797442E-3</v>
      </c>
      <c r="E646" s="50">
        <f t="shared" ca="1" si="132"/>
        <v>9.2227992002384337E-3</v>
      </c>
      <c r="F646" s="5">
        <f t="shared" ca="1" si="133"/>
        <v>0</v>
      </c>
      <c r="G646" s="5">
        <f t="shared" ca="1" si="134"/>
        <v>1</v>
      </c>
      <c r="H646" s="5">
        <f t="shared" ca="1" si="139"/>
        <v>0</v>
      </c>
      <c r="I646" s="5">
        <f t="shared" ca="1" si="140"/>
        <v>0</v>
      </c>
      <c r="J646" s="2">
        <f t="shared" ca="1" si="141"/>
        <v>0</v>
      </c>
      <c r="K646" s="73">
        <f t="shared" ca="1" si="135"/>
        <v>7.1586867302289081E-2</v>
      </c>
      <c r="L646" s="74"/>
      <c r="M646" s="15">
        <f t="shared" ca="1" si="136"/>
        <v>1.262635277079413E-2</v>
      </c>
      <c r="N646" s="5">
        <f t="shared" ca="1" si="142"/>
        <v>0</v>
      </c>
      <c r="O646" s="4">
        <f t="shared" ca="1" si="137"/>
        <v>1</v>
      </c>
      <c r="P646" s="5">
        <f t="shared" ca="1" si="143"/>
        <v>0</v>
      </c>
      <c r="Q646" s="5">
        <f t="shared" ca="1" si="144"/>
        <v>0</v>
      </c>
      <c r="R646" s="2">
        <f t="shared" ca="1" si="145"/>
        <v>0</v>
      </c>
      <c r="X646" s="46">
        <f t="shared" ca="1" si="138"/>
        <v>10842695.132884899</v>
      </c>
    </row>
    <row r="647" spans="2:24" ht="16" customHeight="1" x14ac:dyDescent="0.2">
      <c r="B647" s="5">
        <f t="shared" ca="1" si="146"/>
        <v>4.0496586037479743E-2</v>
      </c>
      <c r="C647" s="5">
        <f t="shared" ca="1" si="147"/>
        <v>-1.7449523018528681</v>
      </c>
      <c r="D647" s="56">
        <f t="shared" ca="1" si="148"/>
        <v>-1.0992166286600954E-2</v>
      </c>
      <c r="E647" s="50">
        <f t="shared" ca="1" si="132"/>
        <v>9.2227992002384337E-3</v>
      </c>
      <c r="F647" s="5">
        <f t="shared" ca="1" si="133"/>
        <v>1</v>
      </c>
      <c r="G647" s="5">
        <f t="shared" ca="1" si="134"/>
        <v>0</v>
      </c>
      <c r="H647" s="5">
        <f t="shared" ca="1" si="139"/>
        <v>1</v>
      </c>
      <c r="I647" s="5">
        <f t="shared" ca="1" si="140"/>
        <v>0</v>
      </c>
      <c r="J647" s="2">
        <f t="shared" ca="1" si="141"/>
        <v>0</v>
      </c>
      <c r="K647" s="73">
        <f t="shared" ca="1" si="135"/>
        <v>7.1586867302289081E-2</v>
      </c>
      <c r="L647" s="74"/>
      <c r="M647" s="15">
        <f t="shared" ca="1" si="136"/>
        <v>1.262635277079413E-2</v>
      </c>
      <c r="N647" s="5">
        <f t="shared" ca="1" si="142"/>
        <v>0</v>
      </c>
      <c r="O647" s="4">
        <f t="shared" ca="1" si="137"/>
        <v>1</v>
      </c>
      <c r="P647" s="5">
        <f t="shared" ca="1" si="143"/>
        <v>0</v>
      </c>
      <c r="Q647" s="5">
        <f t="shared" ca="1" si="144"/>
        <v>0</v>
      </c>
      <c r="R647" s="2">
        <f t="shared" ca="1" si="145"/>
        <v>0</v>
      </c>
      <c r="X647" s="46">
        <f t="shared" ca="1" si="138"/>
        <v>10842695.132884899</v>
      </c>
    </row>
    <row r="648" spans="2:24" ht="16" customHeight="1" x14ac:dyDescent="0.2">
      <c r="B648" s="5">
        <f t="shared" ca="1" si="146"/>
        <v>0.99461354651998835</v>
      </c>
      <c r="C648" s="5">
        <f t="shared" ca="1" si="147"/>
        <v>2.549980095072125</v>
      </c>
      <c r="D648" s="56">
        <f t="shared" ca="1" si="148"/>
        <v>1.606336471363258E-2</v>
      </c>
      <c r="E648" s="50">
        <f t="shared" ca="1" si="132"/>
        <v>9.3006873558468088E-3</v>
      </c>
      <c r="F648" s="5">
        <f t="shared" ca="1" si="133"/>
        <v>0</v>
      </c>
      <c r="G648" s="5">
        <f t="shared" ca="1" si="134"/>
        <v>0</v>
      </c>
      <c r="H648" s="5">
        <f t="shared" ca="1" si="139"/>
        <v>0</v>
      </c>
      <c r="I648" s="5">
        <f t="shared" ca="1" si="140"/>
        <v>1</v>
      </c>
      <c r="J648" s="2">
        <f t="shared" ca="1" si="141"/>
        <v>0</v>
      </c>
      <c r="K648" s="73">
        <f t="shared" ca="1" si="135"/>
        <v>6.9913127502833794E-2</v>
      </c>
      <c r="L648" s="74"/>
      <c r="M648" s="15">
        <f t="shared" ca="1" si="136"/>
        <v>1.2757609469768959E-2</v>
      </c>
      <c r="N648" s="5">
        <f t="shared" ca="1" si="142"/>
        <v>0</v>
      </c>
      <c r="O648" s="4">
        <f t="shared" ca="1" si="137"/>
        <v>1</v>
      </c>
      <c r="P648" s="5">
        <f t="shared" ca="1" si="143"/>
        <v>0</v>
      </c>
      <c r="Q648" s="5">
        <f t="shared" ca="1" si="144"/>
        <v>0</v>
      </c>
      <c r="R648" s="2">
        <f t="shared" ca="1" si="145"/>
        <v>0</v>
      </c>
      <c r="X648" s="46">
        <f t="shared" ca="1" si="138"/>
        <v>10751893.507863775</v>
      </c>
    </row>
    <row r="649" spans="2:24" ht="16" customHeight="1" x14ac:dyDescent="0.2">
      <c r="B649" s="5">
        <f t="shared" ca="1" si="146"/>
        <v>0.79700436898620386</v>
      </c>
      <c r="C649" s="5">
        <f t="shared" ca="1" si="147"/>
        <v>0.83096878769811489</v>
      </c>
      <c r="D649" s="56">
        <f t="shared" ca="1" si="148"/>
        <v>5.2346113321572402E-3</v>
      </c>
      <c r="E649" s="50">
        <f t="shared" ca="1" si="132"/>
        <v>9.3006873558468088E-3</v>
      </c>
      <c r="F649" s="5">
        <f t="shared" ca="1" si="133"/>
        <v>0</v>
      </c>
      <c r="G649" s="5">
        <f t="shared" ca="1" si="134"/>
        <v>1</v>
      </c>
      <c r="H649" s="5">
        <f t="shared" ca="1" si="139"/>
        <v>0</v>
      </c>
      <c r="I649" s="5">
        <f t="shared" ca="1" si="140"/>
        <v>0</v>
      </c>
      <c r="J649" s="2">
        <f t="shared" ca="1" si="141"/>
        <v>0</v>
      </c>
      <c r="K649" s="73">
        <f t="shared" ca="1" si="135"/>
        <v>6.9913127502833794E-2</v>
      </c>
      <c r="L649" s="74"/>
      <c r="M649" s="15">
        <f t="shared" ca="1" si="136"/>
        <v>1.2757609469768959E-2</v>
      </c>
      <c r="N649" s="5">
        <f t="shared" ca="1" si="142"/>
        <v>0</v>
      </c>
      <c r="O649" s="4">
        <f t="shared" ca="1" si="137"/>
        <v>1</v>
      </c>
      <c r="P649" s="5">
        <f t="shared" ca="1" si="143"/>
        <v>0</v>
      </c>
      <c r="Q649" s="5">
        <f t="shared" ca="1" si="144"/>
        <v>0</v>
      </c>
      <c r="R649" s="2">
        <f t="shared" ca="1" si="145"/>
        <v>0</v>
      </c>
      <c r="X649" s="46">
        <f t="shared" ca="1" si="138"/>
        <v>10751893.507863775</v>
      </c>
    </row>
    <row r="650" spans="2:24" ht="16" customHeight="1" x14ac:dyDescent="0.2">
      <c r="B650" s="5">
        <f t="shared" ca="1" si="146"/>
        <v>0.63674546148463917</v>
      </c>
      <c r="C650" s="5">
        <f t="shared" ca="1" si="147"/>
        <v>0.34977298201531964</v>
      </c>
      <c r="D650" s="56">
        <f t="shared" ca="1" si="148"/>
        <v>2.2033626803381031E-3</v>
      </c>
      <c r="E650" s="50">
        <f t="shared" ca="1" si="132"/>
        <v>9.3006873558468088E-3</v>
      </c>
      <c r="F650" s="5">
        <f t="shared" ca="1" si="133"/>
        <v>0</v>
      </c>
      <c r="G650" s="5">
        <f t="shared" ca="1" si="134"/>
        <v>1</v>
      </c>
      <c r="H650" s="5">
        <f t="shared" ca="1" si="139"/>
        <v>0</v>
      </c>
      <c r="I650" s="5">
        <f t="shared" ca="1" si="140"/>
        <v>0</v>
      </c>
      <c r="J650" s="2">
        <f t="shared" ca="1" si="141"/>
        <v>0</v>
      </c>
      <c r="K650" s="73">
        <f t="shared" ca="1" si="135"/>
        <v>6.9913127502833794E-2</v>
      </c>
      <c r="L650" s="74"/>
      <c r="M650" s="15">
        <f t="shared" ca="1" si="136"/>
        <v>1.2757609469768959E-2</v>
      </c>
      <c r="N650" s="5">
        <f t="shared" ca="1" si="142"/>
        <v>0</v>
      </c>
      <c r="O650" s="4">
        <f t="shared" ca="1" si="137"/>
        <v>1</v>
      </c>
      <c r="P650" s="5">
        <f t="shared" ca="1" si="143"/>
        <v>0</v>
      </c>
      <c r="Q650" s="5">
        <f t="shared" ca="1" si="144"/>
        <v>0</v>
      </c>
      <c r="R650" s="2">
        <f t="shared" ca="1" si="145"/>
        <v>0</v>
      </c>
      <c r="X650" s="46">
        <f t="shared" ca="1" si="138"/>
        <v>10751893.507863775</v>
      </c>
    </row>
    <row r="651" spans="2:24" ht="16" customHeight="1" x14ac:dyDescent="0.2">
      <c r="B651" s="5">
        <f t="shared" ca="1" si="146"/>
        <v>0.20660979536880231</v>
      </c>
      <c r="C651" s="5">
        <f t="shared" ca="1" si="147"/>
        <v>-0.81824099536223649</v>
      </c>
      <c r="D651" s="56">
        <f t="shared" ca="1" si="148"/>
        <v>-5.1544337767772206E-3</v>
      </c>
      <c r="E651" s="50">
        <f t="shared" ca="1" si="132"/>
        <v>9.3006873558468088E-3</v>
      </c>
      <c r="F651" s="5">
        <f t="shared" ca="1" si="133"/>
        <v>0</v>
      </c>
      <c r="G651" s="5">
        <f t="shared" ca="1" si="134"/>
        <v>1</v>
      </c>
      <c r="H651" s="5">
        <f t="shared" ca="1" si="139"/>
        <v>0</v>
      </c>
      <c r="I651" s="5">
        <f t="shared" ca="1" si="140"/>
        <v>0</v>
      </c>
      <c r="J651" s="2">
        <f t="shared" ca="1" si="141"/>
        <v>0</v>
      </c>
      <c r="K651" s="73">
        <f t="shared" ca="1" si="135"/>
        <v>6.9913127502833794E-2</v>
      </c>
      <c r="L651" s="74"/>
      <c r="M651" s="15">
        <f t="shared" ca="1" si="136"/>
        <v>1.2757609469768959E-2</v>
      </c>
      <c r="N651" s="5">
        <f t="shared" ca="1" si="142"/>
        <v>0</v>
      </c>
      <c r="O651" s="4">
        <f t="shared" ca="1" si="137"/>
        <v>1</v>
      </c>
      <c r="P651" s="5">
        <f t="shared" ca="1" si="143"/>
        <v>0</v>
      </c>
      <c r="Q651" s="5">
        <f t="shared" ca="1" si="144"/>
        <v>0</v>
      </c>
      <c r="R651" s="2">
        <f t="shared" ca="1" si="145"/>
        <v>0</v>
      </c>
      <c r="X651" s="46">
        <f t="shared" ca="1" si="138"/>
        <v>10751893.507863775</v>
      </c>
    </row>
    <row r="652" spans="2:24" ht="16" customHeight="1" x14ac:dyDescent="0.2">
      <c r="B652" s="5">
        <f t="shared" ca="1" si="146"/>
        <v>0.77457078452390116</v>
      </c>
      <c r="C652" s="5">
        <f t="shared" ca="1" si="147"/>
        <v>0.75398466331938563</v>
      </c>
      <c r="D652" s="56">
        <f t="shared" ca="1" si="148"/>
        <v>4.74965693214252E-3</v>
      </c>
      <c r="E652" s="50">
        <f t="shared" ca="1" si="132"/>
        <v>9.3006873558468088E-3</v>
      </c>
      <c r="F652" s="5">
        <f t="shared" ca="1" si="133"/>
        <v>0</v>
      </c>
      <c r="G652" s="5">
        <f t="shared" ca="1" si="134"/>
        <v>1</v>
      </c>
      <c r="H652" s="5">
        <f t="shared" ca="1" si="139"/>
        <v>0</v>
      </c>
      <c r="I652" s="5">
        <f t="shared" ca="1" si="140"/>
        <v>0</v>
      </c>
      <c r="J652" s="2">
        <f t="shared" ca="1" si="141"/>
        <v>0</v>
      </c>
      <c r="K652" s="73">
        <f t="shared" ca="1" si="135"/>
        <v>6.9913127502833794E-2</v>
      </c>
      <c r="L652" s="74"/>
      <c r="M652" s="15">
        <f t="shared" ca="1" si="136"/>
        <v>1.2757609469768959E-2</v>
      </c>
      <c r="N652" s="5">
        <f t="shared" ca="1" si="142"/>
        <v>0</v>
      </c>
      <c r="O652" s="4">
        <f t="shared" ca="1" si="137"/>
        <v>1</v>
      </c>
      <c r="P652" s="5">
        <f t="shared" ca="1" si="143"/>
        <v>0</v>
      </c>
      <c r="Q652" s="5">
        <f t="shared" ca="1" si="144"/>
        <v>0</v>
      </c>
      <c r="R652" s="2">
        <f t="shared" ca="1" si="145"/>
        <v>0</v>
      </c>
      <c r="X652" s="46">
        <f t="shared" ca="1" si="138"/>
        <v>10751893.507863775</v>
      </c>
    </row>
    <row r="653" spans="2:24" ht="16" customHeight="1" x14ac:dyDescent="0.2">
      <c r="B653" s="5">
        <f t="shared" ca="1" si="146"/>
        <v>0.50275752520472194</v>
      </c>
      <c r="C653" s="5">
        <f t="shared" ca="1" si="147"/>
        <v>6.9121456869065175E-3</v>
      </c>
      <c r="D653" s="56">
        <f t="shared" ca="1" si="148"/>
        <v>4.3542425031910415E-5</v>
      </c>
      <c r="E653" s="50">
        <f t="shared" ca="1" si="132"/>
        <v>9.3006873558468088E-3</v>
      </c>
      <c r="F653" s="5">
        <f t="shared" ca="1" si="133"/>
        <v>0</v>
      </c>
      <c r="G653" s="5">
        <f t="shared" ca="1" si="134"/>
        <v>1</v>
      </c>
      <c r="H653" s="5">
        <f t="shared" ca="1" si="139"/>
        <v>0</v>
      </c>
      <c r="I653" s="5">
        <f t="shared" ca="1" si="140"/>
        <v>0</v>
      </c>
      <c r="J653" s="2">
        <f t="shared" ca="1" si="141"/>
        <v>0</v>
      </c>
      <c r="K653" s="73">
        <f t="shared" ca="1" si="135"/>
        <v>6.9913127502833794E-2</v>
      </c>
      <c r="L653" s="74"/>
      <c r="M653" s="15">
        <f t="shared" ca="1" si="136"/>
        <v>1.2757609469768959E-2</v>
      </c>
      <c r="N653" s="5">
        <f t="shared" ca="1" si="142"/>
        <v>0</v>
      </c>
      <c r="O653" s="4">
        <f t="shared" ca="1" si="137"/>
        <v>1</v>
      </c>
      <c r="P653" s="5">
        <f t="shared" ca="1" si="143"/>
        <v>0</v>
      </c>
      <c r="Q653" s="5">
        <f t="shared" ca="1" si="144"/>
        <v>0</v>
      </c>
      <c r="R653" s="2">
        <f t="shared" ca="1" si="145"/>
        <v>0</v>
      </c>
      <c r="X653" s="46">
        <f t="shared" ca="1" si="138"/>
        <v>10751893.507863775</v>
      </c>
    </row>
    <row r="654" spans="2:24" ht="16" customHeight="1" x14ac:dyDescent="0.2">
      <c r="B654" s="5">
        <f t="shared" ca="1" si="146"/>
        <v>0.20522022723276589</v>
      </c>
      <c r="C654" s="5">
        <f t="shared" ca="1" si="147"/>
        <v>-0.82311877243474008</v>
      </c>
      <c r="D654" s="56">
        <f t="shared" ca="1" si="148"/>
        <v>-5.1851608841216425E-3</v>
      </c>
      <c r="E654" s="50">
        <f t="shared" ca="1" si="132"/>
        <v>9.3006873558468088E-3</v>
      </c>
      <c r="F654" s="5">
        <f t="shared" ca="1" si="133"/>
        <v>0</v>
      </c>
      <c r="G654" s="5">
        <f t="shared" ca="1" si="134"/>
        <v>1</v>
      </c>
      <c r="H654" s="5">
        <f t="shared" ca="1" si="139"/>
        <v>0</v>
      </c>
      <c r="I654" s="5">
        <f t="shared" ca="1" si="140"/>
        <v>0</v>
      </c>
      <c r="J654" s="2">
        <f t="shared" ca="1" si="141"/>
        <v>0</v>
      </c>
      <c r="K654" s="73">
        <f t="shared" ca="1" si="135"/>
        <v>6.9913127502833794E-2</v>
      </c>
      <c r="L654" s="74"/>
      <c r="M654" s="15">
        <f t="shared" ca="1" si="136"/>
        <v>1.2757609469768959E-2</v>
      </c>
      <c r="N654" s="5">
        <f t="shared" ca="1" si="142"/>
        <v>0</v>
      </c>
      <c r="O654" s="4">
        <f t="shared" ca="1" si="137"/>
        <v>1</v>
      </c>
      <c r="P654" s="5">
        <f t="shared" ca="1" si="143"/>
        <v>0</v>
      </c>
      <c r="Q654" s="5">
        <f t="shared" ca="1" si="144"/>
        <v>0</v>
      </c>
      <c r="R654" s="2">
        <f t="shared" ca="1" si="145"/>
        <v>0</v>
      </c>
      <c r="X654" s="46">
        <f t="shared" ca="1" si="138"/>
        <v>10751893.507863775</v>
      </c>
    </row>
    <row r="655" spans="2:24" ht="16" customHeight="1" x14ac:dyDescent="0.2">
      <c r="B655" s="5">
        <f t="shared" ca="1" si="146"/>
        <v>0.11506207926550172</v>
      </c>
      <c r="C655" s="5">
        <f t="shared" ca="1" si="147"/>
        <v>-1.2000390920669268</v>
      </c>
      <c r="D655" s="56">
        <f t="shared" ca="1" si="148"/>
        <v>-7.5595357170591248E-3</v>
      </c>
      <c r="E655" s="50">
        <f t="shared" ca="1" si="132"/>
        <v>9.3006873558468088E-3</v>
      </c>
      <c r="F655" s="5">
        <f t="shared" ca="1" si="133"/>
        <v>0</v>
      </c>
      <c r="G655" s="5">
        <f t="shared" ca="1" si="134"/>
        <v>1</v>
      </c>
      <c r="H655" s="5">
        <f t="shared" ca="1" si="139"/>
        <v>0</v>
      </c>
      <c r="I655" s="5">
        <f t="shared" ca="1" si="140"/>
        <v>0</v>
      </c>
      <c r="J655" s="2">
        <f t="shared" ca="1" si="141"/>
        <v>0</v>
      </c>
      <c r="K655" s="73">
        <f t="shared" ca="1" si="135"/>
        <v>6.9913127502833794E-2</v>
      </c>
      <c r="L655" s="74"/>
      <c r="M655" s="15">
        <f t="shared" ca="1" si="136"/>
        <v>1.2757609469768959E-2</v>
      </c>
      <c r="N655" s="5">
        <f t="shared" ca="1" si="142"/>
        <v>0</v>
      </c>
      <c r="O655" s="4">
        <f t="shared" ca="1" si="137"/>
        <v>1</v>
      </c>
      <c r="P655" s="5">
        <f t="shared" ca="1" si="143"/>
        <v>0</v>
      </c>
      <c r="Q655" s="5">
        <f t="shared" ca="1" si="144"/>
        <v>0</v>
      </c>
      <c r="R655" s="2">
        <f t="shared" ca="1" si="145"/>
        <v>0</v>
      </c>
      <c r="X655" s="46">
        <f t="shared" ca="1" si="138"/>
        <v>10751893.507863775</v>
      </c>
    </row>
    <row r="656" spans="2:24" ht="16" customHeight="1" x14ac:dyDescent="0.2">
      <c r="B656" s="5">
        <f t="shared" ca="1" si="146"/>
        <v>0.31738297395165094</v>
      </c>
      <c r="C656" s="5">
        <f t="shared" ca="1" si="147"/>
        <v>-0.47502949854974141</v>
      </c>
      <c r="D656" s="56">
        <f t="shared" ca="1" si="148"/>
        <v>-2.9924045680531745E-3</v>
      </c>
      <c r="E656" s="50">
        <f t="shared" ca="1" si="132"/>
        <v>9.3006873558468088E-3</v>
      </c>
      <c r="F656" s="5">
        <f t="shared" ca="1" si="133"/>
        <v>0</v>
      </c>
      <c r="G656" s="5">
        <f t="shared" ca="1" si="134"/>
        <v>1</v>
      </c>
      <c r="H656" s="5">
        <f t="shared" ca="1" si="139"/>
        <v>0</v>
      </c>
      <c r="I656" s="5">
        <f t="shared" ca="1" si="140"/>
        <v>0</v>
      </c>
      <c r="J656" s="2">
        <f t="shared" ca="1" si="141"/>
        <v>0</v>
      </c>
      <c r="K656" s="73">
        <f t="shared" ca="1" si="135"/>
        <v>6.9913127502833794E-2</v>
      </c>
      <c r="L656" s="74"/>
      <c r="M656" s="15">
        <f t="shared" ca="1" si="136"/>
        <v>1.2757609469768959E-2</v>
      </c>
      <c r="N656" s="5">
        <f t="shared" ca="1" si="142"/>
        <v>0</v>
      </c>
      <c r="O656" s="4">
        <f t="shared" ca="1" si="137"/>
        <v>1</v>
      </c>
      <c r="P656" s="5">
        <f t="shared" ca="1" si="143"/>
        <v>0</v>
      </c>
      <c r="Q656" s="5">
        <f t="shared" ca="1" si="144"/>
        <v>0</v>
      </c>
      <c r="R656" s="2">
        <f t="shared" ca="1" si="145"/>
        <v>0</v>
      </c>
      <c r="X656" s="46">
        <f t="shared" ca="1" si="138"/>
        <v>10751893.507863775</v>
      </c>
    </row>
    <row r="657" spans="2:24" ht="16" customHeight="1" x14ac:dyDescent="0.2">
      <c r="B657" s="5">
        <f t="shared" ca="1" si="146"/>
        <v>0.66730738788410549</v>
      </c>
      <c r="C657" s="5">
        <f t="shared" ca="1" si="147"/>
        <v>0.43249012995256497</v>
      </c>
      <c r="D657" s="56">
        <f t="shared" ca="1" si="148"/>
        <v>2.7244317341535568E-3</v>
      </c>
      <c r="E657" s="50">
        <f t="shared" ca="1" si="132"/>
        <v>9.3006873558468088E-3</v>
      </c>
      <c r="F657" s="5">
        <f t="shared" ca="1" si="133"/>
        <v>0</v>
      </c>
      <c r="G657" s="5">
        <f t="shared" ca="1" si="134"/>
        <v>1</v>
      </c>
      <c r="H657" s="5">
        <f t="shared" ca="1" si="139"/>
        <v>0</v>
      </c>
      <c r="I657" s="5">
        <f t="shared" ca="1" si="140"/>
        <v>0</v>
      </c>
      <c r="J657" s="2">
        <f t="shared" ca="1" si="141"/>
        <v>0</v>
      </c>
      <c r="K657" s="73">
        <f t="shared" ca="1" si="135"/>
        <v>6.9913127502833794E-2</v>
      </c>
      <c r="L657" s="74"/>
      <c r="M657" s="15">
        <f t="shared" ca="1" si="136"/>
        <v>1.2757609469768959E-2</v>
      </c>
      <c r="N657" s="5">
        <f t="shared" ca="1" si="142"/>
        <v>0</v>
      </c>
      <c r="O657" s="4">
        <f t="shared" ca="1" si="137"/>
        <v>1</v>
      </c>
      <c r="P657" s="5">
        <f t="shared" ca="1" si="143"/>
        <v>0</v>
      </c>
      <c r="Q657" s="5">
        <f t="shared" ca="1" si="144"/>
        <v>0</v>
      </c>
      <c r="R657" s="2">
        <f t="shared" ca="1" si="145"/>
        <v>0</v>
      </c>
      <c r="X657" s="46">
        <f t="shared" ca="1" si="138"/>
        <v>10751893.507863775</v>
      </c>
    </row>
    <row r="658" spans="2:24" ht="16" customHeight="1" x14ac:dyDescent="0.2">
      <c r="B658" s="5">
        <f t="shared" ca="1" si="146"/>
        <v>6.5292621526306993E-2</v>
      </c>
      <c r="C658" s="5">
        <f t="shared" ca="1" si="147"/>
        <v>-1.5117980601984622</v>
      </c>
      <c r="D658" s="56">
        <f t="shared" ca="1" si="148"/>
        <v>-9.5234326186547282E-3</v>
      </c>
      <c r="E658" s="50">
        <f t="shared" ca="1" si="132"/>
        <v>9.3006873558468088E-3</v>
      </c>
      <c r="F658" s="5">
        <f t="shared" ca="1" si="133"/>
        <v>1</v>
      </c>
      <c r="G658" s="5">
        <f t="shared" ca="1" si="134"/>
        <v>0</v>
      </c>
      <c r="H658" s="5">
        <f t="shared" ca="1" si="139"/>
        <v>1</v>
      </c>
      <c r="I658" s="5">
        <f t="shared" ca="1" si="140"/>
        <v>0</v>
      </c>
      <c r="J658" s="2">
        <f t="shared" ca="1" si="141"/>
        <v>0</v>
      </c>
      <c r="K658" s="73">
        <f t="shared" ca="1" si="135"/>
        <v>6.9913127502833794E-2</v>
      </c>
      <c r="L658" s="74"/>
      <c r="M658" s="15">
        <f t="shared" ca="1" si="136"/>
        <v>1.2757609469768959E-2</v>
      </c>
      <c r="N658" s="5">
        <f t="shared" ca="1" si="142"/>
        <v>0</v>
      </c>
      <c r="O658" s="4">
        <f t="shared" ca="1" si="137"/>
        <v>1</v>
      </c>
      <c r="P658" s="5">
        <f t="shared" ca="1" si="143"/>
        <v>0</v>
      </c>
      <c r="Q658" s="5">
        <f t="shared" ca="1" si="144"/>
        <v>0</v>
      </c>
      <c r="R658" s="2">
        <f t="shared" ca="1" si="145"/>
        <v>0</v>
      </c>
      <c r="X658" s="46">
        <f t="shared" ca="1" si="138"/>
        <v>10751893.507863775</v>
      </c>
    </row>
    <row r="659" spans="2:24" ht="16" customHeight="1" x14ac:dyDescent="0.2">
      <c r="B659" s="5">
        <f t="shared" ca="1" si="146"/>
        <v>0.96480137038282132</v>
      </c>
      <c r="C659" s="5">
        <f t="shared" ca="1" si="147"/>
        <v>1.8093460485645001</v>
      </c>
      <c r="D659" s="56">
        <f t="shared" ca="1" si="148"/>
        <v>1.1397808762283482E-2</v>
      </c>
      <c r="E659" s="50">
        <f t="shared" ca="1" si="132"/>
        <v>9.4109107067001114E-3</v>
      </c>
      <c r="F659" s="5">
        <f t="shared" ca="1" si="133"/>
        <v>0</v>
      </c>
      <c r="G659" s="5">
        <f t="shared" ca="1" si="134"/>
        <v>0</v>
      </c>
      <c r="H659" s="5">
        <f t="shared" ca="1" si="139"/>
        <v>0</v>
      </c>
      <c r="I659" s="5">
        <f t="shared" ca="1" si="140"/>
        <v>1</v>
      </c>
      <c r="J659" s="2">
        <f t="shared" ca="1" si="141"/>
        <v>0</v>
      </c>
      <c r="K659" s="73">
        <f t="shared" ca="1" si="135"/>
        <v>6.7596205263592751E-2</v>
      </c>
      <c r="L659" s="74"/>
      <c r="M659" s="15">
        <f t="shared" ca="1" si="136"/>
        <v>1.2773346800112264E-2</v>
      </c>
      <c r="N659" s="5">
        <f t="shared" ca="1" si="142"/>
        <v>0</v>
      </c>
      <c r="O659" s="4">
        <f t="shared" ca="1" si="137"/>
        <v>1</v>
      </c>
      <c r="P659" s="5">
        <f t="shared" ca="1" si="143"/>
        <v>0</v>
      </c>
      <c r="Q659" s="5">
        <f t="shared" ca="1" si="144"/>
        <v>0</v>
      </c>
      <c r="R659" s="2">
        <f t="shared" ca="1" si="145"/>
        <v>0</v>
      </c>
      <c r="X659" s="46">
        <f t="shared" ca="1" si="138"/>
        <v>10625964.172500845</v>
      </c>
    </row>
    <row r="660" spans="2:24" ht="16" customHeight="1" x14ac:dyDescent="0.2">
      <c r="B660" s="5">
        <f t="shared" ca="1" si="146"/>
        <v>0.5679504134768224</v>
      </c>
      <c r="C660" s="5">
        <f t="shared" ca="1" si="147"/>
        <v>0.17115845556522272</v>
      </c>
      <c r="D660" s="56">
        <f t="shared" ca="1" si="148"/>
        <v>1.0781969243130439E-3</v>
      </c>
      <c r="E660" s="50">
        <f t="shared" ca="1" si="132"/>
        <v>9.4109107067001114E-3</v>
      </c>
      <c r="F660" s="5">
        <f t="shared" ca="1" si="133"/>
        <v>0</v>
      </c>
      <c r="G660" s="5">
        <f t="shared" ca="1" si="134"/>
        <v>1</v>
      </c>
      <c r="H660" s="5">
        <f t="shared" ca="1" si="139"/>
        <v>0</v>
      </c>
      <c r="I660" s="5">
        <f t="shared" ca="1" si="140"/>
        <v>0</v>
      </c>
      <c r="J660" s="2">
        <f t="shared" ca="1" si="141"/>
        <v>0</v>
      </c>
      <c r="K660" s="73">
        <f t="shared" ca="1" si="135"/>
        <v>6.7596205263592751E-2</v>
      </c>
      <c r="L660" s="74"/>
      <c r="M660" s="15">
        <f t="shared" ca="1" si="136"/>
        <v>1.2773346800112264E-2</v>
      </c>
      <c r="N660" s="5">
        <f t="shared" ca="1" si="142"/>
        <v>0</v>
      </c>
      <c r="O660" s="4">
        <f t="shared" ca="1" si="137"/>
        <v>1</v>
      </c>
      <c r="P660" s="5">
        <f t="shared" ca="1" si="143"/>
        <v>0</v>
      </c>
      <c r="Q660" s="5">
        <f t="shared" ca="1" si="144"/>
        <v>0</v>
      </c>
      <c r="R660" s="2">
        <f t="shared" ca="1" si="145"/>
        <v>0</v>
      </c>
      <c r="X660" s="46">
        <f t="shared" ca="1" si="138"/>
        <v>10625964.172500845</v>
      </c>
    </row>
    <row r="661" spans="2:24" ht="16" customHeight="1" x14ac:dyDescent="0.2">
      <c r="B661" s="5">
        <f t="shared" ca="1" si="146"/>
        <v>0.22413663627961844</v>
      </c>
      <c r="C661" s="5">
        <f t="shared" ca="1" si="147"/>
        <v>-0.75829688351908675</v>
      </c>
      <c r="D661" s="56">
        <f t="shared" ca="1" si="148"/>
        <v>-4.7768213660638499E-3</v>
      </c>
      <c r="E661" s="50">
        <f t="shared" ca="1" si="132"/>
        <v>9.4109107067001114E-3</v>
      </c>
      <c r="F661" s="5">
        <f t="shared" ca="1" si="133"/>
        <v>0</v>
      </c>
      <c r="G661" s="5">
        <f t="shared" ca="1" si="134"/>
        <v>1</v>
      </c>
      <c r="H661" s="5">
        <f t="shared" ca="1" si="139"/>
        <v>0</v>
      </c>
      <c r="I661" s="5">
        <f t="shared" ca="1" si="140"/>
        <v>0</v>
      </c>
      <c r="J661" s="2">
        <f t="shared" ca="1" si="141"/>
        <v>0</v>
      </c>
      <c r="K661" s="73">
        <f t="shared" ca="1" si="135"/>
        <v>6.7596205263592751E-2</v>
      </c>
      <c r="L661" s="74"/>
      <c r="M661" s="15">
        <f t="shared" ca="1" si="136"/>
        <v>1.2773346800112264E-2</v>
      </c>
      <c r="N661" s="5">
        <f t="shared" ca="1" si="142"/>
        <v>0</v>
      </c>
      <c r="O661" s="4">
        <f t="shared" ca="1" si="137"/>
        <v>1</v>
      </c>
      <c r="P661" s="5">
        <f t="shared" ca="1" si="143"/>
        <v>0</v>
      </c>
      <c r="Q661" s="5">
        <f t="shared" ca="1" si="144"/>
        <v>0</v>
      </c>
      <c r="R661" s="2">
        <f t="shared" ca="1" si="145"/>
        <v>0</v>
      </c>
      <c r="X661" s="46">
        <f t="shared" ca="1" si="138"/>
        <v>10625964.172500845</v>
      </c>
    </row>
    <row r="662" spans="2:24" ht="16" customHeight="1" x14ac:dyDescent="0.2">
      <c r="B662" s="5">
        <f t="shared" ca="1" si="146"/>
        <v>0.47934573548459514</v>
      </c>
      <c r="C662" s="5">
        <f t="shared" ca="1" si="147"/>
        <v>-5.179571366431876E-2</v>
      </c>
      <c r="D662" s="56">
        <f t="shared" ca="1" si="148"/>
        <v>-3.2628232698785113E-4</v>
      </c>
      <c r="E662" s="50">
        <f t="shared" ca="1" si="132"/>
        <v>9.4109107067001114E-3</v>
      </c>
      <c r="F662" s="5">
        <f t="shared" ca="1" si="133"/>
        <v>0</v>
      </c>
      <c r="G662" s="5">
        <f t="shared" ca="1" si="134"/>
        <v>1</v>
      </c>
      <c r="H662" s="5">
        <f t="shared" ca="1" si="139"/>
        <v>0</v>
      </c>
      <c r="I662" s="5">
        <f t="shared" ca="1" si="140"/>
        <v>0</v>
      </c>
      <c r="J662" s="2">
        <f t="shared" ca="1" si="141"/>
        <v>0</v>
      </c>
      <c r="K662" s="73">
        <f t="shared" ca="1" si="135"/>
        <v>6.7596205263592751E-2</v>
      </c>
      <c r="L662" s="74"/>
      <c r="M662" s="15">
        <f t="shared" ca="1" si="136"/>
        <v>1.2773346800112264E-2</v>
      </c>
      <c r="N662" s="5">
        <f t="shared" ca="1" si="142"/>
        <v>0</v>
      </c>
      <c r="O662" s="4">
        <f t="shared" ca="1" si="137"/>
        <v>1</v>
      </c>
      <c r="P662" s="5">
        <f t="shared" ca="1" si="143"/>
        <v>0</v>
      </c>
      <c r="Q662" s="5">
        <f t="shared" ca="1" si="144"/>
        <v>0</v>
      </c>
      <c r="R662" s="2">
        <f t="shared" ca="1" si="145"/>
        <v>0</v>
      </c>
      <c r="X662" s="46">
        <f t="shared" ca="1" si="138"/>
        <v>10625964.172500845</v>
      </c>
    </row>
    <row r="663" spans="2:24" ht="16" customHeight="1" x14ac:dyDescent="0.2">
      <c r="B663" s="5">
        <f t="shared" ca="1" si="146"/>
        <v>8.6821805705008304E-2</v>
      </c>
      <c r="C663" s="5">
        <f t="shared" ca="1" si="147"/>
        <v>-1.3605889947007006</v>
      </c>
      <c r="D663" s="56">
        <f t="shared" ca="1" si="148"/>
        <v>-8.5709050394034095E-3</v>
      </c>
      <c r="E663" s="50">
        <f t="shared" ca="1" si="132"/>
        <v>9.4109107067001114E-3</v>
      </c>
      <c r="F663" s="5">
        <f t="shared" ca="1" si="133"/>
        <v>0</v>
      </c>
      <c r="G663" s="5">
        <f t="shared" ca="1" si="134"/>
        <v>1</v>
      </c>
      <c r="H663" s="5">
        <f t="shared" ca="1" si="139"/>
        <v>0</v>
      </c>
      <c r="I663" s="5">
        <f t="shared" ca="1" si="140"/>
        <v>0</v>
      </c>
      <c r="J663" s="2">
        <f t="shared" ca="1" si="141"/>
        <v>0</v>
      </c>
      <c r="K663" s="73">
        <f t="shared" ca="1" si="135"/>
        <v>6.7596205263592751E-2</v>
      </c>
      <c r="L663" s="74"/>
      <c r="M663" s="15">
        <f t="shared" ca="1" si="136"/>
        <v>1.2773346800112264E-2</v>
      </c>
      <c r="N663" s="5">
        <f t="shared" ca="1" si="142"/>
        <v>0</v>
      </c>
      <c r="O663" s="4">
        <f t="shared" ca="1" si="137"/>
        <v>1</v>
      </c>
      <c r="P663" s="5">
        <f t="shared" ca="1" si="143"/>
        <v>0</v>
      </c>
      <c r="Q663" s="5">
        <f t="shared" ca="1" si="144"/>
        <v>0</v>
      </c>
      <c r="R663" s="2">
        <f t="shared" ca="1" si="145"/>
        <v>0</v>
      </c>
      <c r="X663" s="46">
        <f t="shared" ca="1" si="138"/>
        <v>10625964.172500845</v>
      </c>
    </row>
    <row r="664" spans="2:24" ht="16" customHeight="1" x14ac:dyDescent="0.2">
      <c r="B664" s="5">
        <f t="shared" ca="1" si="146"/>
        <v>0.72787755792152931</v>
      </c>
      <c r="C664" s="5">
        <f t="shared" ca="1" si="147"/>
        <v>0.60640645344807598</v>
      </c>
      <c r="D664" s="56">
        <f t="shared" ca="1" si="148"/>
        <v>3.8200015934482753E-3</v>
      </c>
      <c r="E664" s="50">
        <f t="shared" ca="1" si="132"/>
        <v>9.4109107067001114E-3</v>
      </c>
      <c r="F664" s="5">
        <f t="shared" ca="1" si="133"/>
        <v>0</v>
      </c>
      <c r="G664" s="5">
        <f t="shared" ca="1" si="134"/>
        <v>1</v>
      </c>
      <c r="H664" s="5">
        <f t="shared" ca="1" si="139"/>
        <v>0</v>
      </c>
      <c r="I664" s="5">
        <f t="shared" ca="1" si="140"/>
        <v>0</v>
      </c>
      <c r="J664" s="2">
        <f t="shared" ca="1" si="141"/>
        <v>0</v>
      </c>
      <c r="K664" s="73">
        <f t="shared" ca="1" si="135"/>
        <v>6.7596205263592751E-2</v>
      </c>
      <c r="L664" s="74"/>
      <c r="M664" s="15">
        <f t="shared" ca="1" si="136"/>
        <v>1.2773346800112264E-2</v>
      </c>
      <c r="N664" s="5">
        <f t="shared" ca="1" si="142"/>
        <v>0</v>
      </c>
      <c r="O664" s="4">
        <f t="shared" ca="1" si="137"/>
        <v>1</v>
      </c>
      <c r="P664" s="5">
        <f t="shared" ca="1" si="143"/>
        <v>0</v>
      </c>
      <c r="Q664" s="5">
        <f t="shared" ca="1" si="144"/>
        <v>0</v>
      </c>
      <c r="R664" s="2">
        <f t="shared" ca="1" si="145"/>
        <v>0</v>
      </c>
      <c r="X664" s="46">
        <f t="shared" ca="1" si="138"/>
        <v>10625964.172500845</v>
      </c>
    </row>
    <row r="665" spans="2:24" ht="16" customHeight="1" x14ac:dyDescent="0.2">
      <c r="B665" s="5">
        <f t="shared" ca="1" si="146"/>
        <v>0.48632840896246787</v>
      </c>
      <c r="C665" s="5">
        <f t="shared" ca="1" si="147"/>
        <v>-3.4276307144826462E-2</v>
      </c>
      <c r="D665" s="56">
        <f t="shared" ca="1" si="148"/>
        <v>-2.1592043944494572E-4</v>
      </c>
      <c r="E665" s="50">
        <f t="shared" ca="1" si="132"/>
        <v>9.4109107067001114E-3</v>
      </c>
      <c r="F665" s="5">
        <f t="shared" ca="1" si="133"/>
        <v>0</v>
      </c>
      <c r="G665" s="5">
        <f t="shared" ca="1" si="134"/>
        <v>1</v>
      </c>
      <c r="H665" s="5">
        <f t="shared" ca="1" si="139"/>
        <v>0</v>
      </c>
      <c r="I665" s="5">
        <f t="shared" ca="1" si="140"/>
        <v>0</v>
      </c>
      <c r="J665" s="2">
        <f t="shared" ca="1" si="141"/>
        <v>0</v>
      </c>
      <c r="K665" s="73">
        <f t="shared" ca="1" si="135"/>
        <v>6.7596205263592751E-2</v>
      </c>
      <c r="L665" s="74"/>
      <c r="M665" s="15">
        <f t="shared" ca="1" si="136"/>
        <v>1.2773346800112264E-2</v>
      </c>
      <c r="N665" s="5">
        <f t="shared" ca="1" si="142"/>
        <v>0</v>
      </c>
      <c r="O665" s="4">
        <f t="shared" ca="1" si="137"/>
        <v>1</v>
      </c>
      <c r="P665" s="5">
        <f t="shared" ca="1" si="143"/>
        <v>0</v>
      </c>
      <c r="Q665" s="5">
        <f t="shared" ca="1" si="144"/>
        <v>0</v>
      </c>
      <c r="R665" s="2">
        <f t="shared" ca="1" si="145"/>
        <v>0</v>
      </c>
      <c r="X665" s="46">
        <f t="shared" ca="1" si="138"/>
        <v>10625964.172500845</v>
      </c>
    </row>
    <row r="666" spans="2:24" ht="16" customHeight="1" x14ac:dyDescent="0.2">
      <c r="B666" s="5">
        <f t="shared" ca="1" si="146"/>
        <v>2.5293048344680824E-2</v>
      </c>
      <c r="C666" s="5">
        <f t="shared" ca="1" si="147"/>
        <v>-1.9549743598667439</v>
      </c>
      <c r="D666" s="56">
        <f t="shared" ca="1" si="148"/>
        <v>-1.2315180894559753E-2</v>
      </c>
      <c r="E666" s="50">
        <f t="shared" ca="1" si="132"/>
        <v>9.4109107067001114E-3</v>
      </c>
      <c r="F666" s="5">
        <f t="shared" ca="1" si="133"/>
        <v>1</v>
      </c>
      <c r="G666" s="5">
        <f t="shared" ca="1" si="134"/>
        <v>0</v>
      </c>
      <c r="H666" s="5">
        <f t="shared" ca="1" si="139"/>
        <v>1</v>
      </c>
      <c r="I666" s="5">
        <f t="shared" ca="1" si="140"/>
        <v>0</v>
      </c>
      <c r="J666" s="2">
        <f t="shared" ca="1" si="141"/>
        <v>0</v>
      </c>
      <c r="K666" s="73">
        <f t="shared" ca="1" si="135"/>
        <v>6.7596205263592751E-2</v>
      </c>
      <c r="L666" s="74"/>
      <c r="M666" s="15">
        <f t="shared" ca="1" si="136"/>
        <v>1.2773346800112264E-2</v>
      </c>
      <c r="N666" s="5">
        <f t="shared" ca="1" si="142"/>
        <v>0</v>
      </c>
      <c r="O666" s="4">
        <f t="shared" ca="1" si="137"/>
        <v>1</v>
      </c>
      <c r="P666" s="5">
        <f t="shared" ca="1" si="143"/>
        <v>0</v>
      </c>
      <c r="Q666" s="5">
        <f t="shared" ca="1" si="144"/>
        <v>0</v>
      </c>
      <c r="R666" s="2">
        <f t="shared" ca="1" si="145"/>
        <v>0</v>
      </c>
      <c r="X666" s="46">
        <f t="shared" ca="1" si="138"/>
        <v>10625964.172500845</v>
      </c>
    </row>
    <row r="667" spans="2:24" ht="16" customHeight="1" x14ac:dyDescent="0.2">
      <c r="B667" s="5">
        <f t="shared" ca="1" si="146"/>
        <v>0.59576884980142764</v>
      </c>
      <c r="C667" s="5">
        <f t="shared" ca="1" si="147"/>
        <v>0.24241024025037117</v>
      </c>
      <c r="D667" s="56">
        <f t="shared" ca="1" si="148"/>
        <v>1.527040978471195E-3</v>
      </c>
      <c r="E667" s="50">
        <f t="shared" ca="1" si="132"/>
        <v>9.7985497599982971E-3</v>
      </c>
      <c r="F667" s="5">
        <f t="shared" ca="1" si="133"/>
        <v>0</v>
      </c>
      <c r="G667" s="5">
        <f t="shared" ca="1" si="134"/>
        <v>0</v>
      </c>
      <c r="H667" s="5">
        <f t="shared" ca="1" si="139"/>
        <v>0</v>
      </c>
      <c r="I667" s="5">
        <f t="shared" ca="1" si="140"/>
        <v>1</v>
      </c>
      <c r="J667" s="2">
        <f t="shared" ca="1" si="141"/>
        <v>0</v>
      </c>
      <c r="K667" s="73">
        <f t="shared" ca="1" si="135"/>
        <v>5.9916902294131616E-2</v>
      </c>
      <c r="L667" s="74"/>
      <c r="M667" s="15">
        <f t="shared" ca="1" si="136"/>
        <v>1.2988096667489572E-2</v>
      </c>
      <c r="N667" s="5">
        <f t="shared" ca="1" si="142"/>
        <v>0</v>
      </c>
      <c r="O667" s="4">
        <f t="shared" ca="1" si="137"/>
        <v>1</v>
      </c>
      <c r="P667" s="5">
        <f t="shared" ca="1" si="143"/>
        <v>0</v>
      </c>
      <c r="Q667" s="5">
        <f t="shared" ca="1" si="144"/>
        <v>0</v>
      </c>
      <c r="R667" s="2">
        <f t="shared" ca="1" si="145"/>
        <v>0</v>
      </c>
      <c r="X667" s="46">
        <f t="shared" ca="1" si="138"/>
        <v>10205591.893633183</v>
      </c>
    </row>
    <row r="668" spans="2:24" ht="16" customHeight="1" x14ac:dyDescent="0.2">
      <c r="B668" s="5">
        <f t="shared" ca="1" si="146"/>
        <v>0.62954842326236682</v>
      </c>
      <c r="C668" s="5">
        <f t="shared" ca="1" si="147"/>
        <v>0.33065757238606003</v>
      </c>
      <c r="D668" s="56">
        <f t="shared" ca="1" si="148"/>
        <v>2.0829469182234595E-3</v>
      </c>
      <c r="E668" s="50">
        <f t="shared" ca="1" si="132"/>
        <v>9.7985497599982971E-3</v>
      </c>
      <c r="F668" s="5">
        <f t="shared" ca="1" si="133"/>
        <v>0</v>
      </c>
      <c r="G668" s="5">
        <f t="shared" ca="1" si="134"/>
        <v>1</v>
      </c>
      <c r="H668" s="5">
        <f t="shared" ca="1" si="139"/>
        <v>0</v>
      </c>
      <c r="I668" s="5">
        <f t="shared" ca="1" si="140"/>
        <v>0</v>
      </c>
      <c r="J668" s="2">
        <f t="shared" ca="1" si="141"/>
        <v>0</v>
      </c>
      <c r="K668" s="73">
        <f t="shared" ca="1" si="135"/>
        <v>5.9916902294131616E-2</v>
      </c>
      <c r="L668" s="74"/>
      <c r="M668" s="15">
        <f t="shared" ca="1" si="136"/>
        <v>1.2988096667489572E-2</v>
      </c>
      <c r="N668" s="5">
        <f t="shared" ca="1" si="142"/>
        <v>0</v>
      </c>
      <c r="O668" s="4">
        <f t="shared" ca="1" si="137"/>
        <v>1</v>
      </c>
      <c r="P668" s="5">
        <f t="shared" ca="1" si="143"/>
        <v>0</v>
      </c>
      <c r="Q668" s="5">
        <f t="shared" ca="1" si="144"/>
        <v>0</v>
      </c>
      <c r="R668" s="2">
        <f t="shared" ca="1" si="145"/>
        <v>0</v>
      </c>
      <c r="X668" s="46">
        <f t="shared" ca="1" si="138"/>
        <v>10205591.893633183</v>
      </c>
    </row>
    <row r="669" spans="2:24" ht="16" customHeight="1" x14ac:dyDescent="0.2">
      <c r="B669" s="5">
        <f t="shared" ca="1" si="146"/>
        <v>0.55909528325738467</v>
      </c>
      <c r="C669" s="5">
        <f t="shared" ca="1" si="147"/>
        <v>0.14867583078642366</v>
      </c>
      <c r="D669" s="56">
        <f t="shared" ca="1" si="148"/>
        <v>9.3656970053999423E-4</v>
      </c>
      <c r="E669" s="50">
        <f t="shared" ca="1" si="132"/>
        <v>9.7985497599982971E-3</v>
      </c>
      <c r="F669" s="5">
        <f t="shared" ca="1" si="133"/>
        <v>0</v>
      </c>
      <c r="G669" s="5">
        <f t="shared" ca="1" si="134"/>
        <v>1</v>
      </c>
      <c r="H669" s="5">
        <f t="shared" ca="1" si="139"/>
        <v>0</v>
      </c>
      <c r="I669" s="5">
        <f t="shared" ca="1" si="140"/>
        <v>0</v>
      </c>
      <c r="J669" s="2">
        <f t="shared" ca="1" si="141"/>
        <v>0</v>
      </c>
      <c r="K669" s="73">
        <f t="shared" ca="1" si="135"/>
        <v>5.9916902294131616E-2</v>
      </c>
      <c r="L669" s="74"/>
      <c r="M669" s="15">
        <f t="shared" ca="1" si="136"/>
        <v>1.2988096667489572E-2</v>
      </c>
      <c r="N669" s="5">
        <f t="shared" ca="1" si="142"/>
        <v>0</v>
      </c>
      <c r="O669" s="4">
        <f t="shared" ca="1" si="137"/>
        <v>1</v>
      </c>
      <c r="P669" s="5">
        <f t="shared" ca="1" si="143"/>
        <v>0</v>
      </c>
      <c r="Q669" s="5">
        <f t="shared" ca="1" si="144"/>
        <v>0</v>
      </c>
      <c r="R669" s="2">
        <f t="shared" ca="1" si="145"/>
        <v>0</v>
      </c>
      <c r="X669" s="46">
        <f t="shared" ca="1" si="138"/>
        <v>10205591.893633183</v>
      </c>
    </row>
    <row r="670" spans="2:24" ht="16" customHeight="1" x14ac:dyDescent="0.2">
      <c r="B670" s="5">
        <f t="shared" ca="1" si="146"/>
        <v>0.89140334139375144</v>
      </c>
      <c r="C670" s="5">
        <f t="shared" ca="1" si="147"/>
        <v>1.2340257284254155</v>
      </c>
      <c r="D670" s="56">
        <f t="shared" ca="1" si="148"/>
        <v>7.7736314020689984E-3</v>
      </c>
      <c r="E670" s="50">
        <f t="shared" ca="1" si="132"/>
        <v>9.7985497599982971E-3</v>
      </c>
      <c r="F670" s="5">
        <f t="shared" ca="1" si="133"/>
        <v>0</v>
      </c>
      <c r="G670" s="5">
        <f t="shared" ca="1" si="134"/>
        <v>1</v>
      </c>
      <c r="H670" s="5">
        <f t="shared" ca="1" si="139"/>
        <v>0</v>
      </c>
      <c r="I670" s="5">
        <f t="shared" ca="1" si="140"/>
        <v>0</v>
      </c>
      <c r="J670" s="2">
        <f t="shared" ca="1" si="141"/>
        <v>0</v>
      </c>
      <c r="K670" s="73">
        <f t="shared" ca="1" si="135"/>
        <v>5.9916902294131616E-2</v>
      </c>
      <c r="L670" s="74"/>
      <c r="M670" s="15">
        <f t="shared" ca="1" si="136"/>
        <v>1.2988096667489572E-2</v>
      </c>
      <c r="N670" s="5">
        <f t="shared" ca="1" si="142"/>
        <v>0</v>
      </c>
      <c r="O670" s="4">
        <f t="shared" ca="1" si="137"/>
        <v>1</v>
      </c>
      <c r="P670" s="5">
        <f t="shared" ca="1" si="143"/>
        <v>0</v>
      </c>
      <c r="Q670" s="5">
        <f t="shared" ca="1" si="144"/>
        <v>0</v>
      </c>
      <c r="R670" s="2">
        <f t="shared" ca="1" si="145"/>
        <v>0</v>
      </c>
      <c r="X670" s="46">
        <f t="shared" ca="1" si="138"/>
        <v>10205591.893633183</v>
      </c>
    </row>
    <row r="671" spans="2:24" ht="16" customHeight="1" x14ac:dyDescent="0.2">
      <c r="B671" s="5">
        <f t="shared" ca="1" si="146"/>
        <v>0.12620135107930464</v>
      </c>
      <c r="C671" s="5">
        <f t="shared" ca="1" si="147"/>
        <v>-1.1445328990583916</v>
      </c>
      <c r="D671" s="56">
        <f t="shared" ca="1" si="148"/>
        <v>-7.2098795672388008E-3</v>
      </c>
      <c r="E671" s="50">
        <f t="shared" ca="1" si="132"/>
        <v>9.7985497599982971E-3</v>
      </c>
      <c r="F671" s="5">
        <f t="shared" ca="1" si="133"/>
        <v>0</v>
      </c>
      <c r="G671" s="5">
        <f t="shared" ca="1" si="134"/>
        <v>1</v>
      </c>
      <c r="H671" s="5">
        <f t="shared" ca="1" si="139"/>
        <v>0</v>
      </c>
      <c r="I671" s="5">
        <f t="shared" ca="1" si="140"/>
        <v>0</v>
      </c>
      <c r="J671" s="2">
        <f t="shared" ca="1" si="141"/>
        <v>0</v>
      </c>
      <c r="K671" s="73">
        <f t="shared" ca="1" si="135"/>
        <v>5.9916902294131616E-2</v>
      </c>
      <c r="L671" s="74"/>
      <c r="M671" s="15">
        <f t="shared" ca="1" si="136"/>
        <v>1.2988096667489572E-2</v>
      </c>
      <c r="N671" s="5">
        <f t="shared" ca="1" si="142"/>
        <v>0</v>
      </c>
      <c r="O671" s="4">
        <f t="shared" ca="1" si="137"/>
        <v>1</v>
      </c>
      <c r="P671" s="5">
        <f t="shared" ca="1" si="143"/>
        <v>0</v>
      </c>
      <c r="Q671" s="5">
        <f t="shared" ca="1" si="144"/>
        <v>0</v>
      </c>
      <c r="R671" s="2">
        <f t="shared" ca="1" si="145"/>
        <v>0</v>
      </c>
      <c r="X671" s="46">
        <f t="shared" ca="1" si="138"/>
        <v>10205591.893633183</v>
      </c>
    </row>
    <row r="672" spans="2:24" ht="16" customHeight="1" x14ac:dyDescent="0.2">
      <c r="B672" s="5">
        <f t="shared" ca="1" si="146"/>
        <v>0.59964175943278075</v>
      </c>
      <c r="C672" s="5">
        <f t="shared" ca="1" si="147"/>
        <v>0.25241995037547621</v>
      </c>
      <c r="D672" s="56">
        <f t="shared" ca="1" si="148"/>
        <v>1.5900962253447026E-3</v>
      </c>
      <c r="E672" s="50">
        <f t="shared" ca="1" si="132"/>
        <v>9.7985497599982971E-3</v>
      </c>
      <c r="F672" s="5">
        <f t="shared" ca="1" si="133"/>
        <v>0</v>
      </c>
      <c r="G672" s="5">
        <f t="shared" ca="1" si="134"/>
        <v>1</v>
      </c>
      <c r="H672" s="5">
        <f t="shared" ca="1" si="139"/>
        <v>0</v>
      </c>
      <c r="I672" s="5">
        <f t="shared" ca="1" si="140"/>
        <v>0</v>
      </c>
      <c r="J672" s="2">
        <f t="shared" ca="1" si="141"/>
        <v>0</v>
      </c>
      <c r="K672" s="73">
        <f t="shared" ca="1" si="135"/>
        <v>5.9916902294131616E-2</v>
      </c>
      <c r="L672" s="74"/>
      <c r="M672" s="15">
        <f t="shared" ca="1" si="136"/>
        <v>1.2988096667489572E-2</v>
      </c>
      <c r="N672" s="5">
        <f t="shared" ca="1" si="142"/>
        <v>0</v>
      </c>
      <c r="O672" s="4">
        <f t="shared" ca="1" si="137"/>
        <v>1</v>
      </c>
      <c r="P672" s="5">
        <f t="shared" ca="1" si="143"/>
        <v>0</v>
      </c>
      <c r="Q672" s="5">
        <f t="shared" ca="1" si="144"/>
        <v>0</v>
      </c>
      <c r="R672" s="2">
        <f t="shared" ca="1" si="145"/>
        <v>0</v>
      </c>
      <c r="X672" s="46">
        <f t="shared" ca="1" si="138"/>
        <v>10205591.893633183</v>
      </c>
    </row>
    <row r="673" spans="2:24" ht="16" customHeight="1" x14ac:dyDescent="0.2">
      <c r="B673" s="5">
        <f t="shared" ca="1" si="146"/>
        <v>0.99351686837546938</v>
      </c>
      <c r="C673" s="5">
        <f t="shared" ca="1" si="147"/>
        <v>2.4846945609286735</v>
      </c>
      <c r="D673" s="56">
        <f t="shared" ca="1" si="148"/>
        <v>1.5652104505171655E-2</v>
      </c>
      <c r="E673" s="50">
        <f t="shared" ca="1" si="132"/>
        <v>9.7985497599982971E-3</v>
      </c>
      <c r="F673" s="5">
        <f t="shared" ca="1" si="133"/>
        <v>0</v>
      </c>
      <c r="G673" s="5">
        <f t="shared" ca="1" si="134"/>
        <v>1</v>
      </c>
      <c r="H673" s="5">
        <f t="shared" ca="1" si="139"/>
        <v>0</v>
      </c>
      <c r="I673" s="5">
        <f t="shared" ca="1" si="140"/>
        <v>0</v>
      </c>
      <c r="J673" s="2">
        <f t="shared" ca="1" si="141"/>
        <v>0</v>
      </c>
      <c r="K673" s="73">
        <f t="shared" ca="1" si="135"/>
        <v>5.9916902294131616E-2</v>
      </c>
      <c r="L673" s="74"/>
      <c r="M673" s="15">
        <f t="shared" ca="1" si="136"/>
        <v>1.2988096667489572E-2</v>
      </c>
      <c r="N673" s="5">
        <f t="shared" ca="1" si="142"/>
        <v>0</v>
      </c>
      <c r="O673" s="4">
        <f t="shared" ca="1" si="137"/>
        <v>1</v>
      </c>
      <c r="P673" s="5">
        <f t="shared" ca="1" si="143"/>
        <v>0</v>
      </c>
      <c r="Q673" s="5">
        <f t="shared" ca="1" si="144"/>
        <v>0</v>
      </c>
      <c r="R673" s="2">
        <f t="shared" ca="1" si="145"/>
        <v>0</v>
      </c>
      <c r="X673" s="46">
        <f t="shared" ca="1" si="138"/>
        <v>10205591.893633183</v>
      </c>
    </row>
    <row r="674" spans="2:24" ht="16" customHeight="1" x14ac:dyDescent="0.2">
      <c r="B674" s="5">
        <f t="shared" ca="1" si="146"/>
        <v>0.27326796234653805</v>
      </c>
      <c r="C674" s="5">
        <f t="shared" ca="1" si="147"/>
        <v>-0.60295906014232203</v>
      </c>
      <c r="D674" s="56">
        <f t="shared" ca="1" si="148"/>
        <v>-3.7982850568805283E-3</v>
      </c>
      <c r="E674" s="50">
        <f t="shared" ca="1" si="132"/>
        <v>9.7985497599982971E-3</v>
      </c>
      <c r="F674" s="5">
        <f t="shared" ca="1" si="133"/>
        <v>0</v>
      </c>
      <c r="G674" s="5">
        <f t="shared" ca="1" si="134"/>
        <v>1</v>
      </c>
      <c r="H674" s="5">
        <f t="shared" ca="1" si="139"/>
        <v>0</v>
      </c>
      <c r="I674" s="5">
        <f t="shared" ca="1" si="140"/>
        <v>0</v>
      </c>
      <c r="J674" s="2">
        <f t="shared" ca="1" si="141"/>
        <v>0</v>
      </c>
      <c r="K674" s="73">
        <f t="shared" ca="1" si="135"/>
        <v>5.9916902294131616E-2</v>
      </c>
      <c r="L674" s="74"/>
      <c r="M674" s="15">
        <f t="shared" ca="1" si="136"/>
        <v>1.2988096667489572E-2</v>
      </c>
      <c r="N674" s="5">
        <f t="shared" ca="1" si="142"/>
        <v>0</v>
      </c>
      <c r="O674" s="4">
        <f t="shared" ca="1" si="137"/>
        <v>1</v>
      </c>
      <c r="P674" s="5">
        <f t="shared" ca="1" si="143"/>
        <v>0</v>
      </c>
      <c r="Q674" s="5">
        <f t="shared" ca="1" si="144"/>
        <v>0</v>
      </c>
      <c r="R674" s="2">
        <f t="shared" ca="1" si="145"/>
        <v>0</v>
      </c>
      <c r="X674" s="46">
        <f t="shared" ca="1" si="138"/>
        <v>10205591.893633183</v>
      </c>
    </row>
    <row r="675" spans="2:24" ht="16" customHeight="1" x14ac:dyDescent="0.2">
      <c r="B675" s="5">
        <f t="shared" ca="1" si="146"/>
        <v>0.89746139236715661</v>
      </c>
      <c r="C675" s="5">
        <f t="shared" ca="1" si="147"/>
        <v>1.267218380577507</v>
      </c>
      <c r="D675" s="56">
        <f t="shared" ca="1" si="148"/>
        <v>7.9827254567097286E-3</v>
      </c>
      <c r="E675" s="50">
        <f t="shared" ca="1" si="132"/>
        <v>9.7985497599982971E-3</v>
      </c>
      <c r="F675" s="5">
        <f t="shared" ca="1" si="133"/>
        <v>0</v>
      </c>
      <c r="G675" s="5">
        <f t="shared" ca="1" si="134"/>
        <v>1</v>
      </c>
      <c r="H675" s="5">
        <f t="shared" ca="1" si="139"/>
        <v>0</v>
      </c>
      <c r="I675" s="5">
        <f t="shared" ca="1" si="140"/>
        <v>0</v>
      </c>
      <c r="J675" s="2">
        <f t="shared" ca="1" si="141"/>
        <v>0</v>
      </c>
      <c r="K675" s="73">
        <f t="shared" ca="1" si="135"/>
        <v>5.9916902294131616E-2</v>
      </c>
      <c r="L675" s="74"/>
      <c r="M675" s="15">
        <f t="shared" ca="1" si="136"/>
        <v>1.2988096667489572E-2</v>
      </c>
      <c r="N675" s="5">
        <f t="shared" ca="1" si="142"/>
        <v>0</v>
      </c>
      <c r="O675" s="4">
        <f t="shared" ca="1" si="137"/>
        <v>1</v>
      </c>
      <c r="P675" s="5">
        <f t="shared" ca="1" si="143"/>
        <v>0</v>
      </c>
      <c r="Q675" s="5">
        <f t="shared" ca="1" si="144"/>
        <v>0</v>
      </c>
      <c r="R675" s="2">
        <f t="shared" ca="1" si="145"/>
        <v>0</v>
      </c>
      <c r="X675" s="46">
        <f t="shared" ca="1" si="138"/>
        <v>10205591.893633183</v>
      </c>
    </row>
    <row r="676" spans="2:24" ht="16" customHeight="1" x14ac:dyDescent="0.2">
      <c r="B676" s="5">
        <f t="shared" ca="1" si="146"/>
        <v>0.59825997541905718</v>
      </c>
      <c r="C676" s="5">
        <f t="shared" ca="1" si="147"/>
        <v>0.24884581647568607</v>
      </c>
      <c r="D676" s="56">
        <f t="shared" ca="1" si="148"/>
        <v>1.567581298079726E-3</v>
      </c>
      <c r="E676" s="50">
        <f t="shared" ca="1" si="132"/>
        <v>9.7985497599982971E-3</v>
      </c>
      <c r="F676" s="5">
        <f t="shared" ca="1" si="133"/>
        <v>0</v>
      </c>
      <c r="G676" s="5">
        <f t="shared" ca="1" si="134"/>
        <v>1</v>
      </c>
      <c r="H676" s="5">
        <f t="shared" ca="1" si="139"/>
        <v>0</v>
      </c>
      <c r="I676" s="5">
        <f t="shared" ca="1" si="140"/>
        <v>0</v>
      </c>
      <c r="J676" s="2">
        <f t="shared" ca="1" si="141"/>
        <v>0</v>
      </c>
      <c r="K676" s="73">
        <f t="shared" ca="1" si="135"/>
        <v>5.9916902294131616E-2</v>
      </c>
      <c r="L676" s="74"/>
      <c r="M676" s="15">
        <f t="shared" ca="1" si="136"/>
        <v>1.2988096667489572E-2</v>
      </c>
      <c r="N676" s="5">
        <f t="shared" ca="1" si="142"/>
        <v>0</v>
      </c>
      <c r="O676" s="4">
        <f t="shared" ca="1" si="137"/>
        <v>1</v>
      </c>
      <c r="P676" s="5">
        <f t="shared" ca="1" si="143"/>
        <v>0</v>
      </c>
      <c r="Q676" s="5">
        <f t="shared" ca="1" si="144"/>
        <v>0</v>
      </c>
      <c r="R676" s="2">
        <f t="shared" ca="1" si="145"/>
        <v>0</v>
      </c>
      <c r="X676" s="46">
        <f t="shared" ca="1" si="138"/>
        <v>10205591.893633183</v>
      </c>
    </row>
    <row r="677" spans="2:24" ht="16" customHeight="1" x14ac:dyDescent="0.2">
      <c r="B677" s="5">
        <f t="shared" ca="1" si="146"/>
        <v>0.55541181316869015</v>
      </c>
      <c r="C677" s="5">
        <f t="shared" ca="1" si="147"/>
        <v>0.13934646574741258</v>
      </c>
      <c r="D677" s="56">
        <f t="shared" ca="1" si="148"/>
        <v>8.7780022486531873E-4</v>
      </c>
      <c r="E677" s="50">
        <f t="shared" ca="1" si="132"/>
        <v>9.7985497599982971E-3</v>
      </c>
      <c r="F677" s="5">
        <f t="shared" ca="1" si="133"/>
        <v>0</v>
      </c>
      <c r="G677" s="5">
        <f t="shared" ca="1" si="134"/>
        <v>1</v>
      </c>
      <c r="H677" s="5">
        <f t="shared" ca="1" si="139"/>
        <v>0</v>
      </c>
      <c r="I677" s="5">
        <f t="shared" ca="1" si="140"/>
        <v>0</v>
      </c>
      <c r="J677" s="2">
        <f t="shared" ca="1" si="141"/>
        <v>0</v>
      </c>
      <c r="K677" s="73">
        <f t="shared" ca="1" si="135"/>
        <v>5.9916902294131616E-2</v>
      </c>
      <c r="L677" s="74"/>
      <c r="M677" s="15">
        <f t="shared" ca="1" si="136"/>
        <v>1.2988096667489572E-2</v>
      </c>
      <c r="N677" s="5">
        <f t="shared" ca="1" si="142"/>
        <v>0</v>
      </c>
      <c r="O677" s="4">
        <f t="shared" ca="1" si="137"/>
        <v>1</v>
      </c>
      <c r="P677" s="5">
        <f t="shared" ca="1" si="143"/>
        <v>0</v>
      </c>
      <c r="Q677" s="5">
        <f t="shared" ca="1" si="144"/>
        <v>0</v>
      </c>
      <c r="R677" s="2">
        <f t="shared" ca="1" si="145"/>
        <v>0</v>
      </c>
      <c r="X677" s="46">
        <f t="shared" ca="1" si="138"/>
        <v>10205591.893633183</v>
      </c>
    </row>
    <row r="678" spans="2:24" ht="16" customHeight="1" x14ac:dyDescent="0.2">
      <c r="B678" s="5">
        <f t="shared" ca="1" si="146"/>
        <v>0.5089244211633801</v>
      </c>
      <c r="C678" s="5">
        <f t="shared" ca="1" si="147"/>
        <v>2.2372072522361057E-2</v>
      </c>
      <c r="D678" s="56">
        <f t="shared" ca="1" si="148"/>
        <v>1.4093081001730683E-4</v>
      </c>
      <c r="E678" s="50">
        <f t="shared" ca="1" si="132"/>
        <v>9.7985497599982971E-3</v>
      </c>
      <c r="F678" s="5">
        <f t="shared" ca="1" si="133"/>
        <v>0</v>
      </c>
      <c r="G678" s="5">
        <f t="shared" ca="1" si="134"/>
        <v>1</v>
      </c>
      <c r="H678" s="5">
        <f t="shared" ca="1" si="139"/>
        <v>0</v>
      </c>
      <c r="I678" s="5">
        <f t="shared" ca="1" si="140"/>
        <v>0</v>
      </c>
      <c r="J678" s="2">
        <f t="shared" ca="1" si="141"/>
        <v>0</v>
      </c>
      <c r="K678" s="73">
        <f t="shared" ca="1" si="135"/>
        <v>5.9916902294131616E-2</v>
      </c>
      <c r="L678" s="74"/>
      <c r="M678" s="15">
        <f t="shared" ca="1" si="136"/>
        <v>1.2988096667489572E-2</v>
      </c>
      <c r="N678" s="5">
        <f t="shared" ca="1" si="142"/>
        <v>0</v>
      </c>
      <c r="O678" s="4">
        <f t="shared" ca="1" si="137"/>
        <v>1</v>
      </c>
      <c r="P678" s="5">
        <f t="shared" ca="1" si="143"/>
        <v>0</v>
      </c>
      <c r="Q678" s="5">
        <f t="shared" ca="1" si="144"/>
        <v>0</v>
      </c>
      <c r="R678" s="2">
        <f t="shared" ca="1" si="145"/>
        <v>0</v>
      </c>
      <c r="X678" s="46">
        <f t="shared" ca="1" si="138"/>
        <v>10205591.893633183</v>
      </c>
    </row>
    <row r="679" spans="2:24" ht="16" customHeight="1" x14ac:dyDescent="0.2">
      <c r="B679" s="5">
        <f t="shared" ca="1" si="146"/>
        <v>0.73177672929533943</v>
      </c>
      <c r="C679" s="5">
        <f t="shared" ca="1" si="147"/>
        <v>0.61819540080605295</v>
      </c>
      <c r="D679" s="56">
        <f t="shared" ca="1" si="148"/>
        <v>3.89426498137313E-3</v>
      </c>
      <c r="E679" s="50">
        <f t="shared" ca="1" si="132"/>
        <v>9.7985497599982971E-3</v>
      </c>
      <c r="F679" s="5">
        <f t="shared" ca="1" si="133"/>
        <v>0</v>
      </c>
      <c r="G679" s="5">
        <f t="shared" ca="1" si="134"/>
        <v>1</v>
      </c>
      <c r="H679" s="5">
        <f t="shared" ca="1" si="139"/>
        <v>0</v>
      </c>
      <c r="I679" s="5">
        <f t="shared" ca="1" si="140"/>
        <v>0</v>
      </c>
      <c r="J679" s="2">
        <f t="shared" ca="1" si="141"/>
        <v>0</v>
      </c>
      <c r="K679" s="73">
        <f t="shared" ca="1" si="135"/>
        <v>5.9916902294131616E-2</v>
      </c>
      <c r="L679" s="74"/>
      <c r="M679" s="15">
        <f t="shared" ca="1" si="136"/>
        <v>1.2988096667489572E-2</v>
      </c>
      <c r="N679" s="5">
        <f t="shared" ca="1" si="142"/>
        <v>0</v>
      </c>
      <c r="O679" s="4">
        <f t="shared" ca="1" si="137"/>
        <v>1</v>
      </c>
      <c r="P679" s="5">
        <f t="shared" ca="1" si="143"/>
        <v>0</v>
      </c>
      <c r="Q679" s="5">
        <f t="shared" ca="1" si="144"/>
        <v>0</v>
      </c>
      <c r="R679" s="2">
        <f t="shared" ca="1" si="145"/>
        <v>0</v>
      </c>
      <c r="X679" s="46">
        <f t="shared" ca="1" si="138"/>
        <v>10205591.893633183</v>
      </c>
    </row>
    <row r="680" spans="2:24" ht="16" customHeight="1" x14ac:dyDescent="0.2">
      <c r="B680" s="5">
        <f t="shared" ca="1" si="146"/>
        <v>0.8553489862706668</v>
      </c>
      <c r="C680" s="5">
        <f t="shared" ca="1" si="147"/>
        <v>1.059654021359548</v>
      </c>
      <c r="D680" s="56">
        <f t="shared" ca="1" si="148"/>
        <v>6.6751928959211662E-3</v>
      </c>
      <c r="E680" s="50">
        <f t="shared" ca="1" si="132"/>
        <v>9.7985497599982971E-3</v>
      </c>
      <c r="F680" s="5">
        <f t="shared" ca="1" si="133"/>
        <v>0</v>
      </c>
      <c r="G680" s="5">
        <f t="shared" ca="1" si="134"/>
        <v>1</v>
      </c>
      <c r="H680" s="5">
        <f t="shared" ca="1" si="139"/>
        <v>0</v>
      </c>
      <c r="I680" s="5">
        <f t="shared" ca="1" si="140"/>
        <v>0</v>
      </c>
      <c r="J680" s="2">
        <f t="shared" ca="1" si="141"/>
        <v>0</v>
      </c>
      <c r="K680" s="73">
        <f t="shared" ca="1" si="135"/>
        <v>5.9916902294131616E-2</v>
      </c>
      <c r="L680" s="74"/>
      <c r="M680" s="15">
        <f t="shared" ca="1" si="136"/>
        <v>1.2988096667489572E-2</v>
      </c>
      <c r="N680" s="5">
        <f t="shared" ca="1" si="142"/>
        <v>0</v>
      </c>
      <c r="O680" s="4">
        <f t="shared" ca="1" si="137"/>
        <v>1</v>
      </c>
      <c r="P680" s="5">
        <f t="shared" ca="1" si="143"/>
        <v>0</v>
      </c>
      <c r="Q680" s="5">
        <f t="shared" ca="1" si="144"/>
        <v>0</v>
      </c>
      <c r="R680" s="2">
        <f t="shared" ca="1" si="145"/>
        <v>0</v>
      </c>
      <c r="X680" s="46">
        <f t="shared" ca="1" si="138"/>
        <v>10205591.893633183</v>
      </c>
    </row>
    <row r="681" spans="2:24" ht="16" customHeight="1" x14ac:dyDescent="0.2">
      <c r="B681" s="5">
        <f t="shared" ca="1" si="146"/>
        <v>5.8869489590519519E-3</v>
      </c>
      <c r="C681" s="5">
        <f t="shared" ca="1" si="147"/>
        <v>-2.5188494720264711</v>
      </c>
      <c r="D681" s="56">
        <f t="shared" ca="1" si="148"/>
        <v>-1.5867260221400923E-2</v>
      </c>
      <c r="E681" s="50">
        <f t="shared" ca="1" si="132"/>
        <v>9.7985497599982971E-3</v>
      </c>
      <c r="F681" s="5">
        <f t="shared" ca="1" si="133"/>
        <v>1</v>
      </c>
      <c r="G681" s="5">
        <f t="shared" ca="1" si="134"/>
        <v>0</v>
      </c>
      <c r="H681" s="5">
        <f t="shared" ca="1" si="139"/>
        <v>1</v>
      </c>
      <c r="I681" s="5">
        <f t="shared" ca="1" si="140"/>
        <v>0</v>
      </c>
      <c r="J681" s="2">
        <f t="shared" ca="1" si="141"/>
        <v>0</v>
      </c>
      <c r="K681" s="73">
        <f t="shared" ca="1" si="135"/>
        <v>5.9916902294131616E-2</v>
      </c>
      <c r="L681" s="74"/>
      <c r="M681" s="15">
        <f t="shared" ca="1" si="136"/>
        <v>1.2988096667489572E-2</v>
      </c>
      <c r="N681" s="5">
        <f t="shared" ca="1" si="142"/>
        <v>1</v>
      </c>
      <c r="O681" s="4">
        <f t="shared" ca="1" si="137"/>
        <v>0</v>
      </c>
      <c r="P681" s="5">
        <f t="shared" ca="1" si="143"/>
        <v>1</v>
      </c>
      <c r="Q681" s="5">
        <f t="shared" ca="1" si="144"/>
        <v>0</v>
      </c>
      <c r="R681" s="2">
        <f t="shared" ca="1" si="145"/>
        <v>0</v>
      </c>
      <c r="X681" s="46">
        <f t="shared" ca="1" si="138"/>
        <v>10205591.893633183</v>
      </c>
    </row>
    <row r="682" spans="2:24" ht="16" customHeight="1" x14ac:dyDescent="0.2">
      <c r="B682" s="5">
        <f t="shared" ca="1" si="146"/>
        <v>0.21671817366430635</v>
      </c>
      <c r="C682" s="5">
        <f t="shared" ca="1" si="147"/>
        <v>-0.78332489559840779</v>
      </c>
      <c r="D682" s="56">
        <f t="shared" ca="1" si="148"/>
        <v>-4.9344830226643356E-3</v>
      </c>
      <c r="E682" s="50">
        <f t="shared" ca="1" si="132"/>
        <v>1.0261380246966954E-2</v>
      </c>
      <c r="F682" s="5">
        <f t="shared" ca="1" si="133"/>
        <v>0</v>
      </c>
      <c r="G682" s="5">
        <f t="shared" ca="1" si="134"/>
        <v>0</v>
      </c>
      <c r="H682" s="5">
        <f t="shared" ca="1" si="139"/>
        <v>0</v>
      </c>
      <c r="I682" s="5">
        <f t="shared" ca="1" si="140"/>
        <v>1</v>
      </c>
      <c r="J682" s="2">
        <f t="shared" ca="1" si="141"/>
        <v>0</v>
      </c>
      <c r="K682" s="73">
        <f t="shared" ca="1" si="135"/>
        <v>5.1662477994221009E-2</v>
      </c>
      <c r="L682" s="74"/>
      <c r="M682" s="15">
        <f t="shared" ca="1" si="136"/>
        <v>1.3429054834992515E-2</v>
      </c>
      <c r="N682" s="5">
        <f t="shared" ca="1" si="142"/>
        <v>0</v>
      </c>
      <c r="O682" s="4">
        <f t="shared" ca="1" si="137"/>
        <v>0</v>
      </c>
      <c r="P682" s="5">
        <f t="shared" ca="1" si="143"/>
        <v>0</v>
      </c>
      <c r="Q682" s="5">
        <f t="shared" ca="1" si="144"/>
        <v>1</v>
      </c>
      <c r="R682" s="2">
        <f t="shared" ca="1" si="145"/>
        <v>0</v>
      </c>
      <c r="X682" s="46">
        <f t="shared" ca="1" si="138"/>
        <v>9745277.6910355575</v>
      </c>
    </row>
    <row r="683" spans="2:24" ht="16" customHeight="1" x14ac:dyDescent="0.2">
      <c r="B683" s="5">
        <f t="shared" ca="1" si="146"/>
        <v>0.39640097976889777</v>
      </c>
      <c r="C683" s="5">
        <f t="shared" ca="1" si="147"/>
        <v>-0.26267386858798525</v>
      </c>
      <c r="D683" s="56">
        <f t="shared" ca="1" si="148"/>
        <v>-1.6546898385692141E-3</v>
      </c>
      <c r="E683" s="50">
        <f t="shared" ca="1" si="132"/>
        <v>1.0261380246966954E-2</v>
      </c>
      <c r="F683" s="5">
        <f t="shared" ca="1" si="133"/>
        <v>0</v>
      </c>
      <c r="G683" s="5">
        <f t="shared" ca="1" si="134"/>
        <v>1</v>
      </c>
      <c r="H683" s="5">
        <f t="shared" ca="1" si="139"/>
        <v>0</v>
      </c>
      <c r="I683" s="5">
        <f t="shared" ca="1" si="140"/>
        <v>0</v>
      </c>
      <c r="J683" s="2">
        <f t="shared" ca="1" si="141"/>
        <v>0</v>
      </c>
      <c r="K683" s="73">
        <f t="shared" ca="1" si="135"/>
        <v>5.1662477994221009E-2</v>
      </c>
      <c r="L683" s="74"/>
      <c r="M683" s="15">
        <f t="shared" ca="1" si="136"/>
        <v>1.3429054834992515E-2</v>
      </c>
      <c r="N683" s="5">
        <f t="shared" ca="1" si="142"/>
        <v>0</v>
      </c>
      <c r="O683" s="4">
        <f t="shared" ca="1" si="137"/>
        <v>1</v>
      </c>
      <c r="P683" s="5">
        <f t="shared" ca="1" si="143"/>
        <v>0</v>
      </c>
      <c r="Q683" s="5">
        <f t="shared" ca="1" si="144"/>
        <v>0</v>
      </c>
      <c r="R683" s="2">
        <f t="shared" ca="1" si="145"/>
        <v>0</v>
      </c>
      <c r="X683" s="46">
        <f t="shared" ca="1" si="138"/>
        <v>9745277.6910355575</v>
      </c>
    </row>
    <row r="684" spans="2:24" ht="16" customHeight="1" x14ac:dyDescent="0.2">
      <c r="B684" s="5">
        <f t="shared" ca="1" si="146"/>
        <v>0.78141123424298087</v>
      </c>
      <c r="C684" s="5">
        <f t="shared" ca="1" si="147"/>
        <v>0.77696820104186615</v>
      </c>
      <c r="D684" s="56">
        <f t="shared" ca="1" si="148"/>
        <v>4.894439610861937E-3</v>
      </c>
      <c r="E684" s="50">
        <f t="shared" ca="1" si="132"/>
        <v>9.7985497599982971E-3</v>
      </c>
      <c r="F684" s="5">
        <f t="shared" ca="1" si="133"/>
        <v>0</v>
      </c>
      <c r="G684" s="5">
        <f t="shared" ca="1" si="134"/>
        <v>1</v>
      </c>
      <c r="H684" s="5">
        <f t="shared" ca="1" si="139"/>
        <v>0</v>
      </c>
      <c r="I684" s="5">
        <f t="shared" ca="1" si="140"/>
        <v>0</v>
      </c>
      <c r="J684" s="2">
        <f t="shared" ca="1" si="141"/>
        <v>0</v>
      </c>
      <c r="K684" s="73">
        <f t="shared" ca="1" si="135"/>
        <v>5.9916902294131616E-2</v>
      </c>
      <c r="L684" s="74"/>
      <c r="M684" s="15">
        <f t="shared" ca="1" si="136"/>
        <v>1.3064536984156367E-2</v>
      </c>
      <c r="N684" s="5">
        <f t="shared" ca="1" si="142"/>
        <v>0</v>
      </c>
      <c r="O684" s="4">
        <f t="shared" ca="1" si="137"/>
        <v>1</v>
      </c>
      <c r="P684" s="5">
        <f t="shared" ca="1" si="143"/>
        <v>0</v>
      </c>
      <c r="Q684" s="5">
        <f t="shared" ca="1" si="144"/>
        <v>0</v>
      </c>
      <c r="R684" s="2">
        <f t="shared" ca="1" si="145"/>
        <v>0</v>
      </c>
      <c r="X684" s="46">
        <f t="shared" ca="1" si="138"/>
        <v>10205591.893633183</v>
      </c>
    </row>
    <row r="685" spans="2:24" ht="16" customHeight="1" x14ac:dyDescent="0.2">
      <c r="B685" s="5">
        <f t="shared" ca="1" si="146"/>
        <v>0.85669328808122902</v>
      </c>
      <c r="C685" s="5">
        <f t="shared" ca="1" si="147"/>
        <v>1.0655802659327607</v>
      </c>
      <c r="D685" s="56">
        <f t="shared" ca="1" si="148"/>
        <v>6.712524727705135E-3</v>
      </c>
      <c r="E685" s="50">
        <f t="shared" ca="1" si="132"/>
        <v>9.7985497599982971E-3</v>
      </c>
      <c r="F685" s="5">
        <f t="shared" ca="1" si="133"/>
        <v>0</v>
      </c>
      <c r="G685" s="5">
        <f t="shared" ca="1" si="134"/>
        <v>1</v>
      </c>
      <c r="H685" s="5">
        <f t="shared" ca="1" si="139"/>
        <v>0</v>
      </c>
      <c r="I685" s="5">
        <f t="shared" ca="1" si="140"/>
        <v>0</v>
      </c>
      <c r="J685" s="2">
        <f t="shared" ca="1" si="141"/>
        <v>0</v>
      </c>
      <c r="K685" s="73">
        <f t="shared" ca="1" si="135"/>
        <v>5.9916902294131616E-2</v>
      </c>
      <c r="L685" s="74"/>
      <c r="M685" s="15">
        <f t="shared" ca="1" si="136"/>
        <v>1.3064536984156367E-2</v>
      </c>
      <c r="N685" s="5">
        <f t="shared" ca="1" si="142"/>
        <v>0</v>
      </c>
      <c r="O685" s="4">
        <f t="shared" ca="1" si="137"/>
        <v>1</v>
      </c>
      <c r="P685" s="5">
        <f t="shared" ca="1" si="143"/>
        <v>0</v>
      </c>
      <c r="Q685" s="5">
        <f t="shared" ca="1" si="144"/>
        <v>0</v>
      </c>
      <c r="R685" s="2">
        <f t="shared" ca="1" si="145"/>
        <v>0</v>
      </c>
      <c r="X685" s="46">
        <f t="shared" ca="1" si="138"/>
        <v>10205591.893633183</v>
      </c>
    </row>
    <row r="686" spans="2:24" ht="16" customHeight="1" x14ac:dyDescent="0.2">
      <c r="B686" s="5">
        <f t="shared" ca="1" si="146"/>
        <v>0.45739437448299247</v>
      </c>
      <c r="C686" s="5">
        <f t="shared" ca="1" si="147"/>
        <v>-0.10700029091262779</v>
      </c>
      <c r="D686" s="56">
        <f t="shared" ca="1" si="148"/>
        <v>-6.7403847611042275E-4</v>
      </c>
      <c r="E686" s="50">
        <f t="shared" ca="1" si="132"/>
        <v>9.7985497599982971E-3</v>
      </c>
      <c r="F686" s="5">
        <f t="shared" ca="1" si="133"/>
        <v>0</v>
      </c>
      <c r="G686" s="5">
        <f t="shared" ca="1" si="134"/>
        <v>1</v>
      </c>
      <c r="H686" s="5">
        <f t="shared" ca="1" si="139"/>
        <v>0</v>
      </c>
      <c r="I686" s="5">
        <f t="shared" ca="1" si="140"/>
        <v>0</v>
      </c>
      <c r="J686" s="2">
        <f t="shared" ca="1" si="141"/>
        <v>0</v>
      </c>
      <c r="K686" s="73">
        <f t="shared" ca="1" si="135"/>
        <v>5.9916902294131616E-2</v>
      </c>
      <c r="L686" s="74"/>
      <c r="M686" s="15">
        <f t="shared" ca="1" si="136"/>
        <v>1.3064536984156367E-2</v>
      </c>
      <c r="N686" s="5">
        <f t="shared" ca="1" si="142"/>
        <v>0</v>
      </c>
      <c r="O686" s="4">
        <f t="shared" ca="1" si="137"/>
        <v>1</v>
      </c>
      <c r="P686" s="5">
        <f t="shared" ca="1" si="143"/>
        <v>0</v>
      </c>
      <c r="Q686" s="5">
        <f t="shared" ca="1" si="144"/>
        <v>0</v>
      </c>
      <c r="R686" s="2">
        <f t="shared" ca="1" si="145"/>
        <v>0</v>
      </c>
      <c r="X686" s="46">
        <f t="shared" ca="1" si="138"/>
        <v>10205591.893633183</v>
      </c>
    </row>
    <row r="687" spans="2:24" ht="16" customHeight="1" x14ac:dyDescent="0.2">
      <c r="B687" s="5">
        <f t="shared" ca="1" si="146"/>
        <v>0.24967540762926121</v>
      </c>
      <c r="C687" s="5">
        <f t="shared" ca="1" si="147"/>
        <v>-0.67551155079925351</v>
      </c>
      <c r="D687" s="56">
        <f t="shared" ca="1" si="148"/>
        <v>-4.2553227884914282E-3</v>
      </c>
      <c r="E687" s="50">
        <f t="shared" ca="1" si="132"/>
        <v>9.7985497599982971E-3</v>
      </c>
      <c r="F687" s="5">
        <f t="shared" ca="1" si="133"/>
        <v>0</v>
      </c>
      <c r="G687" s="5">
        <f t="shared" ca="1" si="134"/>
        <v>1</v>
      </c>
      <c r="H687" s="5">
        <f t="shared" ca="1" si="139"/>
        <v>0</v>
      </c>
      <c r="I687" s="5">
        <f t="shared" ca="1" si="140"/>
        <v>0</v>
      </c>
      <c r="J687" s="2">
        <f t="shared" ca="1" si="141"/>
        <v>0</v>
      </c>
      <c r="K687" s="73">
        <f t="shared" ca="1" si="135"/>
        <v>5.9916902294131616E-2</v>
      </c>
      <c r="L687" s="74"/>
      <c r="M687" s="15">
        <f t="shared" ca="1" si="136"/>
        <v>1.3064536984156367E-2</v>
      </c>
      <c r="N687" s="5">
        <f t="shared" ca="1" si="142"/>
        <v>0</v>
      </c>
      <c r="O687" s="4">
        <f t="shared" ca="1" si="137"/>
        <v>1</v>
      </c>
      <c r="P687" s="5">
        <f t="shared" ca="1" si="143"/>
        <v>0</v>
      </c>
      <c r="Q687" s="5">
        <f t="shared" ca="1" si="144"/>
        <v>0</v>
      </c>
      <c r="R687" s="2">
        <f t="shared" ca="1" si="145"/>
        <v>0</v>
      </c>
      <c r="X687" s="46">
        <f t="shared" ca="1" si="138"/>
        <v>10205591.893633183</v>
      </c>
    </row>
    <row r="688" spans="2:24" ht="16" customHeight="1" x14ac:dyDescent="0.2">
      <c r="B688" s="5">
        <f t="shared" ca="1" si="146"/>
        <v>0.16518353513669382</v>
      </c>
      <c r="C688" s="5">
        <f t="shared" ca="1" si="147"/>
        <v>-0.97337477673302852</v>
      </c>
      <c r="D688" s="56">
        <f t="shared" ca="1" si="148"/>
        <v>-6.1316847421395556E-3</v>
      </c>
      <c r="E688" s="50">
        <f t="shared" ca="1" si="132"/>
        <v>9.7985497599982971E-3</v>
      </c>
      <c r="F688" s="5">
        <f t="shared" ca="1" si="133"/>
        <v>0</v>
      </c>
      <c r="G688" s="5">
        <f t="shared" ca="1" si="134"/>
        <v>1</v>
      </c>
      <c r="H688" s="5">
        <f t="shared" ca="1" si="139"/>
        <v>0</v>
      </c>
      <c r="I688" s="5">
        <f t="shared" ca="1" si="140"/>
        <v>0</v>
      </c>
      <c r="J688" s="2">
        <f t="shared" ca="1" si="141"/>
        <v>0</v>
      </c>
      <c r="K688" s="73">
        <f t="shared" ca="1" si="135"/>
        <v>5.9916902294131616E-2</v>
      </c>
      <c r="L688" s="74"/>
      <c r="M688" s="15">
        <f t="shared" ca="1" si="136"/>
        <v>1.3064536984156367E-2</v>
      </c>
      <c r="N688" s="5">
        <f t="shared" ca="1" si="142"/>
        <v>0</v>
      </c>
      <c r="O688" s="4">
        <f t="shared" ca="1" si="137"/>
        <v>1</v>
      </c>
      <c r="P688" s="5">
        <f t="shared" ca="1" si="143"/>
        <v>0</v>
      </c>
      <c r="Q688" s="5">
        <f t="shared" ca="1" si="144"/>
        <v>0</v>
      </c>
      <c r="R688" s="2">
        <f t="shared" ca="1" si="145"/>
        <v>0</v>
      </c>
      <c r="X688" s="46">
        <f t="shared" ca="1" si="138"/>
        <v>10205591.893633183</v>
      </c>
    </row>
    <row r="689" spans="2:24" ht="16" customHeight="1" x14ac:dyDescent="0.2">
      <c r="B689" s="5">
        <f t="shared" ca="1" si="146"/>
        <v>9.8219807364465783E-3</v>
      </c>
      <c r="C689" s="5">
        <f t="shared" ca="1" si="147"/>
        <v>-2.3330797230832712</v>
      </c>
      <c r="D689" s="56">
        <f t="shared" ca="1" si="148"/>
        <v>-1.4697020800394705E-2</v>
      </c>
      <c r="E689" s="50">
        <f t="shared" ca="1" si="132"/>
        <v>9.7985497599982971E-3</v>
      </c>
      <c r="F689" s="5">
        <f t="shared" ca="1" si="133"/>
        <v>1</v>
      </c>
      <c r="G689" s="5">
        <f t="shared" ca="1" si="134"/>
        <v>0</v>
      </c>
      <c r="H689" s="5">
        <f t="shared" ca="1" si="139"/>
        <v>1</v>
      </c>
      <c r="I689" s="5">
        <f t="shared" ca="1" si="140"/>
        <v>0</v>
      </c>
      <c r="J689" s="2">
        <f t="shared" ca="1" si="141"/>
        <v>0</v>
      </c>
      <c r="K689" s="73">
        <f t="shared" ca="1" si="135"/>
        <v>5.9916902294131616E-2</v>
      </c>
      <c r="L689" s="74"/>
      <c r="M689" s="15">
        <f t="shared" ca="1" si="136"/>
        <v>1.3064536984156367E-2</v>
      </c>
      <c r="N689" s="5">
        <f t="shared" ca="1" si="142"/>
        <v>1</v>
      </c>
      <c r="O689" s="4">
        <f t="shared" ca="1" si="137"/>
        <v>0</v>
      </c>
      <c r="P689" s="5">
        <f t="shared" ca="1" si="143"/>
        <v>1</v>
      </c>
      <c r="Q689" s="5">
        <f t="shared" ca="1" si="144"/>
        <v>0</v>
      </c>
      <c r="R689" s="2">
        <f t="shared" ca="1" si="145"/>
        <v>0</v>
      </c>
      <c r="X689" s="46">
        <f t="shared" ca="1" si="138"/>
        <v>10205591.893633183</v>
      </c>
    </row>
    <row r="690" spans="2:24" ht="16" customHeight="1" x14ac:dyDescent="0.2">
      <c r="B690" s="5">
        <f t="shared" ca="1" si="146"/>
        <v>4.582867313052108E-2</v>
      </c>
      <c r="C690" s="5">
        <f t="shared" ca="1" si="147"/>
        <v>-1.6867192631926566</v>
      </c>
      <c r="D690" s="56">
        <f t="shared" ca="1" si="148"/>
        <v>-1.0625332623785408E-2</v>
      </c>
      <c r="E690" s="50">
        <f t="shared" ca="1" si="132"/>
        <v>1.0261380246966954E-2</v>
      </c>
      <c r="F690" s="5">
        <f t="shared" ca="1" si="133"/>
        <v>1</v>
      </c>
      <c r="G690" s="5">
        <f t="shared" ca="1" si="134"/>
        <v>0</v>
      </c>
      <c r="H690" s="5">
        <f t="shared" ca="1" si="139"/>
        <v>0</v>
      </c>
      <c r="I690" s="5">
        <f t="shared" ca="1" si="140"/>
        <v>0</v>
      </c>
      <c r="J690" s="2">
        <f t="shared" ca="1" si="141"/>
        <v>1</v>
      </c>
      <c r="K690" s="73">
        <f t="shared" ca="1" si="135"/>
        <v>5.1662477994221009E-2</v>
      </c>
      <c r="L690" s="74"/>
      <c r="M690" s="15">
        <f t="shared" ca="1" si="136"/>
        <v>1.3415476734658833E-2</v>
      </c>
      <c r="N690" s="5">
        <f t="shared" ca="1" si="142"/>
        <v>0</v>
      </c>
      <c r="O690" s="4">
        <f t="shared" ca="1" si="137"/>
        <v>0</v>
      </c>
      <c r="P690" s="5">
        <f t="shared" ca="1" si="143"/>
        <v>0</v>
      </c>
      <c r="Q690" s="5">
        <f t="shared" ca="1" si="144"/>
        <v>1</v>
      </c>
      <c r="R690" s="2">
        <f t="shared" ca="1" si="145"/>
        <v>0</v>
      </c>
      <c r="X690" s="46">
        <f t="shared" ca="1" si="138"/>
        <v>9745277.6910355575</v>
      </c>
    </row>
    <row r="691" spans="2:24" ht="16" customHeight="1" x14ac:dyDescent="0.2">
      <c r="B691" s="5">
        <f t="shared" ca="1" si="146"/>
        <v>0.25424299520359606</v>
      </c>
      <c r="C691" s="5">
        <f t="shared" ca="1" si="147"/>
        <v>-0.66119699145194033</v>
      </c>
      <c r="D691" s="56">
        <f t="shared" ca="1" si="148"/>
        <v>-4.1651495404903191E-3</v>
      </c>
      <c r="E691" s="50">
        <f t="shared" ca="1" si="132"/>
        <v>1.0436160407494366E-2</v>
      </c>
      <c r="F691" s="5">
        <f t="shared" ca="1" si="133"/>
        <v>0</v>
      </c>
      <c r="G691" s="5">
        <f t="shared" ca="1" si="134"/>
        <v>0</v>
      </c>
      <c r="H691" s="5">
        <f t="shared" ca="1" si="139"/>
        <v>0</v>
      </c>
      <c r="I691" s="5">
        <f t="shared" ca="1" si="140"/>
        <v>1</v>
      </c>
      <c r="J691" s="2">
        <f t="shared" ca="1" si="141"/>
        <v>0</v>
      </c>
      <c r="K691" s="73">
        <f t="shared" ca="1" si="135"/>
        <v>4.8791173438734979E-2</v>
      </c>
      <c r="L691" s="74"/>
      <c r="M691" s="15">
        <f t="shared" ca="1" si="136"/>
        <v>1.343157274454959E-2</v>
      </c>
      <c r="N691" s="5">
        <f t="shared" ca="1" si="142"/>
        <v>0</v>
      </c>
      <c r="O691" s="4">
        <f t="shared" ca="1" si="137"/>
        <v>1</v>
      </c>
      <c r="P691" s="5">
        <f t="shared" ca="1" si="143"/>
        <v>0</v>
      </c>
      <c r="Q691" s="5">
        <f t="shared" ca="1" si="144"/>
        <v>0</v>
      </c>
      <c r="R691" s="2">
        <f t="shared" ca="1" si="145"/>
        <v>0</v>
      </c>
      <c r="X691" s="46">
        <f t="shared" ca="1" si="138"/>
        <v>9582068.1261461321</v>
      </c>
    </row>
    <row r="692" spans="2:24" ht="16" customHeight="1" x14ac:dyDescent="0.2">
      <c r="B692" s="5">
        <f t="shared" ca="1" si="146"/>
        <v>0.55051940395745447</v>
      </c>
      <c r="C692" s="5">
        <f t="shared" ca="1" si="147"/>
        <v>0.1269737281946644</v>
      </c>
      <c r="D692" s="56">
        <f t="shared" ca="1" si="148"/>
        <v>7.9985930438521982E-4</v>
      </c>
      <c r="E692" s="50">
        <f t="shared" ca="1" si="132"/>
        <v>1.0436160407494366E-2</v>
      </c>
      <c r="F692" s="5">
        <f t="shared" ca="1" si="133"/>
        <v>0</v>
      </c>
      <c r="G692" s="5">
        <f t="shared" ca="1" si="134"/>
        <v>1</v>
      </c>
      <c r="H692" s="5">
        <f t="shared" ca="1" si="139"/>
        <v>0</v>
      </c>
      <c r="I692" s="5">
        <f t="shared" ca="1" si="140"/>
        <v>0</v>
      </c>
      <c r="J692" s="2">
        <f t="shared" ca="1" si="141"/>
        <v>0</v>
      </c>
      <c r="K692" s="73">
        <f t="shared" ca="1" si="135"/>
        <v>4.8791173438734979E-2</v>
      </c>
      <c r="L692" s="74"/>
      <c r="M692" s="15">
        <f t="shared" ca="1" si="136"/>
        <v>1.343157274454959E-2</v>
      </c>
      <c r="N692" s="5">
        <f t="shared" ca="1" si="142"/>
        <v>0</v>
      </c>
      <c r="O692" s="4">
        <f t="shared" ca="1" si="137"/>
        <v>1</v>
      </c>
      <c r="P692" s="5">
        <f t="shared" ca="1" si="143"/>
        <v>0</v>
      </c>
      <c r="Q692" s="5">
        <f t="shared" ca="1" si="144"/>
        <v>0</v>
      </c>
      <c r="R692" s="2">
        <f t="shared" ca="1" si="145"/>
        <v>0</v>
      </c>
      <c r="X692" s="46">
        <f t="shared" ca="1" si="138"/>
        <v>9582068.1261461321</v>
      </c>
    </row>
    <row r="693" spans="2:24" ht="16" customHeight="1" x14ac:dyDescent="0.2">
      <c r="B693" s="5">
        <f t="shared" ca="1" si="146"/>
        <v>0.22908756861435287</v>
      </c>
      <c r="C693" s="5">
        <f t="shared" ca="1" si="147"/>
        <v>-0.74185509190190191</v>
      </c>
      <c r="D693" s="56">
        <f t="shared" ca="1" si="148"/>
        <v>-4.6732478143319033E-3</v>
      </c>
      <c r="E693" s="50">
        <f t="shared" ca="1" si="132"/>
        <v>1.0436160407494366E-2</v>
      </c>
      <c r="F693" s="5">
        <f t="shared" ca="1" si="133"/>
        <v>0</v>
      </c>
      <c r="G693" s="5">
        <f t="shared" ca="1" si="134"/>
        <v>1</v>
      </c>
      <c r="H693" s="5">
        <f t="shared" ca="1" si="139"/>
        <v>0</v>
      </c>
      <c r="I693" s="5">
        <f t="shared" ca="1" si="140"/>
        <v>0</v>
      </c>
      <c r="J693" s="2">
        <f t="shared" ca="1" si="141"/>
        <v>0</v>
      </c>
      <c r="K693" s="73">
        <f t="shared" ca="1" si="135"/>
        <v>4.8791173438734979E-2</v>
      </c>
      <c r="L693" s="74"/>
      <c r="M693" s="15">
        <f t="shared" ca="1" si="136"/>
        <v>1.343157274454959E-2</v>
      </c>
      <c r="N693" s="5">
        <f t="shared" ca="1" si="142"/>
        <v>0</v>
      </c>
      <c r="O693" s="4">
        <f t="shared" ca="1" si="137"/>
        <v>1</v>
      </c>
      <c r="P693" s="5">
        <f t="shared" ca="1" si="143"/>
        <v>0</v>
      </c>
      <c r="Q693" s="5">
        <f t="shared" ca="1" si="144"/>
        <v>0</v>
      </c>
      <c r="R693" s="2">
        <f t="shared" ca="1" si="145"/>
        <v>0</v>
      </c>
      <c r="X693" s="46">
        <f t="shared" ca="1" si="138"/>
        <v>9582068.1261461321</v>
      </c>
    </row>
    <row r="694" spans="2:24" ht="16" customHeight="1" x14ac:dyDescent="0.2">
      <c r="B694" s="5">
        <f t="shared" ca="1" si="146"/>
        <v>0.18979757092483918</v>
      </c>
      <c r="C694" s="5">
        <f t="shared" ca="1" si="147"/>
        <v>-0.87864250477145012</v>
      </c>
      <c r="D694" s="56">
        <f t="shared" ca="1" si="148"/>
        <v>-5.5349275213241421E-3</v>
      </c>
      <c r="E694" s="50">
        <f t="shared" ca="1" si="132"/>
        <v>1.0436160407494366E-2</v>
      </c>
      <c r="F694" s="5">
        <f t="shared" ca="1" si="133"/>
        <v>0</v>
      </c>
      <c r="G694" s="5">
        <f t="shared" ca="1" si="134"/>
        <v>1</v>
      </c>
      <c r="H694" s="5">
        <f t="shared" ca="1" si="139"/>
        <v>0</v>
      </c>
      <c r="I694" s="5">
        <f t="shared" ca="1" si="140"/>
        <v>0</v>
      </c>
      <c r="J694" s="2">
        <f t="shared" ca="1" si="141"/>
        <v>0</v>
      </c>
      <c r="K694" s="73">
        <f t="shared" ca="1" si="135"/>
        <v>4.8791173438734979E-2</v>
      </c>
      <c r="L694" s="74"/>
      <c r="M694" s="15">
        <f t="shared" ca="1" si="136"/>
        <v>1.343157274454959E-2</v>
      </c>
      <c r="N694" s="5">
        <f t="shared" ca="1" si="142"/>
        <v>0</v>
      </c>
      <c r="O694" s="4">
        <f t="shared" ca="1" si="137"/>
        <v>1</v>
      </c>
      <c r="P694" s="5">
        <f t="shared" ca="1" si="143"/>
        <v>0</v>
      </c>
      <c r="Q694" s="5">
        <f t="shared" ca="1" si="144"/>
        <v>0</v>
      </c>
      <c r="R694" s="2">
        <f t="shared" ca="1" si="145"/>
        <v>0</v>
      </c>
      <c r="X694" s="46">
        <f t="shared" ca="1" si="138"/>
        <v>9582068.1261461321</v>
      </c>
    </row>
    <row r="695" spans="2:24" ht="16" customHeight="1" x14ac:dyDescent="0.2">
      <c r="B695" s="5">
        <f t="shared" ca="1" si="146"/>
        <v>0.77585093971678887</v>
      </c>
      <c r="C695" s="5">
        <f t="shared" ca="1" si="147"/>
        <v>0.75825536829315732</v>
      </c>
      <c r="D695" s="56">
        <f t="shared" ca="1" si="148"/>
        <v>4.7765598447223447E-3</v>
      </c>
      <c r="E695" s="50">
        <f t="shared" ca="1" si="132"/>
        <v>1.0436160407494366E-2</v>
      </c>
      <c r="F695" s="5">
        <f t="shared" ca="1" si="133"/>
        <v>0</v>
      </c>
      <c r="G695" s="5">
        <f t="shared" ca="1" si="134"/>
        <v>1</v>
      </c>
      <c r="H695" s="5">
        <f t="shared" ca="1" si="139"/>
        <v>0</v>
      </c>
      <c r="I695" s="5">
        <f t="shared" ca="1" si="140"/>
        <v>0</v>
      </c>
      <c r="J695" s="2">
        <f t="shared" ca="1" si="141"/>
        <v>0</v>
      </c>
      <c r="K695" s="73">
        <f t="shared" ca="1" si="135"/>
        <v>4.8791173438734979E-2</v>
      </c>
      <c r="L695" s="74"/>
      <c r="M695" s="15">
        <f t="shared" ca="1" si="136"/>
        <v>1.343157274454959E-2</v>
      </c>
      <c r="N695" s="5">
        <f t="shared" ca="1" si="142"/>
        <v>0</v>
      </c>
      <c r="O695" s="4">
        <f t="shared" ca="1" si="137"/>
        <v>1</v>
      </c>
      <c r="P695" s="5">
        <f t="shared" ca="1" si="143"/>
        <v>0</v>
      </c>
      <c r="Q695" s="5">
        <f t="shared" ca="1" si="144"/>
        <v>0</v>
      </c>
      <c r="R695" s="2">
        <f t="shared" ca="1" si="145"/>
        <v>0</v>
      </c>
      <c r="X695" s="46">
        <f t="shared" ca="1" si="138"/>
        <v>9582068.1261461321</v>
      </c>
    </row>
    <row r="696" spans="2:24" ht="16" customHeight="1" x14ac:dyDescent="0.2">
      <c r="B696" s="5">
        <f t="shared" ca="1" si="146"/>
        <v>0.26292526004198269</v>
      </c>
      <c r="C696" s="5">
        <f t="shared" ca="1" si="147"/>
        <v>-0.63435293110509317</v>
      </c>
      <c r="D696" s="56">
        <f t="shared" ca="1" si="148"/>
        <v>-3.996047855116586E-3</v>
      </c>
      <c r="E696" s="50">
        <f t="shared" ca="1" si="132"/>
        <v>1.0436160407494366E-2</v>
      </c>
      <c r="F696" s="5">
        <f t="shared" ca="1" si="133"/>
        <v>0</v>
      </c>
      <c r="G696" s="5">
        <f t="shared" ca="1" si="134"/>
        <v>1</v>
      </c>
      <c r="H696" s="5">
        <f t="shared" ca="1" si="139"/>
        <v>0</v>
      </c>
      <c r="I696" s="5">
        <f t="shared" ca="1" si="140"/>
        <v>0</v>
      </c>
      <c r="J696" s="2">
        <f t="shared" ca="1" si="141"/>
        <v>0</v>
      </c>
      <c r="K696" s="73">
        <f t="shared" ca="1" si="135"/>
        <v>4.8791173438734979E-2</v>
      </c>
      <c r="L696" s="74"/>
      <c r="M696" s="15">
        <f t="shared" ca="1" si="136"/>
        <v>1.343157274454959E-2</v>
      </c>
      <c r="N696" s="5">
        <f t="shared" ca="1" si="142"/>
        <v>0</v>
      </c>
      <c r="O696" s="4">
        <f t="shared" ca="1" si="137"/>
        <v>1</v>
      </c>
      <c r="P696" s="5">
        <f t="shared" ca="1" si="143"/>
        <v>0</v>
      </c>
      <c r="Q696" s="5">
        <f t="shared" ca="1" si="144"/>
        <v>0</v>
      </c>
      <c r="R696" s="2">
        <f t="shared" ca="1" si="145"/>
        <v>0</v>
      </c>
      <c r="X696" s="46">
        <f t="shared" ca="1" si="138"/>
        <v>9582068.1261461321</v>
      </c>
    </row>
    <row r="697" spans="2:24" ht="16" customHeight="1" x14ac:dyDescent="0.2">
      <c r="B697" s="5">
        <f t="shared" ca="1" si="146"/>
        <v>0.78039670741695466</v>
      </c>
      <c r="C697" s="5">
        <f t="shared" ca="1" si="147"/>
        <v>0.77353371230671675</v>
      </c>
      <c r="D697" s="56">
        <f t="shared" ca="1" si="148"/>
        <v>4.8728043654479893E-3</v>
      </c>
      <c r="E697" s="50">
        <f t="shared" ca="1" si="132"/>
        <v>1.0436160407494366E-2</v>
      </c>
      <c r="F697" s="5">
        <f t="shared" ca="1" si="133"/>
        <v>0</v>
      </c>
      <c r="G697" s="5">
        <f t="shared" ca="1" si="134"/>
        <v>1</v>
      </c>
      <c r="H697" s="5">
        <f t="shared" ca="1" si="139"/>
        <v>0</v>
      </c>
      <c r="I697" s="5">
        <f t="shared" ca="1" si="140"/>
        <v>0</v>
      </c>
      <c r="J697" s="2">
        <f t="shared" ca="1" si="141"/>
        <v>0</v>
      </c>
      <c r="K697" s="73">
        <f t="shared" ca="1" si="135"/>
        <v>4.8791173438734979E-2</v>
      </c>
      <c r="L697" s="74"/>
      <c r="M697" s="15">
        <f t="shared" ca="1" si="136"/>
        <v>1.343157274454959E-2</v>
      </c>
      <c r="N697" s="5">
        <f t="shared" ca="1" si="142"/>
        <v>0</v>
      </c>
      <c r="O697" s="4">
        <f t="shared" ca="1" si="137"/>
        <v>1</v>
      </c>
      <c r="P697" s="5">
        <f t="shared" ca="1" si="143"/>
        <v>0</v>
      </c>
      <c r="Q697" s="5">
        <f t="shared" ca="1" si="144"/>
        <v>0</v>
      </c>
      <c r="R697" s="2">
        <f t="shared" ca="1" si="145"/>
        <v>0</v>
      </c>
      <c r="X697" s="46">
        <f t="shared" ca="1" si="138"/>
        <v>9582068.1261461321</v>
      </c>
    </row>
    <row r="698" spans="2:24" ht="16" customHeight="1" x14ac:dyDescent="0.2">
      <c r="B698" s="5">
        <f t="shared" ca="1" si="146"/>
        <v>0.80157026561649503</v>
      </c>
      <c r="C698" s="5">
        <f t="shared" ca="1" si="147"/>
        <v>0.84724339770398005</v>
      </c>
      <c r="D698" s="56">
        <f t="shared" ca="1" si="148"/>
        <v>5.3371317387288656E-3</v>
      </c>
      <c r="E698" s="50">
        <f t="shared" ca="1" si="132"/>
        <v>1.0436160407494366E-2</v>
      </c>
      <c r="F698" s="5">
        <f t="shared" ca="1" si="133"/>
        <v>0</v>
      </c>
      <c r="G698" s="5">
        <f t="shared" ca="1" si="134"/>
        <v>1</v>
      </c>
      <c r="H698" s="5">
        <f t="shared" ca="1" si="139"/>
        <v>0</v>
      </c>
      <c r="I698" s="5">
        <f t="shared" ca="1" si="140"/>
        <v>0</v>
      </c>
      <c r="J698" s="2">
        <f t="shared" ca="1" si="141"/>
        <v>0</v>
      </c>
      <c r="K698" s="73">
        <f t="shared" ca="1" si="135"/>
        <v>4.8791173438734979E-2</v>
      </c>
      <c r="L698" s="74"/>
      <c r="M698" s="15">
        <f t="shared" ca="1" si="136"/>
        <v>1.343157274454959E-2</v>
      </c>
      <c r="N698" s="5">
        <f t="shared" ca="1" si="142"/>
        <v>0</v>
      </c>
      <c r="O698" s="4">
        <f t="shared" ca="1" si="137"/>
        <v>1</v>
      </c>
      <c r="P698" s="5">
        <f t="shared" ca="1" si="143"/>
        <v>0</v>
      </c>
      <c r="Q698" s="5">
        <f t="shared" ca="1" si="144"/>
        <v>0</v>
      </c>
      <c r="R698" s="2">
        <f t="shared" ca="1" si="145"/>
        <v>0</v>
      </c>
      <c r="X698" s="46">
        <f t="shared" ca="1" si="138"/>
        <v>9582068.1261461321</v>
      </c>
    </row>
    <row r="699" spans="2:24" ht="16" customHeight="1" x14ac:dyDescent="0.2">
      <c r="B699" s="5">
        <f t="shared" ca="1" si="146"/>
        <v>0.42021133248826359</v>
      </c>
      <c r="C699" s="5">
        <f t="shared" ca="1" si="147"/>
        <v>-0.20135286966489771</v>
      </c>
      <c r="D699" s="56">
        <f t="shared" ca="1" si="148"/>
        <v>-1.2684038545298113E-3</v>
      </c>
      <c r="E699" s="50">
        <f t="shared" ca="1" si="132"/>
        <v>1.0436160407494366E-2</v>
      </c>
      <c r="F699" s="5">
        <f t="shared" ca="1" si="133"/>
        <v>0</v>
      </c>
      <c r="G699" s="5">
        <f t="shared" ca="1" si="134"/>
        <v>1</v>
      </c>
      <c r="H699" s="5">
        <f t="shared" ca="1" si="139"/>
        <v>0</v>
      </c>
      <c r="I699" s="5">
        <f t="shared" ca="1" si="140"/>
        <v>0</v>
      </c>
      <c r="J699" s="2">
        <f t="shared" ca="1" si="141"/>
        <v>0</v>
      </c>
      <c r="K699" s="73">
        <f t="shared" ca="1" si="135"/>
        <v>4.8791173438734979E-2</v>
      </c>
      <c r="L699" s="74"/>
      <c r="M699" s="15">
        <f t="shared" ca="1" si="136"/>
        <v>1.343157274454959E-2</v>
      </c>
      <c r="N699" s="5">
        <f t="shared" ca="1" si="142"/>
        <v>0</v>
      </c>
      <c r="O699" s="4">
        <f t="shared" ca="1" si="137"/>
        <v>1</v>
      </c>
      <c r="P699" s="5">
        <f t="shared" ca="1" si="143"/>
        <v>0</v>
      </c>
      <c r="Q699" s="5">
        <f t="shared" ca="1" si="144"/>
        <v>0</v>
      </c>
      <c r="R699" s="2">
        <f t="shared" ca="1" si="145"/>
        <v>0</v>
      </c>
      <c r="X699" s="46">
        <f t="shared" ca="1" si="138"/>
        <v>9582068.1261461321</v>
      </c>
    </row>
    <row r="700" spans="2:24" ht="16" customHeight="1" x14ac:dyDescent="0.2">
      <c r="B700" s="5">
        <f t="shared" ca="1" si="146"/>
        <v>0.30290616056215247</v>
      </c>
      <c r="C700" s="5">
        <f t="shared" ca="1" si="147"/>
        <v>-0.51606026188497733</v>
      </c>
      <c r="D700" s="56">
        <f t="shared" ca="1" si="148"/>
        <v>-3.2508740820726542E-3</v>
      </c>
      <c r="E700" s="50">
        <f t="shared" ca="1" si="132"/>
        <v>1.0436160407494366E-2</v>
      </c>
      <c r="F700" s="5">
        <f t="shared" ca="1" si="133"/>
        <v>0</v>
      </c>
      <c r="G700" s="5">
        <f t="shared" ca="1" si="134"/>
        <v>1</v>
      </c>
      <c r="H700" s="5">
        <f t="shared" ca="1" si="139"/>
        <v>0</v>
      </c>
      <c r="I700" s="5">
        <f t="shared" ca="1" si="140"/>
        <v>0</v>
      </c>
      <c r="J700" s="2">
        <f t="shared" ca="1" si="141"/>
        <v>0</v>
      </c>
      <c r="K700" s="73">
        <f t="shared" ca="1" si="135"/>
        <v>4.8791173438734979E-2</v>
      </c>
      <c r="L700" s="74"/>
      <c r="M700" s="15">
        <f t="shared" ca="1" si="136"/>
        <v>1.343157274454959E-2</v>
      </c>
      <c r="N700" s="5">
        <f t="shared" ca="1" si="142"/>
        <v>0</v>
      </c>
      <c r="O700" s="4">
        <f t="shared" ca="1" si="137"/>
        <v>1</v>
      </c>
      <c r="P700" s="5">
        <f t="shared" ca="1" si="143"/>
        <v>0</v>
      </c>
      <c r="Q700" s="5">
        <f t="shared" ca="1" si="144"/>
        <v>0</v>
      </c>
      <c r="R700" s="2">
        <f t="shared" ca="1" si="145"/>
        <v>0</v>
      </c>
      <c r="X700" s="46">
        <f t="shared" ca="1" si="138"/>
        <v>9582068.1261461321</v>
      </c>
    </row>
    <row r="701" spans="2:24" ht="16" customHeight="1" x14ac:dyDescent="0.2">
      <c r="B701" s="5">
        <f t="shared" ca="1" si="146"/>
        <v>0.28462788829506036</v>
      </c>
      <c r="C701" s="5">
        <f t="shared" ca="1" si="147"/>
        <v>-0.56914789625784978</v>
      </c>
      <c r="D701" s="56">
        <f t="shared" ca="1" si="148"/>
        <v>-3.5852947445568087E-3</v>
      </c>
      <c r="E701" s="50">
        <f t="shared" ca="1" si="132"/>
        <v>1.0436160407494366E-2</v>
      </c>
      <c r="F701" s="5">
        <f t="shared" ca="1" si="133"/>
        <v>0</v>
      </c>
      <c r="G701" s="5">
        <f t="shared" ca="1" si="134"/>
        <v>1</v>
      </c>
      <c r="H701" s="5">
        <f t="shared" ca="1" si="139"/>
        <v>0</v>
      </c>
      <c r="I701" s="5">
        <f t="shared" ca="1" si="140"/>
        <v>0</v>
      </c>
      <c r="J701" s="2">
        <f t="shared" ca="1" si="141"/>
        <v>0</v>
      </c>
      <c r="K701" s="73">
        <f t="shared" ca="1" si="135"/>
        <v>4.8791173438734979E-2</v>
      </c>
      <c r="L701" s="74"/>
      <c r="M701" s="15">
        <f t="shared" ca="1" si="136"/>
        <v>1.343157274454959E-2</v>
      </c>
      <c r="N701" s="5">
        <f t="shared" ca="1" si="142"/>
        <v>0</v>
      </c>
      <c r="O701" s="4">
        <f t="shared" ca="1" si="137"/>
        <v>1</v>
      </c>
      <c r="P701" s="5">
        <f t="shared" ca="1" si="143"/>
        <v>0</v>
      </c>
      <c r="Q701" s="5">
        <f t="shared" ca="1" si="144"/>
        <v>0</v>
      </c>
      <c r="R701" s="2">
        <f t="shared" ca="1" si="145"/>
        <v>0</v>
      </c>
      <c r="X701" s="46">
        <f t="shared" ca="1" si="138"/>
        <v>9582068.1261461321</v>
      </c>
    </row>
    <row r="702" spans="2:24" ht="16" customHeight="1" x14ac:dyDescent="0.2">
      <c r="B702" s="5">
        <f t="shared" ca="1" si="146"/>
        <v>0.86534857604355597</v>
      </c>
      <c r="C702" s="5">
        <f t="shared" ca="1" si="147"/>
        <v>1.1046694447199239</v>
      </c>
      <c r="D702" s="56">
        <f t="shared" ca="1" si="148"/>
        <v>6.9587634087160278E-3</v>
      </c>
      <c r="E702" s="50">
        <f t="shared" ca="1" si="132"/>
        <v>1.0436160407494366E-2</v>
      </c>
      <c r="F702" s="5">
        <f t="shared" ca="1" si="133"/>
        <v>0</v>
      </c>
      <c r="G702" s="5">
        <f t="shared" ca="1" si="134"/>
        <v>1</v>
      </c>
      <c r="H702" s="5">
        <f t="shared" ca="1" si="139"/>
        <v>0</v>
      </c>
      <c r="I702" s="5">
        <f t="shared" ca="1" si="140"/>
        <v>0</v>
      </c>
      <c r="J702" s="2">
        <f t="shared" ca="1" si="141"/>
        <v>0</v>
      </c>
      <c r="K702" s="73">
        <f t="shared" ca="1" si="135"/>
        <v>4.8791173438734979E-2</v>
      </c>
      <c r="L702" s="74"/>
      <c r="M702" s="15">
        <f t="shared" ca="1" si="136"/>
        <v>1.343157274454959E-2</v>
      </c>
      <c r="N702" s="5">
        <f t="shared" ca="1" si="142"/>
        <v>0</v>
      </c>
      <c r="O702" s="4">
        <f t="shared" ca="1" si="137"/>
        <v>1</v>
      </c>
      <c r="P702" s="5">
        <f t="shared" ca="1" si="143"/>
        <v>0</v>
      </c>
      <c r="Q702" s="5">
        <f t="shared" ca="1" si="144"/>
        <v>0</v>
      </c>
      <c r="R702" s="2">
        <f t="shared" ca="1" si="145"/>
        <v>0</v>
      </c>
      <c r="X702" s="46">
        <f t="shared" ca="1" si="138"/>
        <v>9582068.1261461321</v>
      </c>
    </row>
    <row r="703" spans="2:24" ht="16" customHeight="1" x14ac:dyDescent="0.2">
      <c r="B703" s="5">
        <f t="shared" ca="1" si="146"/>
        <v>0.31426619813957479</v>
      </c>
      <c r="C703" s="5">
        <f t="shared" ca="1" si="147"/>
        <v>-0.48379354547166137</v>
      </c>
      <c r="D703" s="56">
        <f t="shared" ca="1" si="148"/>
        <v>-3.047612874324368E-3</v>
      </c>
      <c r="E703" s="50">
        <f t="shared" ref="E703:E766" ca="1" si="149" xml:space="preserve"> -PERCENTILE(D451:D702,0.05)</f>
        <v>1.0436160407494366E-2</v>
      </c>
      <c r="F703" s="5">
        <f t="shared" ca="1" si="133"/>
        <v>0</v>
      </c>
      <c r="G703" s="5">
        <f t="shared" ca="1" si="134"/>
        <v>1</v>
      </c>
      <c r="H703" s="5">
        <f t="shared" ca="1" si="139"/>
        <v>0</v>
      </c>
      <c r="I703" s="5">
        <f t="shared" ca="1" si="140"/>
        <v>0</v>
      </c>
      <c r="J703" s="2">
        <f t="shared" ca="1" si="141"/>
        <v>0</v>
      </c>
      <c r="K703" s="73">
        <f t="shared" ca="1" si="135"/>
        <v>4.8791173438734979E-2</v>
      </c>
      <c r="L703" s="74"/>
      <c r="M703" s="15">
        <f t="shared" ca="1" si="136"/>
        <v>1.343157274454959E-2</v>
      </c>
      <c r="N703" s="5">
        <f t="shared" ca="1" si="142"/>
        <v>0</v>
      </c>
      <c r="O703" s="4">
        <f t="shared" ca="1" si="137"/>
        <v>1</v>
      </c>
      <c r="P703" s="5">
        <f t="shared" ca="1" si="143"/>
        <v>0</v>
      </c>
      <c r="Q703" s="5">
        <f t="shared" ca="1" si="144"/>
        <v>0</v>
      </c>
      <c r="R703" s="2">
        <f t="shared" ca="1" si="145"/>
        <v>0</v>
      </c>
      <c r="X703" s="46">
        <f t="shared" ca="1" si="138"/>
        <v>9582068.1261461321</v>
      </c>
    </row>
    <row r="704" spans="2:24" ht="16" customHeight="1" x14ac:dyDescent="0.2">
      <c r="B704" s="5">
        <f t="shared" ca="1" si="146"/>
        <v>0.96508577406409901</v>
      </c>
      <c r="C704" s="5">
        <f t="shared" ca="1" si="147"/>
        <v>1.813021846587668</v>
      </c>
      <c r="D704" s="56">
        <f t="shared" ca="1" si="148"/>
        <v>1.1420964113328732E-2</v>
      </c>
      <c r="E704" s="50">
        <f t="shared" ca="1" si="149"/>
        <v>1.0436160407494366E-2</v>
      </c>
      <c r="F704" s="5">
        <f t="shared" ref="F704:F767" ca="1" si="150" xml:space="preserve"> IF(D704&lt; -E704,1,0)</f>
        <v>0</v>
      </c>
      <c r="G704" s="5">
        <f t="shared" ref="G704:G767" ca="1" si="151" xml:space="preserve"> IF(AND(F704=0,F703=0),1,0)</f>
        <v>1</v>
      </c>
      <c r="H704" s="5">
        <f t="shared" ca="1" si="139"/>
        <v>0</v>
      </c>
      <c r="I704" s="5">
        <f t="shared" ca="1" si="140"/>
        <v>0</v>
      </c>
      <c r="J704" s="2">
        <f t="shared" ca="1" si="141"/>
        <v>0</v>
      </c>
      <c r="K704" s="73">
        <f t="shared" ref="K704:K767" ca="1" si="152" xml:space="preserve"> NORMDIST(-E704/$AD$11,0,1,TRUE)</f>
        <v>4.8791173438734979E-2</v>
      </c>
      <c r="L704" s="74"/>
      <c r="M704" s="15">
        <f t="shared" ref="M704:M767" ca="1" si="153" xml:space="preserve"> -AVERAGEIF(D452:D703,"&lt;"&amp;-E704)</f>
        <v>1.343157274454959E-2</v>
      </c>
      <c r="N704" s="5">
        <f t="shared" ca="1" si="142"/>
        <v>0</v>
      </c>
      <c r="O704" s="4">
        <f t="shared" ref="O704:O767" ca="1" si="154" xml:space="preserve"> IF(AND(N704=0,N703=0),1,0)</f>
        <v>1</v>
      </c>
      <c r="P704" s="5">
        <f t="shared" ca="1" si="143"/>
        <v>0</v>
      </c>
      <c r="Q704" s="5">
        <f t="shared" ca="1" si="144"/>
        <v>0</v>
      </c>
      <c r="R704" s="2">
        <f t="shared" ca="1" si="145"/>
        <v>0</v>
      </c>
      <c r="X704" s="46">
        <f t="shared" ref="X704:X767" ca="1" si="155" xml:space="preserve"> $Y$3/E704</f>
        <v>9582068.1261461321</v>
      </c>
    </row>
    <row r="705" spans="2:24" ht="16" customHeight="1" x14ac:dyDescent="0.2">
      <c r="B705" s="5">
        <f t="shared" ca="1" si="146"/>
        <v>0.61880654611041797</v>
      </c>
      <c r="C705" s="5">
        <f t="shared" ca="1" si="147"/>
        <v>0.30234784643536616</v>
      </c>
      <c r="D705" s="56">
        <f t="shared" ca="1" si="148"/>
        <v>1.9046124073902988E-3</v>
      </c>
      <c r="E705" s="50">
        <f t="shared" ca="1" si="149"/>
        <v>1.0436160407494366E-2</v>
      </c>
      <c r="F705" s="5">
        <f t="shared" ca="1" si="150"/>
        <v>0</v>
      </c>
      <c r="G705" s="5">
        <f t="shared" ca="1" si="151"/>
        <v>1</v>
      </c>
      <c r="H705" s="5">
        <f t="shared" ref="H705:H768" ca="1" si="156" xml:space="preserve"> IF(AND(F705=1,F704=0),1,0)</f>
        <v>0</v>
      </c>
      <c r="I705" s="5">
        <f t="shared" ref="I705:I768" ca="1" si="157" xml:space="preserve"> IF(AND(F705=0,F704=1),1,0)</f>
        <v>0</v>
      </c>
      <c r="J705" s="2">
        <f t="shared" ref="J705:J768" ca="1" si="158" xml:space="preserve"> IF(AND(F705=1,F704=1),1,0)</f>
        <v>0</v>
      </c>
      <c r="K705" s="73">
        <f t="shared" ca="1" si="152"/>
        <v>4.8791173438734979E-2</v>
      </c>
      <c r="L705" s="74"/>
      <c r="M705" s="15">
        <f t="shared" ca="1" si="153"/>
        <v>1.343157274454959E-2</v>
      </c>
      <c r="N705" s="5">
        <f t="shared" ref="N705:N768" ca="1" si="159" xml:space="preserve"> IF(D705&lt; -M705,1,0)</f>
        <v>0</v>
      </c>
      <c r="O705" s="4">
        <f t="shared" ca="1" si="154"/>
        <v>1</v>
      </c>
      <c r="P705" s="5">
        <f t="shared" ref="P705:P768" ca="1" si="160" xml:space="preserve"> IF(AND(N705=1,N704=0),1,0)</f>
        <v>0</v>
      </c>
      <c r="Q705" s="5">
        <f t="shared" ref="Q705:Q768" ca="1" si="161" xml:space="preserve"> IF(AND(N705=0,N704=1),1,0)</f>
        <v>0</v>
      </c>
      <c r="R705" s="2">
        <f t="shared" ref="R705:R768" ca="1" si="162" xml:space="preserve"> IF(AND(N705=1,N704=1),1,0)</f>
        <v>0</v>
      </c>
      <c r="X705" s="46">
        <f t="shared" ca="1" si="155"/>
        <v>9582068.1261461321</v>
      </c>
    </row>
    <row r="706" spans="2:24" ht="16" customHeight="1" x14ac:dyDescent="0.2">
      <c r="B706" s="5">
        <f t="shared" ca="1" si="146"/>
        <v>0.71073791607278003</v>
      </c>
      <c r="C706" s="5">
        <f t="shared" ca="1" si="147"/>
        <v>0.55554174080978957</v>
      </c>
      <c r="D706" s="56">
        <f t="shared" ca="1" si="148"/>
        <v>3.4995840216633469E-3</v>
      </c>
      <c r="E706" s="50">
        <f t="shared" ca="1" si="149"/>
        <v>1.0436160407494366E-2</v>
      </c>
      <c r="F706" s="5">
        <f t="shared" ca="1" si="150"/>
        <v>0</v>
      </c>
      <c r="G706" s="5">
        <f t="shared" ca="1" si="151"/>
        <v>1</v>
      </c>
      <c r="H706" s="5">
        <f t="shared" ca="1" si="156"/>
        <v>0</v>
      </c>
      <c r="I706" s="5">
        <f t="shared" ca="1" si="157"/>
        <v>0</v>
      </c>
      <c r="J706" s="2">
        <f t="shared" ca="1" si="158"/>
        <v>0</v>
      </c>
      <c r="K706" s="73">
        <f t="shared" ca="1" si="152"/>
        <v>4.8791173438734979E-2</v>
      </c>
      <c r="L706" s="74"/>
      <c r="M706" s="15">
        <f t="shared" ca="1" si="153"/>
        <v>1.343157274454959E-2</v>
      </c>
      <c r="N706" s="5">
        <f t="shared" ca="1" si="159"/>
        <v>0</v>
      </c>
      <c r="O706" s="4">
        <f t="shared" ca="1" si="154"/>
        <v>1</v>
      </c>
      <c r="P706" s="5">
        <f t="shared" ca="1" si="160"/>
        <v>0</v>
      </c>
      <c r="Q706" s="5">
        <f t="shared" ca="1" si="161"/>
        <v>0</v>
      </c>
      <c r="R706" s="2">
        <f t="shared" ca="1" si="162"/>
        <v>0</v>
      </c>
      <c r="X706" s="46">
        <f t="shared" ca="1" si="155"/>
        <v>9582068.1261461321</v>
      </c>
    </row>
    <row r="707" spans="2:24" ht="16" customHeight="1" x14ac:dyDescent="0.2">
      <c r="B707" s="5">
        <f t="shared" ref="B707:B770" ca="1" si="163">RAND()</f>
        <v>7.6925320506289752E-2</v>
      </c>
      <c r="C707" s="5">
        <f t="shared" ref="C707:C770" ca="1" si="164">_xlfn.NORM.S.INV(B707)</f>
        <v>-1.4260613255587062</v>
      </c>
      <c r="D707" s="56">
        <f t="shared" ref="D707:D770" ca="1" si="165">C707*(0.1/SQRT(252))</f>
        <v>-8.9833419565606074E-3</v>
      </c>
      <c r="E707" s="50">
        <f t="shared" ca="1" si="149"/>
        <v>1.0436160407494366E-2</v>
      </c>
      <c r="F707" s="5">
        <f t="shared" ca="1" si="150"/>
        <v>0</v>
      </c>
      <c r="G707" s="5">
        <f t="shared" ca="1" si="151"/>
        <v>1</v>
      </c>
      <c r="H707" s="5">
        <f t="shared" ca="1" si="156"/>
        <v>0</v>
      </c>
      <c r="I707" s="5">
        <f t="shared" ca="1" si="157"/>
        <v>0</v>
      </c>
      <c r="J707" s="2">
        <f t="shared" ca="1" si="158"/>
        <v>0</v>
      </c>
      <c r="K707" s="73">
        <f t="shared" ca="1" si="152"/>
        <v>4.8791173438734979E-2</v>
      </c>
      <c r="L707" s="74"/>
      <c r="M707" s="15">
        <f t="shared" ca="1" si="153"/>
        <v>1.343157274454959E-2</v>
      </c>
      <c r="N707" s="5">
        <f t="shared" ca="1" si="159"/>
        <v>0</v>
      </c>
      <c r="O707" s="4">
        <f t="shared" ca="1" si="154"/>
        <v>1</v>
      </c>
      <c r="P707" s="5">
        <f t="shared" ca="1" si="160"/>
        <v>0</v>
      </c>
      <c r="Q707" s="5">
        <f t="shared" ca="1" si="161"/>
        <v>0</v>
      </c>
      <c r="R707" s="2">
        <f t="shared" ca="1" si="162"/>
        <v>0</v>
      </c>
      <c r="X707" s="46">
        <f t="shared" ca="1" si="155"/>
        <v>9582068.1261461321</v>
      </c>
    </row>
    <row r="708" spans="2:24" ht="16" customHeight="1" x14ac:dyDescent="0.2">
      <c r="B708" s="5">
        <f t="shared" ca="1" si="163"/>
        <v>0.11586793766202119</v>
      </c>
      <c r="C708" s="5">
        <f t="shared" ca="1" si="164"/>
        <v>-1.1958992565568931</v>
      </c>
      <c r="D708" s="56">
        <f t="shared" ca="1" si="165"/>
        <v>-7.5334572046108789E-3</v>
      </c>
      <c r="E708" s="50">
        <f t="shared" ca="1" si="149"/>
        <v>1.0436160407494366E-2</v>
      </c>
      <c r="F708" s="5">
        <f t="shared" ca="1" si="150"/>
        <v>0</v>
      </c>
      <c r="G708" s="5">
        <f t="shared" ca="1" si="151"/>
        <v>1</v>
      </c>
      <c r="H708" s="5">
        <f t="shared" ca="1" si="156"/>
        <v>0</v>
      </c>
      <c r="I708" s="5">
        <f t="shared" ca="1" si="157"/>
        <v>0</v>
      </c>
      <c r="J708" s="2">
        <f t="shared" ca="1" si="158"/>
        <v>0</v>
      </c>
      <c r="K708" s="73">
        <f t="shared" ca="1" si="152"/>
        <v>4.8791173438734979E-2</v>
      </c>
      <c r="L708" s="74"/>
      <c r="M708" s="15">
        <f t="shared" ca="1" si="153"/>
        <v>1.343157274454959E-2</v>
      </c>
      <c r="N708" s="5">
        <f t="shared" ca="1" si="159"/>
        <v>0</v>
      </c>
      <c r="O708" s="4">
        <f t="shared" ca="1" si="154"/>
        <v>1</v>
      </c>
      <c r="P708" s="5">
        <f t="shared" ca="1" si="160"/>
        <v>0</v>
      </c>
      <c r="Q708" s="5">
        <f t="shared" ca="1" si="161"/>
        <v>0</v>
      </c>
      <c r="R708" s="2">
        <f t="shared" ca="1" si="162"/>
        <v>0</v>
      </c>
      <c r="X708" s="46">
        <f t="shared" ca="1" si="155"/>
        <v>9582068.1261461321</v>
      </c>
    </row>
    <row r="709" spans="2:24" ht="16" customHeight="1" x14ac:dyDescent="0.2">
      <c r="B709" s="5">
        <f t="shared" ca="1" si="163"/>
        <v>0.59930002548997452</v>
      </c>
      <c r="C709" s="5">
        <f t="shared" ca="1" si="164"/>
        <v>0.25153572014739012</v>
      </c>
      <c r="D709" s="56">
        <f t="shared" ca="1" si="165"/>
        <v>1.5845260984750794E-3</v>
      </c>
      <c r="E709" s="50">
        <f t="shared" ca="1" si="149"/>
        <v>1.0436160407494366E-2</v>
      </c>
      <c r="F709" s="5">
        <f t="shared" ca="1" si="150"/>
        <v>0</v>
      </c>
      <c r="G709" s="5">
        <f t="shared" ca="1" si="151"/>
        <v>1</v>
      </c>
      <c r="H709" s="5">
        <f t="shared" ca="1" si="156"/>
        <v>0</v>
      </c>
      <c r="I709" s="5">
        <f t="shared" ca="1" si="157"/>
        <v>0</v>
      </c>
      <c r="J709" s="2">
        <f t="shared" ca="1" si="158"/>
        <v>0</v>
      </c>
      <c r="K709" s="73">
        <f t="shared" ca="1" si="152"/>
        <v>4.8791173438734979E-2</v>
      </c>
      <c r="L709" s="74"/>
      <c r="M709" s="15">
        <f t="shared" ca="1" si="153"/>
        <v>1.343157274454959E-2</v>
      </c>
      <c r="N709" s="5">
        <f t="shared" ca="1" si="159"/>
        <v>0</v>
      </c>
      <c r="O709" s="4">
        <f t="shared" ca="1" si="154"/>
        <v>1</v>
      </c>
      <c r="P709" s="5">
        <f t="shared" ca="1" si="160"/>
        <v>0</v>
      </c>
      <c r="Q709" s="5">
        <f t="shared" ca="1" si="161"/>
        <v>0</v>
      </c>
      <c r="R709" s="2">
        <f t="shared" ca="1" si="162"/>
        <v>0</v>
      </c>
      <c r="X709" s="46">
        <f t="shared" ca="1" si="155"/>
        <v>9582068.1261461321</v>
      </c>
    </row>
    <row r="710" spans="2:24" ht="16" customHeight="1" x14ac:dyDescent="0.2">
      <c r="B710" s="5">
        <f t="shared" ca="1" si="163"/>
        <v>0.56583582915515962</v>
      </c>
      <c r="C710" s="5">
        <f t="shared" ca="1" si="164"/>
        <v>0.16578221642387092</v>
      </c>
      <c r="D710" s="56">
        <f t="shared" ca="1" si="165"/>
        <v>1.0443298010825003E-3</v>
      </c>
      <c r="E710" s="50">
        <f t="shared" ca="1" si="149"/>
        <v>1.0436160407494366E-2</v>
      </c>
      <c r="F710" s="5">
        <f t="shared" ca="1" si="150"/>
        <v>0</v>
      </c>
      <c r="G710" s="5">
        <f t="shared" ca="1" si="151"/>
        <v>1</v>
      </c>
      <c r="H710" s="5">
        <f t="shared" ca="1" si="156"/>
        <v>0</v>
      </c>
      <c r="I710" s="5">
        <f t="shared" ca="1" si="157"/>
        <v>0</v>
      </c>
      <c r="J710" s="2">
        <f t="shared" ca="1" si="158"/>
        <v>0</v>
      </c>
      <c r="K710" s="73">
        <f t="shared" ca="1" si="152"/>
        <v>4.8791173438734979E-2</v>
      </c>
      <c r="L710" s="74"/>
      <c r="M710" s="15">
        <f t="shared" ca="1" si="153"/>
        <v>1.343157274454959E-2</v>
      </c>
      <c r="N710" s="5">
        <f t="shared" ca="1" si="159"/>
        <v>0</v>
      </c>
      <c r="O710" s="4">
        <f t="shared" ca="1" si="154"/>
        <v>1</v>
      </c>
      <c r="P710" s="5">
        <f t="shared" ca="1" si="160"/>
        <v>0</v>
      </c>
      <c r="Q710" s="5">
        <f t="shared" ca="1" si="161"/>
        <v>0</v>
      </c>
      <c r="R710" s="2">
        <f t="shared" ca="1" si="162"/>
        <v>0</v>
      </c>
      <c r="X710" s="46">
        <f t="shared" ca="1" si="155"/>
        <v>9582068.1261461321</v>
      </c>
    </row>
    <row r="711" spans="2:24" ht="16" customHeight="1" x14ac:dyDescent="0.2">
      <c r="B711" s="5">
        <f t="shared" ca="1" si="163"/>
        <v>9.6667349163681249E-2</v>
      </c>
      <c r="C711" s="5">
        <f t="shared" ca="1" si="164"/>
        <v>-1.3007772877749857</v>
      </c>
      <c r="D711" s="56">
        <f t="shared" ca="1" si="165"/>
        <v>-8.1941267012707389E-3</v>
      </c>
      <c r="E711" s="50">
        <f t="shared" ca="1" si="149"/>
        <v>1.0436160407494366E-2</v>
      </c>
      <c r="F711" s="5">
        <f t="shared" ca="1" si="150"/>
        <v>0</v>
      </c>
      <c r="G711" s="5">
        <f t="shared" ca="1" si="151"/>
        <v>1</v>
      </c>
      <c r="H711" s="5">
        <f t="shared" ca="1" si="156"/>
        <v>0</v>
      </c>
      <c r="I711" s="5">
        <f t="shared" ca="1" si="157"/>
        <v>0</v>
      </c>
      <c r="J711" s="2">
        <f t="shared" ca="1" si="158"/>
        <v>0</v>
      </c>
      <c r="K711" s="73">
        <f t="shared" ca="1" si="152"/>
        <v>4.8791173438734979E-2</v>
      </c>
      <c r="L711" s="74"/>
      <c r="M711" s="15">
        <f t="shared" ca="1" si="153"/>
        <v>1.343157274454959E-2</v>
      </c>
      <c r="N711" s="5">
        <f t="shared" ca="1" si="159"/>
        <v>0</v>
      </c>
      <c r="O711" s="4">
        <f t="shared" ca="1" si="154"/>
        <v>1</v>
      </c>
      <c r="P711" s="5">
        <f t="shared" ca="1" si="160"/>
        <v>0</v>
      </c>
      <c r="Q711" s="5">
        <f t="shared" ca="1" si="161"/>
        <v>0</v>
      </c>
      <c r="R711" s="2">
        <f t="shared" ca="1" si="162"/>
        <v>0</v>
      </c>
      <c r="X711" s="46">
        <f t="shared" ca="1" si="155"/>
        <v>9582068.1261461321</v>
      </c>
    </row>
    <row r="712" spans="2:24" ht="16" customHeight="1" x14ac:dyDescent="0.2">
      <c r="B712" s="5">
        <f t="shared" ca="1" si="163"/>
        <v>0.49815318923456919</v>
      </c>
      <c r="C712" s="5">
        <f t="shared" ca="1" si="164"/>
        <v>-4.6292846169431832E-3</v>
      </c>
      <c r="D712" s="56">
        <f t="shared" ca="1" si="165"/>
        <v>-2.9161752010877541E-5</v>
      </c>
      <c r="E712" s="50">
        <f t="shared" ca="1" si="149"/>
        <v>1.0436160407494366E-2</v>
      </c>
      <c r="F712" s="5">
        <f t="shared" ca="1" si="150"/>
        <v>0</v>
      </c>
      <c r="G712" s="5">
        <f t="shared" ca="1" si="151"/>
        <v>1</v>
      </c>
      <c r="H712" s="5">
        <f t="shared" ca="1" si="156"/>
        <v>0</v>
      </c>
      <c r="I712" s="5">
        <f t="shared" ca="1" si="157"/>
        <v>0</v>
      </c>
      <c r="J712" s="2">
        <f t="shared" ca="1" si="158"/>
        <v>0</v>
      </c>
      <c r="K712" s="73">
        <f t="shared" ca="1" si="152"/>
        <v>4.8791173438734979E-2</v>
      </c>
      <c r="L712" s="74"/>
      <c r="M712" s="15">
        <f t="shared" ca="1" si="153"/>
        <v>1.343157274454959E-2</v>
      </c>
      <c r="N712" s="5">
        <f t="shared" ca="1" si="159"/>
        <v>0</v>
      </c>
      <c r="O712" s="4">
        <f t="shared" ca="1" si="154"/>
        <v>1</v>
      </c>
      <c r="P712" s="5">
        <f t="shared" ca="1" si="160"/>
        <v>0</v>
      </c>
      <c r="Q712" s="5">
        <f t="shared" ca="1" si="161"/>
        <v>0</v>
      </c>
      <c r="R712" s="2">
        <f t="shared" ca="1" si="162"/>
        <v>0</v>
      </c>
      <c r="X712" s="46">
        <f t="shared" ca="1" si="155"/>
        <v>9582068.1261461321</v>
      </c>
    </row>
    <row r="713" spans="2:24" ht="16" customHeight="1" x14ac:dyDescent="0.2">
      <c r="B713" s="5">
        <f t="shared" ca="1" si="163"/>
        <v>0.82470510967666122</v>
      </c>
      <c r="C713" s="5">
        <f t="shared" ca="1" si="164"/>
        <v>0.9334459197417615</v>
      </c>
      <c r="D713" s="56">
        <f t="shared" ca="1" si="165"/>
        <v>5.8801565856301382E-3</v>
      </c>
      <c r="E713" s="50">
        <f t="shared" ca="1" si="149"/>
        <v>1.0436160407494366E-2</v>
      </c>
      <c r="F713" s="5">
        <f t="shared" ca="1" si="150"/>
        <v>0</v>
      </c>
      <c r="G713" s="5">
        <f t="shared" ca="1" si="151"/>
        <v>1</v>
      </c>
      <c r="H713" s="5">
        <f t="shared" ca="1" si="156"/>
        <v>0</v>
      </c>
      <c r="I713" s="5">
        <f t="shared" ca="1" si="157"/>
        <v>0</v>
      </c>
      <c r="J713" s="2">
        <f t="shared" ca="1" si="158"/>
        <v>0</v>
      </c>
      <c r="K713" s="73">
        <f t="shared" ca="1" si="152"/>
        <v>4.8791173438734979E-2</v>
      </c>
      <c r="L713" s="74"/>
      <c r="M713" s="15">
        <f t="shared" ca="1" si="153"/>
        <v>1.343157274454959E-2</v>
      </c>
      <c r="N713" s="5">
        <f t="shared" ca="1" si="159"/>
        <v>0</v>
      </c>
      <c r="O713" s="4">
        <f t="shared" ca="1" si="154"/>
        <v>1</v>
      </c>
      <c r="P713" s="5">
        <f t="shared" ca="1" si="160"/>
        <v>0</v>
      </c>
      <c r="Q713" s="5">
        <f t="shared" ca="1" si="161"/>
        <v>0</v>
      </c>
      <c r="R713" s="2">
        <f t="shared" ca="1" si="162"/>
        <v>0</v>
      </c>
      <c r="X713" s="46">
        <f t="shared" ca="1" si="155"/>
        <v>9582068.1261461321</v>
      </c>
    </row>
    <row r="714" spans="2:24" ht="16" customHeight="1" x14ac:dyDescent="0.2">
      <c r="B714" s="5">
        <f t="shared" ca="1" si="163"/>
        <v>0.58345774127536754</v>
      </c>
      <c r="C714" s="5">
        <f t="shared" ca="1" si="164"/>
        <v>0.21074723066483889</v>
      </c>
      <c r="D714" s="56">
        <f t="shared" ca="1" si="165"/>
        <v>1.3275827662731646E-3</v>
      </c>
      <c r="E714" s="50">
        <f t="shared" ca="1" si="149"/>
        <v>1.0436160407494366E-2</v>
      </c>
      <c r="F714" s="5">
        <f t="shared" ca="1" si="150"/>
        <v>0</v>
      </c>
      <c r="G714" s="5">
        <f t="shared" ca="1" si="151"/>
        <v>1</v>
      </c>
      <c r="H714" s="5">
        <f t="shared" ca="1" si="156"/>
        <v>0</v>
      </c>
      <c r="I714" s="5">
        <f t="shared" ca="1" si="157"/>
        <v>0</v>
      </c>
      <c r="J714" s="2">
        <f t="shared" ca="1" si="158"/>
        <v>0</v>
      </c>
      <c r="K714" s="73">
        <f t="shared" ca="1" si="152"/>
        <v>4.8791173438734979E-2</v>
      </c>
      <c r="L714" s="74"/>
      <c r="M714" s="15">
        <f t="shared" ca="1" si="153"/>
        <v>1.343157274454959E-2</v>
      </c>
      <c r="N714" s="5">
        <f t="shared" ca="1" si="159"/>
        <v>0</v>
      </c>
      <c r="O714" s="4">
        <f t="shared" ca="1" si="154"/>
        <v>1</v>
      </c>
      <c r="P714" s="5">
        <f t="shared" ca="1" si="160"/>
        <v>0</v>
      </c>
      <c r="Q714" s="5">
        <f t="shared" ca="1" si="161"/>
        <v>0</v>
      </c>
      <c r="R714" s="2">
        <f t="shared" ca="1" si="162"/>
        <v>0</v>
      </c>
      <c r="X714" s="46">
        <f t="shared" ca="1" si="155"/>
        <v>9582068.1261461321</v>
      </c>
    </row>
    <row r="715" spans="2:24" ht="16" customHeight="1" x14ac:dyDescent="0.2">
      <c r="B715" s="5">
        <f t="shared" ca="1" si="163"/>
        <v>0.97963133049842954</v>
      </c>
      <c r="C715" s="5">
        <f t="shared" ca="1" si="164"/>
        <v>2.0461934756706879</v>
      </c>
      <c r="D715" s="56">
        <f t="shared" ca="1" si="165"/>
        <v>1.2889807311779843E-2</v>
      </c>
      <c r="E715" s="50">
        <f t="shared" ca="1" si="149"/>
        <v>1.0436160407494366E-2</v>
      </c>
      <c r="F715" s="5">
        <f t="shared" ca="1" si="150"/>
        <v>0</v>
      </c>
      <c r="G715" s="5">
        <f t="shared" ca="1" si="151"/>
        <v>1</v>
      </c>
      <c r="H715" s="5">
        <f t="shared" ca="1" si="156"/>
        <v>0</v>
      </c>
      <c r="I715" s="5">
        <f t="shared" ca="1" si="157"/>
        <v>0</v>
      </c>
      <c r="J715" s="2">
        <f t="shared" ca="1" si="158"/>
        <v>0</v>
      </c>
      <c r="K715" s="73">
        <f t="shared" ca="1" si="152"/>
        <v>4.8791173438734979E-2</v>
      </c>
      <c r="L715" s="74"/>
      <c r="M715" s="15">
        <f t="shared" ca="1" si="153"/>
        <v>1.343157274454959E-2</v>
      </c>
      <c r="N715" s="5">
        <f t="shared" ca="1" si="159"/>
        <v>0</v>
      </c>
      <c r="O715" s="4">
        <f t="shared" ca="1" si="154"/>
        <v>1</v>
      </c>
      <c r="P715" s="5">
        <f t="shared" ca="1" si="160"/>
        <v>0</v>
      </c>
      <c r="Q715" s="5">
        <f t="shared" ca="1" si="161"/>
        <v>0</v>
      </c>
      <c r="R715" s="2">
        <f t="shared" ca="1" si="162"/>
        <v>0</v>
      </c>
      <c r="X715" s="46">
        <f t="shared" ca="1" si="155"/>
        <v>9582068.1261461321</v>
      </c>
    </row>
    <row r="716" spans="2:24" ht="16" customHeight="1" x14ac:dyDescent="0.2">
      <c r="B716" s="5">
        <f t="shared" ca="1" si="163"/>
        <v>0.94385623846725353</v>
      </c>
      <c r="C716" s="5">
        <f t="shared" ca="1" si="164"/>
        <v>1.5879947642555616</v>
      </c>
      <c r="D716" s="56">
        <f t="shared" ca="1" si="165"/>
        <v>1.0003426736887757E-2</v>
      </c>
      <c r="E716" s="50">
        <f t="shared" ca="1" si="149"/>
        <v>1.0436160407494366E-2</v>
      </c>
      <c r="F716" s="5">
        <f t="shared" ca="1" si="150"/>
        <v>0</v>
      </c>
      <c r="G716" s="5">
        <f t="shared" ca="1" si="151"/>
        <v>1</v>
      </c>
      <c r="H716" s="5">
        <f t="shared" ca="1" si="156"/>
        <v>0</v>
      </c>
      <c r="I716" s="5">
        <f t="shared" ca="1" si="157"/>
        <v>0</v>
      </c>
      <c r="J716" s="2">
        <f t="shared" ca="1" si="158"/>
        <v>0</v>
      </c>
      <c r="K716" s="73">
        <f t="shared" ca="1" si="152"/>
        <v>4.8791173438734979E-2</v>
      </c>
      <c r="L716" s="74"/>
      <c r="M716" s="15">
        <f t="shared" ca="1" si="153"/>
        <v>1.343157274454959E-2</v>
      </c>
      <c r="N716" s="5">
        <f t="shared" ca="1" si="159"/>
        <v>0</v>
      </c>
      <c r="O716" s="4">
        <f t="shared" ca="1" si="154"/>
        <v>1</v>
      </c>
      <c r="P716" s="5">
        <f t="shared" ca="1" si="160"/>
        <v>0</v>
      </c>
      <c r="Q716" s="5">
        <f t="shared" ca="1" si="161"/>
        <v>0</v>
      </c>
      <c r="R716" s="2">
        <f t="shared" ca="1" si="162"/>
        <v>0</v>
      </c>
      <c r="X716" s="46">
        <f t="shared" ca="1" si="155"/>
        <v>9582068.1261461321</v>
      </c>
    </row>
    <row r="717" spans="2:24" ht="16" customHeight="1" x14ac:dyDescent="0.2">
      <c r="B717" s="5">
        <f t="shared" ca="1" si="163"/>
        <v>0.64896855888541938</v>
      </c>
      <c r="C717" s="5">
        <f t="shared" ca="1" si="164"/>
        <v>0.38253727999485321</v>
      </c>
      <c r="D717" s="56">
        <f t="shared" ca="1" si="165"/>
        <v>2.4097583573272981E-3</v>
      </c>
      <c r="E717" s="50">
        <f t="shared" ca="1" si="149"/>
        <v>1.0436160407494366E-2</v>
      </c>
      <c r="F717" s="5">
        <f t="shared" ca="1" si="150"/>
        <v>0</v>
      </c>
      <c r="G717" s="5">
        <f t="shared" ca="1" si="151"/>
        <v>1</v>
      </c>
      <c r="H717" s="5">
        <f t="shared" ca="1" si="156"/>
        <v>0</v>
      </c>
      <c r="I717" s="5">
        <f t="shared" ca="1" si="157"/>
        <v>0</v>
      </c>
      <c r="J717" s="2">
        <f t="shared" ca="1" si="158"/>
        <v>0</v>
      </c>
      <c r="K717" s="73">
        <f t="shared" ca="1" si="152"/>
        <v>4.8791173438734979E-2</v>
      </c>
      <c r="L717" s="74"/>
      <c r="M717" s="15">
        <f t="shared" ca="1" si="153"/>
        <v>1.343157274454959E-2</v>
      </c>
      <c r="N717" s="5">
        <f t="shared" ca="1" si="159"/>
        <v>0</v>
      </c>
      <c r="O717" s="4">
        <f t="shared" ca="1" si="154"/>
        <v>1</v>
      </c>
      <c r="P717" s="5">
        <f t="shared" ca="1" si="160"/>
        <v>0</v>
      </c>
      <c r="Q717" s="5">
        <f t="shared" ca="1" si="161"/>
        <v>0</v>
      </c>
      <c r="R717" s="2">
        <f t="shared" ca="1" si="162"/>
        <v>0</v>
      </c>
      <c r="X717" s="46">
        <f t="shared" ca="1" si="155"/>
        <v>9582068.1261461321</v>
      </c>
    </row>
    <row r="718" spans="2:24" ht="16" customHeight="1" x14ac:dyDescent="0.2">
      <c r="B718" s="5">
        <f t="shared" ca="1" si="163"/>
        <v>0.91046407227565695</v>
      </c>
      <c r="C718" s="5">
        <f t="shared" ca="1" si="164"/>
        <v>1.3436182792641074</v>
      </c>
      <c r="D718" s="56">
        <f t="shared" ca="1" si="165"/>
        <v>8.4639995807937168E-3</v>
      </c>
      <c r="E718" s="50">
        <f t="shared" ca="1" si="149"/>
        <v>1.0436160407494366E-2</v>
      </c>
      <c r="F718" s="5">
        <f t="shared" ca="1" si="150"/>
        <v>0</v>
      </c>
      <c r="G718" s="5">
        <f t="shared" ca="1" si="151"/>
        <v>1</v>
      </c>
      <c r="H718" s="5">
        <f t="shared" ca="1" si="156"/>
        <v>0</v>
      </c>
      <c r="I718" s="5">
        <f t="shared" ca="1" si="157"/>
        <v>0</v>
      </c>
      <c r="J718" s="2">
        <f t="shared" ca="1" si="158"/>
        <v>0</v>
      </c>
      <c r="K718" s="73">
        <f t="shared" ca="1" si="152"/>
        <v>4.8791173438734979E-2</v>
      </c>
      <c r="L718" s="74"/>
      <c r="M718" s="15">
        <f t="shared" ca="1" si="153"/>
        <v>1.343157274454959E-2</v>
      </c>
      <c r="N718" s="5">
        <f t="shared" ca="1" si="159"/>
        <v>0</v>
      </c>
      <c r="O718" s="4">
        <f t="shared" ca="1" si="154"/>
        <v>1</v>
      </c>
      <c r="P718" s="5">
        <f t="shared" ca="1" si="160"/>
        <v>0</v>
      </c>
      <c r="Q718" s="5">
        <f t="shared" ca="1" si="161"/>
        <v>0</v>
      </c>
      <c r="R718" s="2">
        <f t="shared" ca="1" si="162"/>
        <v>0</v>
      </c>
      <c r="X718" s="46">
        <f t="shared" ca="1" si="155"/>
        <v>9582068.1261461321</v>
      </c>
    </row>
    <row r="719" spans="2:24" ht="16" customHeight="1" x14ac:dyDescent="0.2">
      <c r="B719" s="5">
        <f t="shared" ca="1" si="163"/>
        <v>0.33969199118893834</v>
      </c>
      <c r="C719" s="5">
        <f t="shared" ca="1" si="164"/>
        <v>-0.41330388700197124</v>
      </c>
      <c r="D719" s="56">
        <f t="shared" ca="1" si="165"/>
        <v>-2.6035697640560875E-3</v>
      </c>
      <c r="E719" s="50">
        <f t="shared" ca="1" si="149"/>
        <v>1.0436160407494366E-2</v>
      </c>
      <c r="F719" s="5">
        <f t="shared" ca="1" si="150"/>
        <v>0</v>
      </c>
      <c r="G719" s="5">
        <f t="shared" ca="1" si="151"/>
        <v>1</v>
      </c>
      <c r="H719" s="5">
        <f t="shared" ca="1" si="156"/>
        <v>0</v>
      </c>
      <c r="I719" s="5">
        <f t="shared" ca="1" si="157"/>
        <v>0</v>
      </c>
      <c r="J719" s="2">
        <f t="shared" ca="1" si="158"/>
        <v>0</v>
      </c>
      <c r="K719" s="73">
        <f t="shared" ca="1" si="152"/>
        <v>4.8791173438734979E-2</v>
      </c>
      <c r="L719" s="74"/>
      <c r="M719" s="15">
        <f t="shared" ca="1" si="153"/>
        <v>1.343157274454959E-2</v>
      </c>
      <c r="N719" s="5">
        <f t="shared" ca="1" si="159"/>
        <v>0</v>
      </c>
      <c r="O719" s="4">
        <f t="shared" ca="1" si="154"/>
        <v>1</v>
      </c>
      <c r="P719" s="5">
        <f t="shared" ca="1" si="160"/>
        <v>0</v>
      </c>
      <c r="Q719" s="5">
        <f t="shared" ca="1" si="161"/>
        <v>0</v>
      </c>
      <c r="R719" s="2">
        <f t="shared" ca="1" si="162"/>
        <v>0</v>
      </c>
      <c r="X719" s="46">
        <f t="shared" ca="1" si="155"/>
        <v>9582068.1261461321</v>
      </c>
    </row>
    <row r="720" spans="2:24" ht="16" customHeight="1" x14ac:dyDescent="0.2">
      <c r="B720" s="5">
        <f t="shared" ca="1" si="163"/>
        <v>0.79231451301182865</v>
      </c>
      <c r="C720" s="5">
        <f t="shared" ca="1" si="164"/>
        <v>0.8144783430673862</v>
      </c>
      <c r="D720" s="56">
        <f t="shared" ca="1" si="165"/>
        <v>5.1307312952482195E-3</v>
      </c>
      <c r="E720" s="50">
        <f t="shared" ca="1" si="149"/>
        <v>1.0436160407494366E-2</v>
      </c>
      <c r="F720" s="5">
        <f t="shared" ca="1" si="150"/>
        <v>0</v>
      </c>
      <c r="G720" s="5">
        <f t="shared" ca="1" si="151"/>
        <v>1</v>
      </c>
      <c r="H720" s="5">
        <f t="shared" ca="1" si="156"/>
        <v>0</v>
      </c>
      <c r="I720" s="5">
        <f t="shared" ca="1" si="157"/>
        <v>0</v>
      </c>
      <c r="J720" s="2">
        <f t="shared" ca="1" si="158"/>
        <v>0</v>
      </c>
      <c r="K720" s="73">
        <f t="shared" ca="1" si="152"/>
        <v>4.8791173438734979E-2</v>
      </c>
      <c r="L720" s="74"/>
      <c r="M720" s="15">
        <f t="shared" ca="1" si="153"/>
        <v>1.343157274454959E-2</v>
      </c>
      <c r="N720" s="5">
        <f t="shared" ca="1" si="159"/>
        <v>0</v>
      </c>
      <c r="O720" s="4">
        <f t="shared" ca="1" si="154"/>
        <v>1</v>
      </c>
      <c r="P720" s="5">
        <f t="shared" ca="1" si="160"/>
        <v>0</v>
      </c>
      <c r="Q720" s="5">
        <f t="shared" ca="1" si="161"/>
        <v>0</v>
      </c>
      <c r="R720" s="2">
        <f t="shared" ca="1" si="162"/>
        <v>0</v>
      </c>
      <c r="X720" s="46">
        <f t="shared" ca="1" si="155"/>
        <v>9582068.1261461321</v>
      </c>
    </row>
    <row r="721" spans="2:24" ht="16" customHeight="1" x14ac:dyDescent="0.2">
      <c r="B721" s="5">
        <f t="shared" ca="1" si="163"/>
        <v>0.63868789417952976</v>
      </c>
      <c r="C721" s="5">
        <f t="shared" ca="1" si="164"/>
        <v>0.35495378802358613</v>
      </c>
      <c r="D721" s="56">
        <f t="shared" ca="1" si="165"/>
        <v>2.2359986905493945E-3</v>
      </c>
      <c r="E721" s="50">
        <f t="shared" ca="1" si="149"/>
        <v>1.0436160407494366E-2</v>
      </c>
      <c r="F721" s="5">
        <f t="shared" ca="1" si="150"/>
        <v>0</v>
      </c>
      <c r="G721" s="5">
        <f t="shared" ca="1" si="151"/>
        <v>1</v>
      </c>
      <c r="H721" s="5">
        <f t="shared" ca="1" si="156"/>
        <v>0</v>
      </c>
      <c r="I721" s="5">
        <f t="shared" ca="1" si="157"/>
        <v>0</v>
      </c>
      <c r="J721" s="2">
        <f t="shared" ca="1" si="158"/>
        <v>0</v>
      </c>
      <c r="K721" s="73">
        <f t="shared" ca="1" si="152"/>
        <v>4.8791173438734979E-2</v>
      </c>
      <c r="L721" s="74"/>
      <c r="M721" s="15">
        <f t="shared" ca="1" si="153"/>
        <v>1.343157274454959E-2</v>
      </c>
      <c r="N721" s="5">
        <f t="shared" ca="1" si="159"/>
        <v>0</v>
      </c>
      <c r="O721" s="4">
        <f t="shared" ca="1" si="154"/>
        <v>1</v>
      </c>
      <c r="P721" s="5">
        <f t="shared" ca="1" si="160"/>
        <v>0</v>
      </c>
      <c r="Q721" s="5">
        <f t="shared" ca="1" si="161"/>
        <v>0</v>
      </c>
      <c r="R721" s="2">
        <f t="shared" ca="1" si="162"/>
        <v>0</v>
      </c>
      <c r="X721" s="46">
        <f t="shared" ca="1" si="155"/>
        <v>9582068.1261461321</v>
      </c>
    </row>
    <row r="722" spans="2:24" ht="16" customHeight="1" x14ac:dyDescent="0.2">
      <c r="B722" s="5">
        <f t="shared" ca="1" si="163"/>
        <v>0.99095658433645506</v>
      </c>
      <c r="C722" s="5">
        <f t="shared" ca="1" si="164"/>
        <v>2.3638357110660619</v>
      </c>
      <c r="D722" s="56">
        <f t="shared" ca="1" si="165"/>
        <v>1.4890765313557933E-2</v>
      </c>
      <c r="E722" s="50">
        <f t="shared" ca="1" si="149"/>
        <v>1.0436160407494366E-2</v>
      </c>
      <c r="F722" s="5">
        <f t="shared" ca="1" si="150"/>
        <v>0</v>
      </c>
      <c r="G722" s="5">
        <f t="shared" ca="1" si="151"/>
        <v>1</v>
      </c>
      <c r="H722" s="5">
        <f t="shared" ca="1" si="156"/>
        <v>0</v>
      </c>
      <c r="I722" s="5">
        <f t="shared" ca="1" si="157"/>
        <v>0</v>
      </c>
      <c r="J722" s="2">
        <f t="shared" ca="1" si="158"/>
        <v>0</v>
      </c>
      <c r="K722" s="73">
        <f t="shared" ca="1" si="152"/>
        <v>4.8791173438734979E-2</v>
      </c>
      <c r="L722" s="74"/>
      <c r="M722" s="15">
        <f t="shared" ca="1" si="153"/>
        <v>1.343157274454959E-2</v>
      </c>
      <c r="N722" s="5">
        <f t="shared" ca="1" si="159"/>
        <v>0</v>
      </c>
      <c r="O722" s="4">
        <f t="shared" ca="1" si="154"/>
        <v>1</v>
      </c>
      <c r="P722" s="5">
        <f t="shared" ca="1" si="160"/>
        <v>0</v>
      </c>
      <c r="Q722" s="5">
        <f t="shared" ca="1" si="161"/>
        <v>0</v>
      </c>
      <c r="R722" s="2">
        <f t="shared" ca="1" si="162"/>
        <v>0</v>
      </c>
      <c r="X722" s="46">
        <f t="shared" ca="1" si="155"/>
        <v>9582068.1261461321</v>
      </c>
    </row>
    <row r="723" spans="2:24" ht="16" customHeight="1" x14ac:dyDescent="0.2">
      <c r="B723" s="5">
        <f t="shared" ca="1" si="163"/>
        <v>0.6270620672979943</v>
      </c>
      <c r="C723" s="5">
        <f t="shared" ca="1" si="164"/>
        <v>0.32408211710640766</v>
      </c>
      <c r="D723" s="56">
        <f t="shared" ca="1" si="165"/>
        <v>2.0415254433973004E-3</v>
      </c>
      <c r="E723" s="50">
        <f t="shared" ca="1" si="149"/>
        <v>1.0436160407494366E-2</v>
      </c>
      <c r="F723" s="5">
        <f t="shared" ca="1" si="150"/>
        <v>0</v>
      </c>
      <c r="G723" s="5">
        <f t="shared" ca="1" si="151"/>
        <v>1</v>
      </c>
      <c r="H723" s="5">
        <f t="shared" ca="1" si="156"/>
        <v>0</v>
      </c>
      <c r="I723" s="5">
        <f t="shared" ca="1" si="157"/>
        <v>0</v>
      </c>
      <c r="J723" s="2">
        <f t="shared" ca="1" si="158"/>
        <v>0</v>
      </c>
      <c r="K723" s="73">
        <f t="shared" ca="1" si="152"/>
        <v>4.8791173438734979E-2</v>
      </c>
      <c r="L723" s="74"/>
      <c r="M723" s="15">
        <f t="shared" ca="1" si="153"/>
        <v>1.343157274454959E-2</v>
      </c>
      <c r="N723" s="5">
        <f t="shared" ca="1" si="159"/>
        <v>0</v>
      </c>
      <c r="O723" s="4">
        <f t="shared" ca="1" si="154"/>
        <v>1</v>
      </c>
      <c r="P723" s="5">
        <f t="shared" ca="1" si="160"/>
        <v>0</v>
      </c>
      <c r="Q723" s="5">
        <f t="shared" ca="1" si="161"/>
        <v>0</v>
      </c>
      <c r="R723" s="2">
        <f t="shared" ca="1" si="162"/>
        <v>0</v>
      </c>
      <c r="X723" s="46">
        <f t="shared" ca="1" si="155"/>
        <v>9582068.1261461321</v>
      </c>
    </row>
    <row r="724" spans="2:24" ht="16" customHeight="1" x14ac:dyDescent="0.2">
      <c r="B724" s="5">
        <f t="shared" ca="1" si="163"/>
        <v>0.30073049401827101</v>
      </c>
      <c r="C724" s="5">
        <f t="shared" ca="1" si="164"/>
        <v>-0.52230069117570821</v>
      </c>
      <c r="D724" s="56">
        <f t="shared" ca="1" si="165"/>
        <v>-3.2901850915430281E-3</v>
      </c>
      <c r="E724" s="50">
        <f t="shared" ca="1" si="149"/>
        <v>1.0436160407494366E-2</v>
      </c>
      <c r="F724" s="5">
        <f t="shared" ca="1" si="150"/>
        <v>0</v>
      </c>
      <c r="G724" s="5">
        <f t="shared" ca="1" si="151"/>
        <v>1</v>
      </c>
      <c r="H724" s="5">
        <f t="shared" ca="1" si="156"/>
        <v>0</v>
      </c>
      <c r="I724" s="5">
        <f t="shared" ca="1" si="157"/>
        <v>0</v>
      </c>
      <c r="J724" s="2">
        <f t="shared" ca="1" si="158"/>
        <v>0</v>
      </c>
      <c r="K724" s="73">
        <f t="shared" ca="1" si="152"/>
        <v>4.8791173438734979E-2</v>
      </c>
      <c r="L724" s="74"/>
      <c r="M724" s="15">
        <f t="shared" ca="1" si="153"/>
        <v>1.343157274454959E-2</v>
      </c>
      <c r="N724" s="5">
        <f t="shared" ca="1" si="159"/>
        <v>0</v>
      </c>
      <c r="O724" s="4">
        <f t="shared" ca="1" si="154"/>
        <v>1</v>
      </c>
      <c r="P724" s="5">
        <f t="shared" ca="1" si="160"/>
        <v>0</v>
      </c>
      <c r="Q724" s="5">
        <f t="shared" ca="1" si="161"/>
        <v>0</v>
      </c>
      <c r="R724" s="2">
        <f t="shared" ca="1" si="162"/>
        <v>0</v>
      </c>
      <c r="X724" s="46">
        <f t="shared" ca="1" si="155"/>
        <v>9582068.1261461321</v>
      </c>
    </row>
    <row r="725" spans="2:24" ht="16" customHeight="1" x14ac:dyDescent="0.2">
      <c r="B725" s="5">
        <f t="shared" ca="1" si="163"/>
        <v>0.37159961596098112</v>
      </c>
      <c r="C725" s="5">
        <f t="shared" ca="1" si="164"/>
        <v>-0.32761969069780345</v>
      </c>
      <c r="D725" s="56">
        <f t="shared" ca="1" si="165"/>
        <v>-2.0638100623673549E-3</v>
      </c>
      <c r="E725" s="50">
        <f t="shared" ca="1" si="149"/>
        <v>1.0436160407494366E-2</v>
      </c>
      <c r="F725" s="5">
        <f t="shared" ca="1" si="150"/>
        <v>0</v>
      </c>
      <c r="G725" s="5">
        <f t="shared" ca="1" si="151"/>
        <v>1</v>
      </c>
      <c r="H725" s="5">
        <f t="shared" ca="1" si="156"/>
        <v>0</v>
      </c>
      <c r="I725" s="5">
        <f t="shared" ca="1" si="157"/>
        <v>0</v>
      </c>
      <c r="J725" s="2">
        <f t="shared" ca="1" si="158"/>
        <v>0</v>
      </c>
      <c r="K725" s="73">
        <f t="shared" ca="1" si="152"/>
        <v>4.8791173438734979E-2</v>
      </c>
      <c r="L725" s="74"/>
      <c r="M725" s="15">
        <f t="shared" ca="1" si="153"/>
        <v>1.343157274454959E-2</v>
      </c>
      <c r="N725" s="5">
        <f t="shared" ca="1" si="159"/>
        <v>0</v>
      </c>
      <c r="O725" s="4">
        <f t="shared" ca="1" si="154"/>
        <v>1</v>
      </c>
      <c r="P725" s="5">
        <f t="shared" ca="1" si="160"/>
        <v>0</v>
      </c>
      <c r="Q725" s="5">
        <f t="shared" ca="1" si="161"/>
        <v>0</v>
      </c>
      <c r="R725" s="2">
        <f t="shared" ca="1" si="162"/>
        <v>0</v>
      </c>
      <c r="X725" s="46">
        <f t="shared" ca="1" si="155"/>
        <v>9582068.1261461321</v>
      </c>
    </row>
    <row r="726" spans="2:24" ht="16" customHeight="1" x14ac:dyDescent="0.2">
      <c r="B726" s="5">
        <f t="shared" ca="1" si="163"/>
        <v>0.1614435181912488</v>
      </c>
      <c r="C726" s="5">
        <f t="shared" ca="1" si="164"/>
        <v>-0.98854248871306771</v>
      </c>
      <c r="D726" s="56">
        <f t="shared" ca="1" si="165"/>
        <v>-6.2272323465610759E-3</v>
      </c>
      <c r="E726" s="50">
        <f t="shared" ca="1" si="149"/>
        <v>1.0436160407494366E-2</v>
      </c>
      <c r="F726" s="5">
        <f t="shared" ca="1" si="150"/>
        <v>0</v>
      </c>
      <c r="G726" s="5">
        <f t="shared" ca="1" si="151"/>
        <v>1</v>
      </c>
      <c r="H726" s="5">
        <f t="shared" ca="1" si="156"/>
        <v>0</v>
      </c>
      <c r="I726" s="5">
        <f t="shared" ca="1" si="157"/>
        <v>0</v>
      </c>
      <c r="J726" s="2">
        <f t="shared" ca="1" si="158"/>
        <v>0</v>
      </c>
      <c r="K726" s="73">
        <f t="shared" ca="1" si="152"/>
        <v>4.8791173438734979E-2</v>
      </c>
      <c r="L726" s="74"/>
      <c r="M726" s="15">
        <f t="shared" ca="1" si="153"/>
        <v>1.343157274454959E-2</v>
      </c>
      <c r="N726" s="5">
        <f t="shared" ca="1" si="159"/>
        <v>0</v>
      </c>
      <c r="O726" s="4">
        <f t="shared" ca="1" si="154"/>
        <v>1</v>
      </c>
      <c r="P726" s="5">
        <f t="shared" ca="1" si="160"/>
        <v>0</v>
      </c>
      <c r="Q726" s="5">
        <f t="shared" ca="1" si="161"/>
        <v>0</v>
      </c>
      <c r="R726" s="2">
        <f t="shared" ca="1" si="162"/>
        <v>0</v>
      </c>
      <c r="X726" s="46">
        <f t="shared" ca="1" si="155"/>
        <v>9582068.1261461321</v>
      </c>
    </row>
    <row r="727" spans="2:24" ht="16" customHeight="1" x14ac:dyDescent="0.2">
      <c r="B727" s="5">
        <f t="shared" ca="1" si="163"/>
        <v>0.31172307203533134</v>
      </c>
      <c r="C727" s="5">
        <f t="shared" ca="1" si="164"/>
        <v>-0.49097215183856263</v>
      </c>
      <c r="D727" s="56">
        <f t="shared" ca="1" si="165"/>
        <v>-3.0928338438644767E-3</v>
      </c>
      <c r="E727" s="50">
        <f t="shared" ca="1" si="149"/>
        <v>1.0436160407494366E-2</v>
      </c>
      <c r="F727" s="5">
        <f t="shared" ca="1" si="150"/>
        <v>0</v>
      </c>
      <c r="G727" s="5">
        <f t="shared" ca="1" si="151"/>
        <v>1</v>
      </c>
      <c r="H727" s="5">
        <f t="shared" ca="1" si="156"/>
        <v>0</v>
      </c>
      <c r="I727" s="5">
        <f t="shared" ca="1" si="157"/>
        <v>0</v>
      </c>
      <c r="J727" s="2">
        <f t="shared" ca="1" si="158"/>
        <v>0</v>
      </c>
      <c r="K727" s="73">
        <f t="shared" ca="1" si="152"/>
        <v>4.8791173438734979E-2</v>
      </c>
      <c r="L727" s="74"/>
      <c r="M727" s="15">
        <f t="shared" ca="1" si="153"/>
        <v>1.343157274454959E-2</v>
      </c>
      <c r="N727" s="5">
        <f t="shared" ca="1" si="159"/>
        <v>0</v>
      </c>
      <c r="O727" s="4">
        <f t="shared" ca="1" si="154"/>
        <v>1</v>
      </c>
      <c r="P727" s="5">
        <f t="shared" ca="1" si="160"/>
        <v>0</v>
      </c>
      <c r="Q727" s="5">
        <f t="shared" ca="1" si="161"/>
        <v>0</v>
      </c>
      <c r="R727" s="2">
        <f t="shared" ca="1" si="162"/>
        <v>0</v>
      </c>
      <c r="X727" s="46">
        <f t="shared" ca="1" si="155"/>
        <v>9582068.1261461321</v>
      </c>
    </row>
    <row r="728" spans="2:24" ht="16" customHeight="1" x14ac:dyDescent="0.2">
      <c r="B728" s="5">
        <f t="shared" ca="1" si="163"/>
        <v>0.94725720879577513</v>
      </c>
      <c r="C728" s="5">
        <f t="shared" ca="1" si="164"/>
        <v>1.618821929199268</v>
      </c>
      <c r="D728" s="56">
        <f t="shared" ca="1" si="165"/>
        <v>1.0197619622759698E-2</v>
      </c>
      <c r="E728" s="50">
        <f t="shared" ca="1" si="149"/>
        <v>1.0436160407494366E-2</v>
      </c>
      <c r="F728" s="5">
        <f t="shared" ca="1" si="150"/>
        <v>0</v>
      </c>
      <c r="G728" s="5">
        <f t="shared" ca="1" si="151"/>
        <v>1</v>
      </c>
      <c r="H728" s="5">
        <f t="shared" ca="1" si="156"/>
        <v>0</v>
      </c>
      <c r="I728" s="5">
        <f t="shared" ca="1" si="157"/>
        <v>0</v>
      </c>
      <c r="J728" s="2">
        <f t="shared" ca="1" si="158"/>
        <v>0</v>
      </c>
      <c r="K728" s="73">
        <f t="shared" ca="1" si="152"/>
        <v>4.8791173438734979E-2</v>
      </c>
      <c r="L728" s="74"/>
      <c r="M728" s="15">
        <f t="shared" ca="1" si="153"/>
        <v>1.343157274454959E-2</v>
      </c>
      <c r="N728" s="5">
        <f t="shared" ca="1" si="159"/>
        <v>0</v>
      </c>
      <c r="O728" s="4">
        <f t="shared" ca="1" si="154"/>
        <v>1</v>
      </c>
      <c r="P728" s="5">
        <f t="shared" ca="1" si="160"/>
        <v>0</v>
      </c>
      <c r="Q728" s="5">
        <f t="shared" ca="1" si="161"/>
        <v>0</v>
      </c>
      <c r="R728" s="2">
        <f t="shared" ca="1" si="162"/>
        <v>0</v>
      </c>
      <c r="X728" s="46">
        <f t="shared" ca="1" si="155"/>
        <v>9582068.1261461321</v>
      </c>
    </row>
    <row r="729" spans="2:24" ht="16" customHeight="1" x14ac:dyDescent="0.2">
      <c r="B729" s="5">
        <f t="shared" ca="1" si="163"/>
        <v>0.22627314272426891</v>
      </c>
      <c r="C729" s="5">
        <f t="shared" ca="1" si="164"/>
        <v>-0.75117675860501332</v>
      </c>
      <c r="D729" s="56">
        <f t="shared" ca="1" si="165"/>
        <v>-4.7319687950487226E-3</v>
      </c>
      <c r="E729" s="50">
        <f t="shared" ca="1" si="149"/>
        <v>1.0436160407494366E-2</v>
      </c>
      <c r="F729" s="5">
        <f t="shared" ca="1" si="150"/>
        <v>0</v>
      </c>
      <c r="G729" s="5">
        <f t="shared" ca="1" si="151"/>
        <v>1</v>
      </c>
      <c r="H729" s="5">
        <f t="shared" ca="1" si="156"/>
        <v>0</v>
      </c>
      <c r="I729" s="5">
        <f t="shared" ca="1" si="157"/>
        <v>0</v>
      </c>
      <c r="J729" s="2">
        <f t="shared" ca="1" si="158"/>
        <v>0</v>
      </c>
      <c r="K729" s="73">
        <f t="shared" ca="1" si="152"/>
        <v>4.8791173438734979E-2</v>
      </c>
      <c r="L729" s="74"/>
      <c r="M729" s="15">
        <f t="shared" ca="1" si="153"/>
        <v>1.343157274454959E-2</v>
      </c>
      <c r="N729" s="5">
        <f t="shared" ca="1" si="159"/>
        <v>0</v>
      </c>
      <c r="O729" s="4">
        <f t="shared" ca="1" si="154"/>
        <v>1</v>
      </c>
      <c r="P729" s="5">
        <f t="shared" ca="1" si="160"/>
        <v>0</v>
      </c>
      <c r="Q729" s="5">
        <f t="shared" ca="1" si="161"/>
        <v>0</v>
      </c>
      <c r="R729" s="2">
        <f t="shared" ca="1" si="162"/>
        <v>0</v>
      </c>
      <c r="X729" s="46">
        <f t="shared" ca="1" si="155"/>
        <v>9582068.1261461321</v>
      </c>
    </row>
    <row r="730" spans="2:24" ht="16" customHeight="1" x14ac:dyDescent="0.2">
      <c r="B730" s="5">
        <f t="shared" ca="1" si="163"/>
        <v>0.23251444583204872</v>
      </c>
      <c r="C730" s="5">
        <f t="shared" ca="1" si="164"/>
        <v>-0.73059119521767946</v>
      </c>
      <c r="D730" s="56">
        <f t="shared" ca="1" si="165"/>
        <v>-4.6022919347605273E-3</v>
      </c>
      <c r="E730" s="50">
        <f t="shared" ca="1" si="149"/>
        <v>1.0436160407494366E-2</v>
      </c>
      <c r="F730" s="5">
        <f t="shared" ca="1" si="150"/>
        <v>0</v>
      </c>
      <c r="G730" s="5">
        <f t="shared" ca="1" si="151"/>
        <v>1</v>
      </c>
      <c r="H730" s="5">
        <f t="shared" ca="1" si="156"/>
        <v>0</v>
      </c>
      <c r="I730" s="5">
        <f t="shared" ca="1" si="157"/>
        <v>0</v>
      </c>
      <c r="J730" s="2">
        <f t="shared" ca="1" si="158"/>
        <v>0</v>
      </c>
      <c r="K730" s="73">
        <f t="shared" ca="1" si="152"/>
        <v>4.8791173438734979E-2</v>
      </c>
      <c r="L730" s="74"/>
      <c r="M730" s="15">
        <f t="shared" ca="1" si="153"/>
        <v>1.343157274454959E-2</v>
      </c>
      <c r="N730" s="5">
        <f t="shared" ca="1" si="159"/>
        <v>0</v>
      </c>
      <c r="O730" s="4">
        <f t="shared" ca="1" si="154"/>
        <v>1</v>
      </c>
      <c r="P730" s="5">
        <f t="shared" ca="1" si="160"/>
        <v>0</v>
      </c>
      <c r="Q730" s="5">
        <f t="shared" ca="1" si="161"/>
        <v>0</v>
      </c>
      <c r="R730" s="2">
        <f t="shared" ca="1" si="162"/>
        <v>0</v>
      </c>
      <c r="X730" s="46">
        <f t="shared" ca="1" si="155"/>
        <v>9582068.1261461321</v>
      </c>
    </row>
    <row r="731" spans="2:24" ht="16" customHeight="1" x14ac:dyDescent="0.2">
      <c r="B731" s="5">
        <f t="shared" ca="1" si="163"/>
        <v>0.37533253798498301</v>
      </c>
      <c r="C731" s="5">
        <f t="shared" ca="1" si="164"/>
        <v>-0.31776252918881137</v>
      </c>
      <c r="D731" s="56">
        <f t="shared" ca="1" si="165"/>
        <v>-2.0017157814488044E-3</v>
      </c>
      <c r="E731" s="50">
        <f t="shared" ca="1" si="149"/>
        <v>1.0436160407494366E-2</v>
      </c>
      <c r="F731" s="5">
        <f t="shared" ca="1" si="150"/>
        <v>0</v>
      </c>
      <c r="G731" s="5">
        <f t="shared" ca="1" si="151"/>
        <v>1</v>
      </c>
      <c r="H731" s="5">
        <f t="shared" ca="1" si="156"/>
        <v>0</v>
      </c>
      <c r="I731" s="5">
        <f t="shared" ca="1" si="157"/>
        <v>0</v>
      </c>
      <c r="J731" s="2">
        <f t="shared" ca="1" si="158"/>
        <v>0</v>
      </c>
      <c r="K731" s="73">
        <f t="shared" ca="1" si="152"/>
        <v>4.8791173438734979E-2</v>
      </c>
      <c r="L731" s="74"/>
      <c r="M731" s="15">
        <f t="shared" ca="1" si="153"/>
        <v>1.343157274454959E-2</v>
      </c>
      <c r="N731" s="5">
        <f t="shared" ca="1" si="159"/>
        <v>0</v>
      </c>
      <c r="O731" s="4">
        <f t="shared" ca="1" si="154"/>
        <v>1</v>
      </c>
      <c r="P731" s="5">
        <f t="shared" ca="1" si="160"/>
        <v>0</v>
      </c>
      <c r="Q731" s="5">
        <f t="shared" ca="1" si="161"/>
        <v>0</v>
      </c>
      <c r="R731" s="2">
        <f t="shared" ca="1" si="162"/>
        <v>0</v>
      </c>
      <c r="X731" s="46">
        <f t="shared" ca="1" si="155"/>
        <v>9582068.1261461321</v>
      </c>
    </row>
    <row r="732" spans="2:24" ht="16" customHeight="1" x14ac:dyDescent="0.2">
      <c r="B732" s="5">
        <f t="shared" ca="1" si="163"/>
        <v>0.98276334196976478</v>
      </c>
      <c r="C732" s="5">
        <f t="shared" ca="1" si="164"/>
        <v>2.1144914288803149</v>
      </c>
      <c r="D732" s="56">
        <f t="shared" ca="1" si="165"/>
        <v>1.3320043976654601E-2</v>
      </c>
      <c r="E732" s="50">
        <f t="shared" ca="1" si="149"/>
        <v>1.0436160407494366E-2</v>
      </c>
      <c r="F732" s="5">
        <f t="shared" ca="1" si="150"/>
        <v>0</v>
      </c>
      <c r="G732" s="5">
        <f t="shared" ca="1" si="151"/>
        <v>1</v>
      </c>
      <c r="H732" s="5">
        <f t="shared" ca="1" si="156"/>
        <v>0</v>
      </c>
      <c r="I732" s="5">
        <f t="shared" ca="1" si="157"/>
        <v>0</v>
      </c>
      <c r="J732" s="2">
        <f t="shared" ca="1" si="158"/>
        <v>0</v>
      </c>
      <c r="K732" s="73">
        <f t="shared" ca="1" si="152"/>
        <v>4.8791173438734979E-2</v>
      </c>
      <c r="L732" s="74"/>
      <c r="M732" s="15">
        <f t="shared" ca="1" si="153"/>
        <v>1.343157274454959E-2</v>
      </c>
      <c r="N732" s="5">
        <f t="shared" ca="1" si="159"/>
        <v>0</v>
      </c>
      <c r="O732" s="4">
        <f t="shared" ca="1" si="154"/>
        <v>1</v>
      </c>
      <c r="P732" s="5">
        <f t="shared" ca="1" si="160"/>
        <v>0</v>
      </c>
      <c r="Q732" s="5">
        <f t="shared" ca="1" si="161"/>
        <v>0</v>
      </c>
      <c r="R732" s="2">
        <f t="shared" ca="1" si="162"/>
        <v>0</v>
      </c>
      <c r="X732" s="46">
        <f t="shared" ca="1" si="155"/>
        <v>9582068.1261461321</v>
      </c>
    </row>
    <row r="733" spans="2:24" ht="16" customHeight="1" x14ac:dyDescent="0.2">
      <c r="B733" s="5">
        <f t="shared" ca="1" si="163"/>
        <v>0.59814833325384142</v>
      </c>
      <c r="C733" s="5">
        <f t="shared" ca="1" si="164"/>
        <v>0.24855718129002727</v>
      </c>
      <c r="D733" s="56">
        <f t="shared" ca="1" si="165"/>
        <v>1.5657630673157352E-3</v>
      </c>
      <c r="E733" s="50">
        <f t="shared" ca="1" si="149"/>
        <v>1.0436160407494366E-2</v>
      </c>
      <c r="F733" s="5">
        <f t="shared" ca="1" si="150"/>
        <v>0</v>
      </c>
      <c r="G733" s="5">
        <f t="shared" ca="1" si="151"/>
        <v>1</v>
      </c>
      <c r="H733" s="5">
        <f t="shared" ca="1" si="156"/>
        <v>0</v>
      </c>
      <c r="I733" s="5">
        <f t="shared" ca="1" si="157"/>
        <v>0</v>
      </c>
      <c r="J733" s="2">
        <f t="shared" ca="1" si="158"/>
        <v>0</v>
      </c>
      <c r="K733" s="73">
        <f t="shared" ca="1" si="152"/>
        <v>4.8791173438734979E-2</v>
      </c>
      <c r="L733" s="74"/>
      <c r="M733" s="15">
        <f t="shared" ca="1" si="153"/>
        <v>1.343157274454959E-2</v>
      </c>
      <c r="N733" s="5">
        <f t="shared" ca="1" si="159"/>
        <v>0</v>
      </c>
      <c r="O733" s="4">
        <f t="shared" ca="1" si="154"/>
        <v>1</v>
      </c>
      <c r="P733" s="5">
        <f t="shared" ca="1" si="160"/>
        <v>0</v>
      </c>
      <c r="Q733" s="5">
        <f t="shared" ca="1" si="161"/>
        <v>0</v>
      </c>
      <c r="R733" s="2">
        <f t="shared" ca="1" si="162"/>
        <v>0</v>
      </c>
      <c r="X733" s="46">
        <f t="shared" ca="1" si="155"/>
        <v>9582068.1261461321</v>
      </c>
    </row>
    <row r="734" spans="2:24" ht="16" customHeight="1" x14ac:dyDescent="0.2">
      <c r="B734" s="5">
        <f t="shared" ca="1" si="163"/>
        <v>0.78877000549766596</v>
      </c>
      <c r="C734" s="5">
        <f t="shared" ca="1" si="164"/>
        <v>0.80216073009185729</v>
      </c>
      <c r="D734" s="56">
        <f t="shared" ca="1" si="165"/>
        <v>5.0531376269644301E-3</v>
      </c>
      <c r="E734" s="50">
        <f t="shared" ca="1" si="149"/>
        <v>1.0436160407494366E-2</v>
      </c>
      <c r="F734" s="5">
        <f t="shared" ca="1" si="150"/>
        <v>0</v>
      </c>
      <c r="G734" s="5">
        <f t="shared" ca="1" si="151"/>
        <v>1</v>
      </c>
      <c r="H734" s="5">
        <f t="shared" ca="1" si="156"/>
        <v>0</v>
      </c>
      <c r="I734" s="5">
        <f t="shared" ca="1" si="157"/>
        <v>0</v>
      </c>
      <c r="J734" s="2">
        <f t="shared" ca="1" si="158"/>
        <v>0</v>
      </c>
      <c r="K734" s="73">
        <f t="shared" ca="1" si="152"/>
        <v>4.8791173438734979E-2</v>
      </c>
      <c r="L734" s="74"/>
      <c r="M734" s="15">
        <f t="shared" ca="1" si="153"/>
        <v>1.343157274454959E-2</v>
      </c>
      <c r="N734" s="5">
        <f t="shared" ca="1" si="159"/>
        <v>0</v>
      </c>
      <c r="O734" s="4">
        <f t="shared" ca="1" si="154"/>
        <v>1</v>
      </c>
      <c r="P734" s="5">
        <f t="shared" ca="1" si="160"/>
        <v>0</v>
      </c>
      <c r="Q734" s="5">
        <f t="shared" ca="1" si="161"/>
        <v>0</v>
      </c>
      <c r="R734" s="2">
        <f t="shared" ca="1" si="162"/>
        <v>0</v>
      </c>
      <c r="X734" s="46">
        <f t="shared" ca="1" si="155"/>
        <v>9582068.1261461321</v>
      </c>
    </row>
    <row r="735" spans="2:24" ht="16" customHeight="1" x14ac:dyDescent="0.2">
      <c r="B735" s="5">
        <f t="shared" ca="1" si="163"/>
        <v>0.1109344483918081</v>
      </c>
      <c r="C735" s="5">
        <f t="shared" ca="1" si="164"/>
        <v>-1.2215736538416715</v>
      </c>
      <c r="D735" s="56">
        <f t="shared" ca="1" si="165"/>
        <v>-7.6951907052703918E-3</v>
      </c>
      <c r="E735" s="50">
        <f t="shared" ca="1" si="149"/>
        <v>1.0436160407494366E-2</v>
      </c>
      <c r="F735" s="5">
        <f t="shared" ca="1" si="150"/>
        <v>0</v>
      </c>
      <c r="G735" s="5">
        <f t="shared" ca="1" si="151"/>
        <v>1</v>
      </c>
      <c r="H735" s="5">
        <f t="shared" ca="1" si="156"/>
        <v>0</v>
      </c>
      <c r="I735" s="5">
        <f t="shared" ca="1" si="157"/>
        <v>0</v>
      </c>
      <c r="J735" s="2">
        <f t="shared" ca="1" si="158"/>
        <v>0</v>
      </c>
      <c r="K735" s="73">
        <f t="shared" ca="1" si="152"/>
        <v>4.8791173438734979E-2</v>
      </c>
      <c r="L735" s="74"/>
      <c r="M735" s="15">
        <f t="shared" ca="1" si="153"/>
        <v>1.343157274454959E-2</v>
      </c>
      <c r="N735" s="5">
        <f t="shared" ca="1" si="159"/>
        <v>0</v>
      </c>
      <c r="O735" s="4">
        <f t="shared" ca="1" si="154"/>
        <v>1</v>
      </c>
      <c r="P735" s="5">
        <f t="shared" ca="1" si="160"/>
        <v>0</v>
      </c>
      <c r="Q735" s="5">
        <f t="shared" ca="1" si="161"/>
        <v>0</v>
      </c>
      <c r="R735" s="2">
        <f t="shared" ca="1" si="162"/>
        <v>0</v>
      </c>
      <c r="X735" s="46">
        <f t="shared" ca="1" si="155"/>
        <v>9582068.1261461321</v>
      </c>
    </row>
    <row r="736" spans="2:24" ht="16" customHeight="1" x14ac:dyDescent="0.2">
      <c r="B736" s="5">
        <f t="shared" ca="1" si="163"/>
        <v>0.82363983214926206</v>
      </c>
      <c r="C736" s="5">
        <f t="shared" ca="1" si="164"/>
        <v>0.92932567019635626</v>
      </c>
      <c r="D736" s="56">
        <f t="shared" ca="1" si="165"/>
        <v>5.8542014531618777E-3</v>
      </c>
      <c r="E736" s="50">
        <f t="shared" ca="1" si="149"/>
        <v>1.0436160407494366E-2</v>
      </c>
      <c r="F736" s="5">
        <f t="shared" ca="1" si="150"/>
        <v>0</v>
      </c>
      <c r="G736" s="5">
        <f t="shared" ca="1" si="151"/>
        <v>1</v>
      </c>
      <c r="H736" s="5">
        <f t="shared" ca="1" si="156"/>
        <v>0</v>
      </c>
      <c r="I736" s="5">
        <f t="shared" ca="1" si="157"/>
        <v>0</v>
      </c>
      <c r="J736" s="2">
        <f t="shared" ca="1" si="158"/>
        <v>0</v>
      </c>
      <c r="K736" s="73">
        <f t="shared" ca="1" si="152"/>
        <v>4.8791173438734979E-2</v>
      </c>
      <c r="L736" s="74"/>
      <c r="M736" s="15">
        <f t="shared" ca="1" si="153"/>
        <v>1.343157274454959E-2</v>
      </c>
      <c r="N736" s="5">
        <f t="shared" ca="1" si="159"/>
        <v>0</v>
      </c>
      <c r="O736" s="4">
        <f t="shared" ca="1" si="154"/>
        <v>1</v>
      </c>
      <c r="P736" s="5">
        <f t="shared" ca="1" si="160"/>
        <v>0</v>
      </c>
      <c r="Q736" s="5">
        <f t="shared" ca="1" si="161"/>
        <v>0</v>
      </c>
      <c r="R736" s="2">
        <f t="shared" ca="1" si="162"/>
        <v>0</v>
      </c>
      <c r="X736" s="46">
        <f t="shared" ca="1" si="155"/>
        <v>9582068.1261461321</v>
      </c>
    </row>
    <row r="737" spans="2:24" ht="16" customHeight="1" x14ac:dyDescent="0.2">
      <c r="B737" s="5">
        <f t="shared" ca="1" si="163"/>
        <v>0.87863862084048483</v>
      </c>
      <c r="C737" s="5">
        <f t="shared" ca="1" si="164"/>
        <v>1.1682082876415489</v>
      </c>
      <c r="D737" s="56">
        <f t="shared" ca="1" si="165"/>
        <v>7.3590204967241626E-3</v>
      </c>
      <c r="E737" s="50">
        <f t="shared" ca="1" si="149"/>
        <v>1.0436160407494366E-2</v>
      </c>
      <c r="F737" s="5">
        <f t="shared" ca="1" si="150"/>
        <v>0</v>
      </c>
      <c r="G737" s="5">
        <f t="shared" ca="1" si="151"/>
        <v>1</v>
      </c>
      <c r="H737" s="5">
        <f t="shared" ca="1" si="156"/>
        <v>0</v>
      </c>
      <c r="I737" s="5">
        <f t="shared" ca="1" si="157"/>
        <v>0</v>
      </c>
      <c r="J737" s="2">
        <f t="shared" ca="1" si="158"/>
        <v>0</v>
      </c>
      <c r="K737" s="73">
        <f t="shared" ca="1" si="152"/>
        <v>4.8791173438734979E-2</v>
      </c>
      <c r="L737" s="74"/>
      <c r="M737" s="15">
        <f t="shared" ca="1" si="153"/>
        <v>1.343157274454959E-2</v>
      </c>
      <c r="N737" s="5">
        <f t="shared" ca="1" si="159"/>
        <v>0</v>
      </c>
      <c r="O737" s="4">
        <f t="shared" ca="1" si="154"/>
        <v>1</v>
      </c>
      <c r="P737" s="5">
        <f t="shared" ca="1" si="160"/>
        <v>0</v>
      </c>
      <c r="Q737" s="5">
        <f t="shared" ca="1" si="161"/>
        <v>0</v>
      </c>
      <c r="R737" s="2">
        <f t="shared" ca="1" si="162"/>
        <v>0</v>
      </c>
      <c r="X737" s="46">
        <f t="shared" ca="1" si="155"/>
        <v>9582068.1261461321</v>
      </c>
    </row>
    <row r="738" spans="2:24" ht="16" customHeight="1" x14ac:dyDescent="0.2">
      <c r="B738" s="5">
        <f t="shared" ca="1" si="163"/>
        <v>0.31585147321250939</v>
      </c>
      <c r="C738" s="5">
        <f t="shared" ca="1" si="164"/>
        <v>-0.47933131700294951</v>
      </c>
      <c r="D738" s="56">
        <f t="shared" ca="1" si="165"/>
        <v>-3.0195034771306442E-3</v>
      </c>
      <c r="E738" s="50">
        <f t="shared" ca="1" si="149"/>
        <v>1.0436160407494366E-2</v>
      </c>
      <c r="F738" s="5">
        <f t="shared" ca="1" si="150"/>
        <v>0</v>
      </c>
      <c r="G738" s="5">
        <f t="shared" ca="1" si="151"/>
        <v>1</v>
      </c>
      <c r="H738" s="5">
        <f t="shared" ca="1" si="156"/>
        <v>0</v>
      </c>
      <c r="I738" s="5">
        <f t="shared" ca="1" si="157"/>
        <v>0</v>
      </c>
      <c r="J738" s="2">
        <f t="shared" ca="1" si="158"/>
        <v>0</v>
      </c>
      <c r="K738" s="73">
        <f t="shared" ca="1" si="152"/>
        <v>4.8791173438734979E-2</v>
      </c>
      <c r="L738" s="74"/>
      <c r="M738" s="15">
        <f t="shared" ca="1" si="153"/>
        <v>1.343157274454959E-2</v>
      </c>
      <c r="N738" s="5">
        <f t="shared" ca="1" si="159"/>
        <v>0</v>
      </c>
      <c r="O738" s="4">
        <f t="shared" ca="1" si="154"/>
        <v>1</v>
      </c>
      <c r="P738" s="5">
        <f t="shared" ca="1" si="160"/>
        <v>0</v>
      </c>
      <c r="Q738" s="5">
        <f t="shared" ca="1" si="161"/>
        <v>0</v>
      </c>
      <c r="R738" s="2">
        <f t="shared" ca="1" si="162"/>
        <v>0</v>
      </c>
      <c r="X738" s="46">
        <f t="shared" ca="1" si="155"/>
        <v>9582068.1261461321</v>
      </c>
    </row>
    <row r="739" spans="2:24" ht="16" customHeight="1" x14ac:dyDescent="0.2">
      <c r="B739" s="5">
        <f t="shared" ca="1" si="163"/>
        <v>0.40791825200655751</v>
      </c>
      <c r="C739" s="5">
        <f t="shared" ca="1" si="164"/>
        <v>-0.23290328951979652</v>
      </c>
      <c r="D739" s="56">
        <f t="shared" ca="1" si="165"/>
        <v>-1.4671528180910894E-3</v>
      </c>
      <c r="E739" s="50">
        <f t="shared" ca="1" si="149"/>
        <v>1.0436160407494366E-2</v>
      </c>
      <c r="F739" s="5">
        <f t="shared" ca="1" si="150"/>
        <v>0</v>
      </c>
      <c r="G739" s="5">
        <f t="shared" ca="1" si="151"/>
        <v>1</v>
      </c>
      <c r="H739" s="5">
        <f t="shared" ca="1" si="156"/>
        <v>0</v>
      </c>
      <c r="I739" s="5">
        <f t="shared" ca="1" si="157"/>
        <v>0</v>
      </c>
      <c r="J739" s="2">
        <f t="shared" ca="1" si="158"/>
        <v>0</v>
      </c>
      <c r="K739" s="73">
        <f t="shared" ca="1" si="152"/>
        <v>4.8791173438734979E-2</v>
      </c>
      <c r="L739" s="74"/>
      <c r="M739" s="15">
        <f t="shared" ca="1" si="153"/>
        <v>1.343157274454959E-2</v>
      </c>
      <c r="N739" s="5">
        <f t="shared" ca="1" si="159"/>
        <v>0</v>
      </c>
      <c r="O739" s="4">
        <f t="shared" ca="1" si="154"/>
        <v>1</v>
      </c>
      <c r="P739" s="5">
        <f t="shared" ca="1" si="160"/>
        <v>0</v>
      </c>
      <c r="Q739" s="5">
        <f t="shared" ca="1" si="161"/>
        <v>0</v>
      </c>
      <c r="R739" s="2">
        <f t="shared" ca="1" si="162"/>
        <v>0</v>
      </c>
      <c r="X739" s="46">
        <f t="shared" ca="1" si="155"/>
        <v>9582068.1261461321</v>
      </c>
    </row>
    <row r="740" spans="2:24" ht="16" customHeight="1" x14ac:dyDescent="0.2">
      <c r="B740" s="5">
        <f t="shared" ca="1" si="163"/>
        <v>0.13644921029265045</v>
      </c>
      <c r="C740" s="5">
        <f t="shared" ca="1" si="164"/>
        <v>-1.0964122154858362</v>
      </c>
      <c r="D740" s="56">
        <f t="shared" ca="1" si="165"/>
        <v>-6.9067477537830563E-3</v>
      </c>
      <c r="E740" s="50">
        <f t="shared" ca="1" si="149"/>
        <v>1.0436160407494366E-2</v>
      </c>
      <c r="F740" s="5">
        <f t="shared" ca="1" si="150"/>
        <v>0</v>
      </c>
      <c r="G740" s="5">
        <f t="shared" ca="1" si="151"/>
        <v>1</v>
      </c>
      <c r="H740" s="5">
        <f t="shared" ca="1" si="156"/>
        <v>0</v>
      </c>
      <c r="I740" s="5">
        <f t="shared" ca="1" si="157"/>
        <v>0</v>
      </c>
      <c r="J740" s="2">
        <f t="shared" ca="1" si="158"/>
        <v>0</v>
      </c>
      <c r="K740" s="73">
        <f t="shared" ca="1" si="152"/>
        <v>4.8791173438734979E-2</v>
      </c>
      <c r="L740" s="74"/>
      <c r="M740" s="15">
        <f t="shared" ca="1" si="153"/>
        <v>1.343157274454959E-2</v>
      </c>
      <c r="N740" s="5">
        <f t="shared" ca="1" si="159"/>
        <v>0</v>
      </c>
      <c r="O740" s="4">
        <f t="shared" ca="1" si="154"/>
        <v>1</v>
      </c>
      <c r="P740" s="5">
        <f t="shared" ca="1" si="160"/>
        <v>0</v>
      </c>
      <c r="Q740" s="5">
        <f t="shared" ca="1" si="161"/>
        <v>0</v>
      </c>
      <c r="R740" s="2">
        <f t="shared" ca="1" si="162"/>
        <v>0</v>
      </c>
      <c r="X740" s="46">
        <f t="shared" ca="1" si="155"/>
        <v>9582068.1261461321</v>
      </c>
    </row>
    <row r="741" spans="2:24" ht="16" customHeight="1" x14ac:dyDescent="0.2">
      <c r="B741" s="5">
        <f t="shared" ca="1" si="163"/>
        <v>0.4422617421517715</v>
      </c>
      <c r="C741" s="5">
        <f t="shared" ca="1" si="164"/>
        <v>-0.14523734141238642</v>
      </c>
      <c r="D741" s="56">
        <f t="shared" ca="1" si="165"/>
        <v>-9.1490925346989741E-4</v>
      </c>
      <c r="E741" s="50">
        <f t="shared" ca="1" si="149"/>
        <v>1.0436160407494366E-2</v>
      </c>
      <c r="F741" s="5">
        <f t="shared" ca="1" si="150"/>
        <v>0</v>
      </c>
      <c r="G741" s="5">
        <f t="shared" ca="1" si="151"/>
        <v>1</v>
      </c>
      <c r="H741" s="5">
        <f t="shared" ca="1" si="156"/>
        <v>0</v>
      </c>
      <c r="I741" s="5">
        <f t="shared" ca="1" si="157"/>
        <v>0</v>
      </c>
      <c r="J741" s="2">
        <f t="shared" ca="1" si="158"/>
        <v>0</v>
      </c>
      <c r="K741" s="73">
        <f t="shared" ca="1" si="152"/>
        <v>4.8791173438734979E-2</v>
      </c>
      <c r="L741" s="74"/>
      <c r="M741" s="15">
        <f t="shared" ca="1" si="153"/>
        <v>1.343157274454959E-2</v>
      </c>
      <c r="N741" s="5">
        <f t="shared" ca="1" si="159"/>
        <v>0</v>
      </c>
      <c r="O741" s="4">
        <f t="shared" ca="1" si="154"/>
        <v>1</v>
      </c>
      <c r="P741" s="5">
        <f t="shared" ca="1" si="160"/>
        <v>0</v>
      </c>
      <c r="Q741" s="5">
        <f t="shared" ca="1" si="161"/>
        <v>0</v>
      </c>
      <c r="R741" s="2">
        <f t="shared" ca="1" si="162"/>
        <v>0</v>
      </c>
      <c r="X741" s="46">
        <f t="shared" ca="1" si="155"/>
        <v>9582068.1261461321</v>
      </c>
    </row>
    <row r="742" spans="2:24" ht="16" customHeight="1" x14ac:dyDescent="0.2">
      <c r="B742" s="5">
        <f t="shared" ca="1" si="163"/>
        <v>0.80226492778606562</v>
      </c>
      <c r="C742" s="5">
        <f t="shared" ca="1" si="164"/>
        <v>0.84973911872785068</v>
      </c>
      <c r="D742" s="56">
        <f t="shared" ca="1" si="165"/>
        <v>5.3528533034216206E-3</v>
      </c>
      <c r="E742" s="50">
        <f t="shared" ca="1" si="149"/>
        <v>1.0436160407494366E-2</v>
      </c>
      <c r="F742" s="5">
        <f t="shared" ca="1" si="150"/>
        <v>0</v>
      </c>
      <c r="G742" s="5">
        <f t="shared" ca="1" si="151"/>
        <v>1</v>
      </c>
      <c r="H742" s="5">
        <f t="shared" ca="1" si="156"/>
        <v>0</v>
      </c>
      <c r="I742" s="5">
        <f t="shared" ca="1" si="157"/>
        <v>0</v>
      </c>
      <c r="J742" s="2">
        <f t="shared" ca="1" si="158"/>
        <v>0</v>
      </c>
      <c r="K742" s="73">
        <f t="shared" ca="1" si="152"/>
        <v>4.8791173438734979E-2</v>
      </c>
      <c r="L742" s="74"/>
      <c r="M742" s="15">
        <f t="shared" ca="1" si="153"/>
        <v>1.343157274454959E-2</v>
      </c>
      <c r="N742" s="5">
        <f t="shared" ca="1" si="159"/>
        <v>0</v>
      </c>
      <c r="O742" s="4">
        <f t="shared" ca="1" si="154"/>
        <v>1</v>
      </c>
      <c r="P742" s="5">
        <f t="shared" ca="1" si="160"/>
        <v>0</v>
      </c>
      <c r="Q742" s="5">
        <f t="shared" ca="1" si="161"/>
        <v>0</v>
      </c>
      <c r="R742" s="2">
        <f t="shared" ca="1" si="162"/>
        <v>0</v>
      </c>
      <c r="X742" s="46">
        <f t="shared" ca="1" si="155"/>
        <v>9582068.1261461321</v>
      </c>
    </row>
    <row r="743" spans="2:24" ht="16" customHeight="1" x14ac:dyDescent="0.2">
      <c r="B743" s="5">
        <f t="shared" ca="1" si="163"/>
        <v>0.72263537759824559</v>
      </c>
      <c r="C743" s="5">
        <f t="shared" ca="1" si="164"/>
        <v>0.59068836555864834</v>
      </c>
      <c r="D743" s="56">
        <f t="shared" ca="1" si="165"/>
        <v>3.7209869466842713E-3</v>
      </c>
      <c r="E743" s="50">
        <f t="shared" ca="1" si="149"/>
        <v>1.0436160407494366E-2</v>
      </c>
      <c r="F743" s="5">
        <f t="shared" ca="1" si="150"/>
        <v>0</v>
      </c>
      <c r="G743" s="5">
        <f t="shared" ca="1" si="151"/>
        <v>1</v>
      </c>
      <c r="H743" s="5">
        <f t="shared" ca="1" si="156"/>
        <v>0</v>
      </c>
      <c r="I743" s="5">
        <f t="shared" ca="1" si="157"/>
        <v>0</v>
      </c>
      <c r="J743" s="2">
        <f t="shared" ca="1" si="158"/>
        <v>0</v>
      </c>
      <c r="K743" s="73">
        <f t="shared" ca="1" si="152"/>
        <v>4.8791173438734979E-2</v>
      </c>
      <c r="L743" s="74"/>
      <c r="M743" s="15">
        <f t="shared" ca="1" si="153"/>
        <v>1.343157274454959E-2</v>
      </c>
      <c r="N743" s="5">
        <f t="shared" ca="1" si="159"/>
        <v>0</v>
      </c>
      <c r="O743" s="4">
        <f t="shared" ca="1" si="154"/>
        <v>1</v>
      </c>
      <c r="P743" s="5">
        <f t="shared" ca="1" si="160"/>
        <v>0</v>
      </c>
      <c r="Q743" s="5">
        <f t="shared" ca="1" si="161"/>
        <v>0</v>
      </c>
      <c r="R743" s="2">
        <f t="shared" ca="1" si="162"/>
        <v>0</v>
      </c>
      <c r="X743" s="46">
        <f t="shared" ca="1" si="155"/>
        <v>9582068.1261461321</v>
      </c>
    </row>
    <row r="744" spans="2:24" ht="16" customHeight="1" x14ac:dyDescent="0.2">
      <c r="B744" s="5">
        <f t="shared" ca="1" si="163"/>
        <v>0.61053192140633916</v>
      </c>
      <c r="C744" s="5">
        <f t="shared" ca="1" si="164"/>
        <v>0.28070567303101818</v>
      </c>
      <c r="D744" s="56">
        <f t="shared" ca="1" si="165"/>
        <v>1.7682795296311538E-3</v>
      </c>
      <c r="E744" s="50">
        <f t="shared" ca="1" si="149"/>
        <v>1.0436160407494366E-2</v>
      </c>
      <c r="F744" s="5">
        <f t="shared" ca="1" si="150"/>
        <v>0</v>
      </c>
      <c r="G744" s="5">
        <f t="shared" ca="1" si="151"/>
        <v>1</v>
      </c>
      <c r="H744" s="5">
        <f t="shared" ca="1" si="156"/>
        <v>0</v>
      </c>
      <c r="I744" s="5">
        <f t="shared" ca="1" si="157"/>
        <v>0</v>
      </c>
      <c r="J744" s="2">
        <f t="shared" ca="1" si="158"/>
        <v>0</v>
      </c>
      <c r="K744" s="73">
        <f t="shared" ca="1" si="152"/>
        <v>4.8791173438734979E-2</v>
      </c>
      <c r="L744" s="74"/>
      <c r="M744" s="15">
        <f t="shared" ca="1" si="153"/>
        <v>1.343157274454959E-2</v>
      </c>
      <c r="N744" s="5">
        <f t="shared" ca="1" si="159"/>
        <v>0</v>
      </c>
      <c r="O744" s="4">
        <f t="shared" ca="1" si="154"/>
        <v>1</v>
      </c>
      <c r="P744" s="5">
        <f t="shared" ca="1" si="160"/>
        <v>0</v>
      </c>
      <c r="Q744" s="5">
        <f t="shared" ca="1" si="161"/>
        <v>0</v>
      </c>
      <c r="R744" s="2">
        <f t="shared" ca="1" si="162"/>
        <v>0</v>
      </c>
      <c r="X744" s="46">
        <f t="shared" ca="1" si="155"/>
        <v>9582068.1261461321</v>
      </c>
    </row>
    <row r="745" spans="2:24" ht="16" customHeight="1" x14ac:dyDescent="0.2">
      <c r="B745" s="5">
        <f t="shared" ca="1" si="163"/>
        <v>0.34507491627790565</v>
      </c>
      <c r="C745" s="5">
        <f t="shared" ca="1" si="164"/>
        <v>-0.39865173938496445</v>
      </c>
      <c r="D745" s="56">
        <f t="shared" ca="1" si="165"/>
        <v>-2.5112699098474981E-3</v>
      </c>
      <c r="E745" s="50">
        <f t="shared" ca="1" si="149"/>
        <v>1.0261380246966954E-2</v>
      </c>
      <c r="F745" s="5">
        <f t="shared" ca="1" si="150"/>
        <v>0</v>
      </c>
      <c r="G745" s="5">
        <f t="shared" ca="1" si="151"/>
        <v>1</v>
      </c>
      <c r="H745" s="5">
        <f t="shared" ca="1" si="156"/>
        <v>0</v>
      </c>
      <c r="I745" s="5">
        <f t="shared" ca="1" si="157"/>
        <v>0</v>
      </c>
      <c r="J745" s="2">
        <f t="shared" ca="1" si="158"/>
        <v>0</v>
      </c>
      <c r="K745" s="73">
        <f t="shared" ca="1" si="152"/>
        <v>5.1662477994221009E-2</v>
      </c>
      <c r="L745" s="74"/>
      <c r="M745" s="15">
        <f t="shared" ca="1" si="153"/>
        <v>1.3401692038856815E-2</v>
      </c>
      <c r="N745" s="5">
        <f t="shared" ca="1" si="159"/>
        <v>0</v>
      </c>
      <c r="O745" s="4">
        <f t="shared" ca="1" si="154"/>
        <v>1</v>
      </c>
      <c r="P745" s="5">
        <f t="shared" ca="1" si="160"/>
        <v>0</v>
      </c>
      <c r="Q745" s="5">
        <f t="shared" ca="1" si="161"/>
        <v>0</v>
      </c>
      <c r="R745" s="2">
        <f t="shared" ca="1" si="162"/>
        <v>0</v>
      </c>
      <c r="X745" s="46">
        <f t="shared" ca="1" si="155"/>
        <v>9745277.6910355575</v>
      </c>
    </row>
    <row r="746" spans="2:24" ht="16" customHeight="1" x14ac:dyDescent="0.2">
      <c r="B746" s="5">
        <f t="shared" ca="1" si="163"/>
        <v>0.4020279905191092</v>
      </c>
      <c r="C746" s="5">
        <f t="shared" ca="1" si="164"/>
        <v>-0.24810136302927843</v>
      </c>
      <c r="D746" s="56">
        <f t="shared" ca="1" si="165"/>
        <v>-1.5628916821705365E-3</v>
      </c>
      <c r="E746" s="50">
        <f t="shared" ca="1" si="149"/>
        <v>1.0261380246966954E-2</v>
      </c>
      <c r="F746" s="5">
        <f t="shared" ca="1" si="150"/>
        <v>0</v>
      </c>
      <c r="G746" s="5">
        <f t="shared" ca="1" si="151"/>
        <v>1</v>
      </c>
      <c r="H746" s="5">
        <f t="shared" ca="1" si="156"/>
        <v>0</v>
      </c>
      <c r="I746" s="5">
        <f t="shared" ca="1" si="157"/>
        <v>0</v>
      </c>
      <c r="J746" s="2">
        <f t="shared" ca="1" si="158"/>
        <v>0</v>
      </c>
      <c r="K746" s="73">
        <f t="shared" ca="1" si="152"/>
        <v>5.1662477994221009E-2</v>
      </c>
      <c r="L746" s="74"/>
      <c r="M746" s="15">
        <f t="shared" ca="1" si="153"/>
        <v>1.3401692038856815E-2</v>
      </c>
      <c r="N746" s="5">
        <f t="shared" ca="1" si="159"/>
        <v>0</v>
      </c>
      <c r="O746" s="4">
        <f t="shared" ca="1" si="154"/>
        <v>1</v>
      </c>
      <c r="P746" s="5">
        <f t="shared" ca="1" si="160"/>
        <v>0</v>
      </c>
      <c r="Q746" s="5">
        <f t="shared" ca="1" si="161"/>
        <v>0</v>
      </c>
      <c r="R746" s="2">
        <f t="shared" ca="1" si="162"/>
        <v>0</v>
      </c>
      <c r="X746" s="46">
        <f t="shared" ca="1" si="155"/>
        <v>9745277.6910355575</v>
      </c>
    </row>
    <row r="747" spans="2:24" ht="16" customHeight="1" x14ac:dyDescent="0.2">
      <c r="B747" s="5">
        <f t="shared" ca="1" si="163"/>
        <v>0.33059159393798121</v>
      </c>
      <c r="C747" s="5">
        <f t="shared" ca="1" si="164"/>
        <v>-0.43828018533589758</v>
      </c>
      <c r="D747" s="56">
        <f t="shared" ca="1" si="165"/>
        <v>-2.7609056546811493E-3</v>
      </c>
      <c r="E747" s="50">
        <f t="shared" ca="1" si="149"/>
        <v>1.0261380246966954E-2</v>
      </c>
      <c r="F747" s="5">
        <f t="shared" ca="1" si="150"/>
        <v>0</v>
      </c>
      <c r="G747" s="5">
        <f t="shared" ca="1" si="151"/>
        <v>1</v>
      </c>
      <c r="H747" s="5">
        <f t="shared" ca="1" si="156"/>
        <v>0</v>
      </c>
      <c r="I747" s="5">
        <f t="shared" ca="1" si="157"/>
        <v>0</v>
      </c>
      <c r="J747" s="2">
        <f t="shared" ca="1" si="158"/>
        <v>0</v>
      </c>
      <c r="K747" s="73">
        <f t="shared" ca="1" si="152"/>
        <v>5.1662477994221009E-2</v>
      </c>
      <c r="L747" s="74"/>
      <c r="M747" s="15">
        <f t="shared" ca="1" si="153"/>
        <v>1.3401692038856815E-2</v>
      </c>
      <c r="N747" s="5">
        <f t="shared" ca="1" si="159"/>
        <v>0</v>
      </c>
      <c r="O747" s="4">
        <f t="shared" ca="1" si="154"/>
        <v>1</v>
      </c>
      <c r="P747" s="5">
        <f t="shared" ca="1" si="160"/>
        <v>0</v>
      </c>
      <c r="Q747" s="5">
        <f t="shared" ca="1" si="161"/>
        <v>0</v>
      </c>
      <c r="R747" s="2">
        <f t="shared" ca="1" si="162"/>
        <v>0</v>
      </c>
      <c r="X747" s="46">
        <f t="shared" ca="1" si="155"/>
        <v>9745277.6910355575</v>
      </c>
    </row>
    <row r="748" spans="2:24" ht="16" customHeight="1" x14ac:dyDescent="0.2">
      <c r="B748" s="5">
        <f t="shared" ca="1" si="163"/>
        <v>0.14189633622549436</v>
      </c>
      <c r="C748" s="5">
        <f t="shared" ca="1" si="164"/>
        <v>-1.0718382880448865</v>
      </c>
      <c r="D748" s="56">
        <f t="shared" ca="1" si="165"/>
        <v>-6.7519465615332964E-3</v>
      </c>
      <c r="E748" s="50">
        <f t="shared" ca="1" si="149"/>
        <v>1.0261380246966954E-2</v>
      </c>
      <c r="F748" s="5">
        <f t="shared" ca="1" si="150"/>
        <v>0</v>
      </c>
      <c r="G748" s="5">
        <f t="shared" ca="1" si="151"/>
        <v>1</v>
      </c>
      <c r="H748" s="5">
        <f t="shared" ca="1" si="156"/>
        <v>0</v>
      </c>
      <c r="I748" s="5">
        <f t="shared" ca="1" si="157"/>
        <v>0</v>
      </c>
      <c r="J748" s="2">
        <f t="shared" ca="1" si="158"/>
        <v>0</v>
      </c>
      <c r="K748" s="73">
        <f t="shared" ca="1" si="152"/>
        <v>5.1662477994221009E-2</v>
      </c>
      <c r="L748" s="74"/>
      <c r="M748" s="15">
        <f t="shared" ca="1" si="153"/>
        <v>1.3401692038856815E-2</v>
      </c>
      <c r="N748" s="5">
        <f t="shared" ca="1" si="159"/>
        <v>0</v>
      </c>
      <c r="O748" s="4">
        <f t="shared" ca="1" si="154"/>
        <v>1</v>
      </c>
      <c r="P748" s="5">
        <f t="shared" ca="1" si="160"/>
        <v>0</v>
      </c>
      <c r="Q748" s="5">
        <f t="shared" ca="1" si="161"/>
        <v>0</v>
      </c>
      <c r="R748" s="2">
        <f t="shared" ca="1" si="162"/>
        <v>0</v>
      </c>
      <c r="X748" s="46">
        <f t="shared" ca="1" si="155"/>
        <v>9745277.6910355575</v>
      </c>
    </row>
    <row r="749" spans="2:24" ht="16" customHeight="1" x14ac:dyDescent="0.2">
      <c r="B749" s="5">
        <f t="shared" ca="1" si="163"/>
        <v>0.8568912710120572</v>
      </c>
      <c r="C749" s="5">
        <f t="shared" ca="1" si="164"/>
        <v>1.0664562227519161</v>
      </c>
      <c r="D749" s="56">
        <f t="shared" ca="1" si="165"/>
        <v>6.7180427369973169E-3</v>
      </c>
      <c r="E749" s="50">
        <f t="shared" ca="1" si="149"/>
        <v>1.0261380246966954E-2</v>
      </c>
      <c r="F749" s="5">
        <f t="shared" ca="1" si="150"/>
        <v>0</v>
      </c>
      <c r="G749" s="5">
        <f t="shared" ca="1" si="151"/>
        <v>1</v>
      </c>
      <c r="H749" s="5">
        <f t="shared" ca="1" si="156"/>
        <v>0</v>
      </c>
      <c r="I749" s="5">
        <f t="shared" ca="1" si="157"/>
        <v>0</v>
      </c>
      <c r="J749" s="2">
        <f t="shared" ca="1" si="158"/>
        <v>0</v>
      </c>
      <c r="K749" s="73">
        <f t="shared" ca="1" si="152"/>
        <v>5.1662477994221009E-2</v>
      </c>
      <c r="L749" s="74"/>
      <c r="M749" s="15">
        <f t="shared" ca="1" si="153"/>
        <v>1.3401692038856815E-2</v>
      </c>
      <c r="N749" s="5">
        <f t="shared" ca="1" si="159"/>
        <v>0</v>
      </c>
      <c r="O749" s="4">
        <f t="shared" ca="1" si="154"/>
        <v>1</v>
      </c>
      <c r="P749" s="5">
        <f t="shared" ca="1" si="160"/>
        <v>0</v>
      </c>
      <c r="Q749" s="5">
        <f t="shared" ca="1" si="161"/>
        <v>0</v>
      </c>
      <c r="R749" s="2">
        <f t="shared" ca="1" si="162"/>
        <v>0</v>
      </c>
      <c r="X749" s="46">
        <f t="shared" ca="1" si="155"/>
        <v>9745277.6910355575</v>
      </c>
    </row>
    <row r="750" spans="2:24" ht="16" customHeight="1" x14ac:dyDescent="0.2">
      <c r="B750" s="5">
        <f t="shared" ca="1" si="163"/>
        <v>0.86180166613278031</v>
      </c>
      <c r="C750" s="5">
        <f t="shared" ca="1" si="164"/>
        <v>1.0884496159369965</v>
      </c>
      <c r="D750" s="56">
        <f t="shared" ca="1" si="165"/>
        <v>6.856588091412044E-3</v>
      </c>
      <c r="E750" s="50">
        <f t="shared" ca="1" si="149"/>
        <v>1.0261380246966954E-2</v>
      </c>
      <c r="F750" s="5">
        <f t="shared" ca="1" si="150"/>
        <v>0</v>
      </c>
      <c r="G750" s="5">
        <f t="shared" ca="1" si="151"/>
        <v>1</v>
      </c>
      <c r="H750" s="5">
        <f t="shared" ca="1" si="156"/>
        <v>0</v>
      </c>
      <c r="I750" s="5">
        <f t="shared" ca="1" si="157"/>
        <v>0</v>
      </c>
      <c r="J750" s="2">
        <f t="shared" ca="1" si="158"/>
        <v>0</v>
      </c>
      <c r="K750" s="73">
        <f t="shared" ca="1" si="152"/>
        <v>5.1662477994221009E-2</v>
      </c>
      <c r="L750" s="74"/>
      <c r="M750" s="15">
        <f t="shared" ca="1" si="153"/>
        <v>1.3401692038856815E-2</v>
      </c>
      <c r="N750" s="5">
        <f t="shared" ca="1" si="159"/>
        <v>0</v>
      </c>
      <c r="O750" s="4">
        <f t="shared" ca="1" si="154"/>
        <v>1</v>
      </c>
      <c r="P750" s="5">
        <f t="shared" ca="1" si="160"/>
        <v>0</v>
      </c>
      <c r="Q750" s="5">
        <f t="shared" ca="1" si="161"/>
        <v>0</v>
      </c>
      <c r="R750" s="2">
        <f t="shared" ca="1" si="162"/>
        <v>0</v>
      </c>
      <c r="X750" s="46">
        <f t="shared" ca="1" si="155"/>
        <v>9745277.6910355575</v>
      </c>
    </row>
    <row r="751" spans="2:24" ht="16" customHeight="1" x14ac:dyDescent="0.2">
      <c r="B751" s="5">
        <f t="shared" ca="1" si="163"/>
        <v>0.77800875094418176</v>
      </c>
      <c r="C751" s="5">
        <f t="shared" ca="1" si="164"/>
        <v>0.76548549899096174</v>
      </c>
      <c r="D751" s="56">
        <f t="shared" ca="1" si="165"/>
        <v>4.8221053870387363E-3</v>
      </c>
      <c r="E751" s="50">
        <f t="shared" ca="1" si="149"/>
        <v>1.0261380246966954E-2</v>
      </c>
      <c r="F751" s="5">
        <f t="shared" ca="1" si="150"/>
        <v>0</v>
      </c>
      <c r="G751" s="5">
        <f t="shared" ca="1" si="151"/>
        <v>1</v>
      </c>
      <c r="H751" s="5">
        <f t="shared" ca="1" si="156"/>
        <v>0</v>
      </c>
      <c r="I751" s="5">
        <f t="shared" ca="1" si="157"/>
        <v>0</v>
      </c>
      <c r="J751" s="2">
        <f t="shared" ca="1" si="158"/>
        <v>0</v>
      </c>
      <c r="K751" s="73">
        <f t="shared" ca="1" si="152"/>
        <v>5.1662477994221009E-2</v>
      </c>
      <c r="L751" s="74"/>
      <c r="M751" s="15">
        <f t="shared" ca="1" si="153"/>
        <v>1.3401692038856815E-2</v>
      </c>
      <c r="N751" s="5">
        <f t="shared" ca="1" si="159"/>
        <v>0</v>
      </c>
      <c r="O751" s="4">
        <f t="shared" ca="1" si="154"/>
        <v>1</v>
      </c>
      <c r="P751" s="5">
        <f t="shared" ca="1" si="160"/>
        <v>0</v>
      </c>
      <c r="Q751" s="5">
        <f t="shared" ca="1" si="161"/>
        <v>0</v>
      </c>
      <c r="R751" s="2">
        <f t="shared" ca="1" si="162"/>
        <v>0</v>
      </c>
      <c r="X751" s="46">
        <f t="shared" ca="1" si="155"/>
        <v>9745277.6910355575</v>
      </c>
    </row>
    <row r="752" spans="2:24" ht="16" customHeight="1" x14ac:dyDescent="0.2">
      <c r="B752" s="5">
        <f t="shared" ca="1" si="163"/>
        <v>0.87322225327800007</v>
      </c>
      <c r="C752" s="5">
        <f t="shared" ca="1" si="164"/>
        <v>1.1417559106742983</v>
      </c>
      <c r="D752" s="56">
        <f t="shared" ca="1" si="165"/>
        <v>7.1923861847196903E-3</v>
      </c>
      <c r="E752" s="50">
        <f t="shared" ca="1" si="149"/>
        <v>9.7985497599982971E-3</v>
      </c>
      <c r="F752" s="5">
        <f t="shared" ca="1" si="150"/>
        <v>0</v>
      </c>
      <c r="G752" s="5">
        <f t="shared" ca="1" si="151"/>
        <v>1</v>
      </c>
      <c r="H752" s="5">
        <f t="shared" ca="1" si="156"/>
        <v>0</v>
      </c>
      <c r="I752" s="5">
        <f t="shared" ca="1" si="157"/>
        <v>0</v>
      </c>
      <c r="J752" s="2">
        <f t="shared" ca="1" si="158"/>
        <v>0</v>
      </c>
      <c r="K752" s="73">
        <f t="shared" ca="1" si="152"/>
        <v>5.9916902294131616E-2</v>
      </c>
      <c r="L752" s="74"/>
      <c r="M752" s="15">
        <f t="shared" ca="1" si="153"/>
        <v>1.3220175503808718E-2</v>
      </c>
      <c r="N752" s="5">
        <f t="shared" ca="1" si="159"/>
        <v>0</v>
      </c>
      <c r="O752" s="4">
        <f t="shared" ca="1" si="154"/>
        <v>1</v>
      </c>
      <c r="P752" s="5">
        <f t="shared" ca="1" si="160"/>
        <v>0</v>
      </c>
      <c r="Q752" s="5">
        <f t="shared" ca="1" si="161"/>
        <v>0</v>
      </c>
      <c r="R752" s="2">
        <f t="shared" ca="1" si="162"/>
        <v>0</v>
      </c>
      <c r="X752" s="46">
        <f t="shared" ca="1" si="155"/>
        <v>10205591.893633183</v>
      </c>
    </row>
    <row r="753" spans="2:24" ht="16" customHeight="1" x14ac:dyDescent="0.2">
      <c r="B753" s="5">
        <f t="shared" ca="1" si="163"/>
        <v>0.51666888002572431</v>
      </c>
      <c r="C753" s="5">
        <f t="shared" ca="1" si="164"/>
        <v>4.1794850732031444E-2</v>
      </c>
      <c r="D753" s="56">
        <f t="shared" ca="1" si="165"/>
        <v>2.632828121905263E-4</v>
      </c>
      <c r="E753" s="50">
        <f t="shared" ca="1" si="149"/>
        <v>9.7985497599982971E-3</v>
      </c>
      <c r="F753" s="5">
        <f t="shared" ca="1" si="150"/>
        <v>0</v>
      </c>
      <c r="G753" s="5">
        <f t="shared" ca="1" si="151"/>
        <v>1</v>
      </c>
      <c r="H753" s="5">
        <f t="shared" ca="1" si="156"/>
        <v>0</v>
      </c>
      <c r="I753" s="5">
        <f t="shared" ca="1" si="157"/>
        <v>0</v>
      </c>
      <c r="J753" s="2">
        <f t="shared" ca="1" si="158"/>
        <v>0</v>
      </c>
      <c r="K753" s="73">
        <f t="shared" ca="1" si="152"/>
        <v>5.9916902294131616E-2</v>
      </c>
      <c r="L753" s="74"/>
      <c r="M753" s="15">
        <f t="shared" ca="1" si="153"/>
        <v>1.3220175503808718E-2</v>
      </c>
      <c r="N753" s="5">
        <f t="shared" ca="1" si="159"/>
        <v>0</v>
      </c>
      <c r="O753" s="4">
        <f t="shared" ca="1" si="154"/>
        <v>1</v>
      </c>
      <c r="P753" s="5">
        <f t="shared" ca="1" si="160"/>
        <v>0</v>
      </c>
      <c r="Q753" s="5">
        <f t="shared" ca="1" si="161"/>
        <v>0</v>
      </c>
      <c r="R753" s="2">
        <f t="shared" ca="1" si="162"/>
        <v>0</v>
      </c>
      <c r="X753" s="46">
        <f t="shared" ca="1" si="155"/>
        <v>10205591.893633183</v>
      </c>
    </row>
    <row r="754" spans="2:24" ht="16" customHeight="1" x14ac:dyDescent="0.2">
      <c r="B754" s="5">
        <f t="shared" ca="1" si="163"/>
        <v>0.39423470346139655</v>
      </c>
      <c r="C754" s="5">
        <f t="shared" ca="1" si="164"/>
        <v>-0.26829869984199978</v>
      </c>
      <c r="D754" s="56">
        <f t="shared" ca="1" si="165"/>
        <v>-1.6901229449140379E-3</v>
      </c>
      <c r="E754" s="50">
        <f t="shared" ca="1" si="149"/>
        <v>9.7985497599982971E-3</v>
      </c>
      <c r="F754" s="5">
        <f t="shared" ca="1" si="150"/>
        <v>0</v>
      </c>
      <c r="G754" s="5">
        <f t="shared" ca="1" si="151"/>
        <v>1</v>
      </c>
      <c r="H754" s="5">
        <f t="shared" ca="1" si="156"/>
        <v>0</v>
      </c>
      <c r="I754" s="5">
        <f t="shared" ca="1" si="157"/>
        <v>0</v>
      </c>
      <c r="J754" s="2">
        <f t="shared" ca="1" si="158"/>
        <v>0</v>
      </c>
      <c r="K754" s="73">
        <f t="shared" ca="1" si="152"/>
        <v>5.9916902294131616E-2</v>
      </c>
      <c r="L754" s="74"/>
      <c r="M754" s="15">
        <f t="shared" ca="1" si="153"/>
        <v>1.3220175503808718E-2</v>
      </c>
      <c r="N754" s="5">
        <f t="shared" ca="1" si="159"/>
        <v>0</v>
      </c>
      <c r="O754" s="4">
        <f t="shared" ca="1" si="154"/>
        <v>1</v>
      </c>
      <c r="P754" s="5">
        <f t="shared" ca="1" si="160"/>
        <v>0</v>
      </c>
      <c r="Q754" s="5">
        <f t="shared" ca="1" si="161"/>
        <v>0</v>
      </c>
      <c r="R754" s="2">
        <f t="shared" ca="1" si="162"/>
        <v>0</v>
      </c>
      <c r="X754" s="46">
        <f t="shared" ca="1" si="155"/>
        <v>10205591.893633183</v>
      </c>
    </row>
    <row r="755" spans="2:24" ht="16" customHeight="1" x14ac:dyDescent="0.2">
      <c r="B755" s="5">
        <f t="shared" ca="1" si="163"/>
        <v>0.41118019994207855</v>
      </c>
      <c r="C755" s="5">
        <f t="shared" ca="1" si="164"/>
        <v>-0.22451011149911723</v>
      </c>
      <c r="D755" s="56">
        <f t="shared" ca="1" si="165"/>
        <v>-1.4142807663001114E-3</v>
      </c>
      <c r="E755" s="50">
        <f t="shared" ca="1" si="149"/>
        <v>9.7985497599982971E-3</v>
      </c>
      <c r="F755" s="5">
        <f t="shared" ca="1" si="150"/>
        <v>0</v>
      </c>
      <c r="G755" s="5">
        <f t="shared" ca="1" si="151"/>
        <v>1</v>
      </c>
      <c r="H755" s="5">
        <f t="shared" ca="1" si="156"/>
        <v>0</v>
      </c>
      <c r="I755" s="5">
        <f t="shared" ca="1" si="157"/>
        <v>0</v>
      </c>
      <c r="J755" s="2">
        <f t="shared" ca="1" si="158"/>
        <v>0</v>
      </c>
      <c r="K755" s="73">
        <f t="shared" ca="1" si="152"/>
        <v>5.9916902294131616E-2</v>
      </c>
      <c r="L755" s="74"/>
      <c r="M755" s="15">
        <f t="shared" ca="1" si="153"/>
        <v>1.3220175503808718E-2</v>
      </c>
      <c r="N755" s="5">
        <f t="shared" ca="1" si="159"/>
        <v>0</v>
      </c>
      <c r="O755" s="4">
        <f t="shared" ca="1" si="154"/>
        <v>1</v>
      </c>
      <c r="P755" s="5">
        <f t="shared" ca="1" si="160"/>
        <v>0</v>
      </c>
      <c r="Q755" s="5">
        <f t="shared" ca="1" si="161"/>
        <v>0</v>
      </c>
      <c r="R755" s="2">
        <f t="shared" ca="1" si="162"/>
        <v>0</v>
      </c>
      <c r="X755" s="46">
        <f t="shared" ca="1" si="155"/>
        <v>10205591.893633183</v>
      </c>
    </row>
    <row r="756" spans="2:24" ht="16" customHeight="1" x14ac:dyDescent="0.2">
      <c r="B756" s="5">
        <f t="shared" ca="1" si="163"/>
        <v>0.67096996225465944</v>
      </c>
      <c r="C756" s="5">
        <f t="shared" ca="1" si="164"/>
        <v>0.44259310141466768</v>
      </c>
      <c r="D756" s="56">
        <f t="shared" ca="1" si="165"/>
        <v>2.788074472228572E-3</v>
      </c>
      <c r="E756" s="50">
        <f t="shared" ca="1" si="149"/>
        <v>9.7985497599982971E-3</v>
      </c>
      <c r="F756" s="5">
        <f t="shared" ca="1" si="150"/>
        <v>0</v>
      </c>
      <c r="G756" s="5">
        <f t="shared" ca="1" si="151"/>
        <v>1</v>
      </c>
      <c r="H756" s="5">
        <f t="shared" ca="1" si="156"/>
        <v>0</v>
      </c>
      <c r="I756" s="5">
        <f t="shared" ca="1" si="157"/>
        <v>0</v>
      </c>
      <c r="J756" s="2">
        <f t="shared" ca="1" si="158"/>
        <v>0</v>
      </c>
      <c r="K756" s="73">
        <f t="shared" ca="1" si="152"/>
        <v>5.9916902294131616E-2</v>
      </c>
      <c r="L756" s="74"/>
      <c r="M756" s="15">
        <f t="shared" ca="1" si="153"/>
        <v>1.3220175503808718E-2</v>
      </c>
      <c r="N756" s="5">
        <f t="shared" ca="1" si="159"/>
        <v>0</v>
      </c>
      <c r="O756" s="4">
        <f t="shared" ca="1" si="154"/>
        <v>1</v>
      </c>
      <c r="P756" s="5">
        <f t="shared" ca="1" si="160"/>
        <v>0</v>
      </c>
      <c r="Q756" s="5">
        <f t="shared" ca="1" si="161"/>
        <v>0</v>
      </c>
      <c r="R756" s="2">
        <f t="shared" ca="1" si="162"/>
        <v>0</v>
      </c>
      <c r="X756" s="46">
        <f t="shared" ca="1" si="155"/>
        <v>10205591.893633183</v>
      </c>
    </row>
    <row r="757" spans="2:24" ht="16" customHeight="1" x14ac:dyDescent="0.2">
      <c r="B757" s="5">
        <f t="shared" ca="1" si="163"/>
        <v>0.93707423924224398</v>
      </c>
      <c r="C757" s="5">
        <f t="shared" ca="1" si="164"/>
        <v>1.5306677767841925</v>
      </c>
      <c r="D757" s="56">
        <f t="shared" ca="1" si="165"/>
        <v>9.6423006600740453E-3</v>
      </c>
      <c r="E757" s="50">
        <f t="shared" ca="1" si="149"/>
        <v>9.7985497599982971E-3</v>
      </c>
      <c r="F757" s="5">
        <f t="shared" ca="1" si="150"/>
        <v>0</v>
      </c>
      <c r="G757" s="5">
        <f t="shared" ca="1" si="151"/>
        <v>1</v>
      </c>
      <c r="H757" s="5">
        <f t="shared" ca="1" si="156"/>
        <v>0</v>
      </c>
      <c r="I757" s="5">
        <f t="shared" ca="1" si="157"/>
        <v>0</v>
      </c>
      <c r="J757" s="2">
        <f t="shared" ca="1" si="158"/>
        <v>0</v>
      </c>
      <c r="K757" s="73">
        <f t="shared" ca="1" si="152"/>
        <v>5.9916902294131616E-2</v>
      </c>
      <c r="L757" s="74"/>
      <c r="M757" s="15">
        <f t="shared" ca="1" si="153"/>
        <v>1.3220175503808718E-2</v>
      </c>
      <c r="N757" s="5">
        <f t="shared" ca="1" si="159"/>
        <v>0</v>
      </c>
      <c r="O757" s="4">
        <f t="shared" ca="1" si="154"/>
        <v>1</v>
      </c>
      <c r="P757" s="5">
        <f t="shared" ca="1" si="160"/>
        <v>0</v>
      </c>
      <c r="Q757" s="5">
        <f t="shared" ca="1" si="161"/>
        <v>0</v>
      </c>
      <c r="R757" s="2">
        <f t="shared" ca="1" si="162"/>
        <v>0</v>
      </c>
      <c r="X757" s="46">
        <f t="shared" ca="1" si="155"/>
        <v>10205591.893633183</v>
      </c>
    </row>
    <row r="758" spans="2:24" ht="16" customHeight="1" x14ac:dyDescent="0.2">
      <c r="B758" s="5">
        <f t="shared" ca="1" si="163"/>
        <v>2.2461560495926958E-2</v>
      </c>
      <c r="C758" s="5">
        <f t="shared" ca="1" si="164"/>
        <v>-2.0053736080484339</v>
      </c>
      <c r="D758" s="56">
        <f t="shared" ca="1" si="165"/>
        <v>-1.2632666315877315E-2</v>
      </c>
      <c r="E758" s="50">
        <f t="shared" ca="1" si="149"/>
        <v>9.7985497599982971E-3</v>
      </c>
      <c r="F758" s="5">
        <f t="shared" ca="1" si="150"/>
        <v>1</v>
      </c>
      <c r="G758" s="5">
        <f t="shared" ca="1" si="151"/>
        <v>0</v>
      </c>
      <c r="H758" s="5">
        <f t="shared" ca="1" si="156"/>
        <v>1</v>
      </c>
      <c r="I758" s="5">
        <f t="shared" ca="1" si="157"/>
        <v>0</v>
      </c>
      <c r="J758" s="2">
        <f t="shared" ca="1" si="158"/>
        <v>0</v>
      </c>
      <c r="K758" s="73">
        <f t="shared" ca="1" si="152"/>
        <v>5.9916902294131616E-2</v>
      </c>
      <c r="L758" s="74"/>
      <c r="M758" s="15">
        <f t="shared" ca="1" si="153"/>
        <v>1.3220175503808718E-2</v>
      </c>
      <c r="N758" s="5">
        <f t="shared" ca="1" si="159"/>
        <v>0</v>
      </c>
      <c r="O758" s="4">
        <f t="shared" ca="1" si="154"/>
        <v>1</v>
      </c>
      <c r="P758" s="5">
        <f t="shared" ca="1" si="160"/>
        <v>0</v>
      </c>
      <c r="Q758" s="5">
        <f t="shared" ca="1" si="161"/>
        <v>0</v>
      </c>
      <c r="R758" s="2">
        <f t="shared" ca="1" si="162"/>
        <v>0</v>
      </c>
      <c r="X758" s="46">
        <f t="shared" ca="1" si="155"/>
        <v>10205591.893633183</v>
      </c>
    </row>
    <row r="759" spans="2:24" ht="16" customHeight="1" x14ac:dyDescent="0.2">
      <c r="B759" s="5">
        <f t="shared" ca="1" si="163"/>
        <v>0.72316493908178336</v>
      </c>
      <c r="C759" s="5">
        <f t="shared" ca="1" si="164"/>
        <v>0.59226952162464142</v>
      </c>
      <c r="D759" s="56">
        <f t="shared" ca="1" si="165"/>
        <v>3.7309472936714115E-3</v>
      </c>
      <c r="E759" s="50">
        <f t="shared" ca="1" si="149"/>
        <v>1.0261380246966954E-2</v>
      </c>
      <c r="F759" s="5">
        <f t="shared" ca="1" si="150"/>
        <v>0</v>
      </c>
      <c r="G759" s="5">
        <f t="shared" ca="1" si="151"/>
        <v>0</v>
      </c>
      <c r="H759" s="5">
        <f t="shared" ca="1" si="156"/>
        <v>0</v>
      </c>
      <c r="I759" s="5">
        <f t="shared" ca="1" si="157"/>
        <v>1</v>
      </c>
      <c r="J759" s="2">
        <f t="shared" ca="1" si="158"/>
        <v>0</v>
      </c>
      <c r="K759" s="73">
        <f t="shared" ca="1" si="152"/>
        <v>5.1662477994221009E-2</v>
      </c>
      <c r="L759" s="74"/>
      <c r="M759" s="15">
        <f t="shared" ca="1" si="153"/>
        <v>1.3412318755502152E-2</v>
      </c>
      <c r="N759" s="5">
        <f t="shared" ca="1" si="159"/>
        <v>0</v>
      </c>
      <c r="O759" s="4">
        <f t="shared" ca="1" si="154"/>
        <v>1</v>
      </c>
      <c r="P759" s="5">
        <f t="shared" ca="1" si="160"/>
        <v>0</v>
      </c>
      <c r="Q759" s="5">
        <f t="shared" ca="1" si="161"/>
        <v>0</v>
      </c>
      <c r="R759" s="2">
        <f t="shared" ca="1" si="162"/>
        <v>0</v>
      </c>
      <c r="X759" s="46">
        <f t="shared" ca="1" si="155"/>
        <v>9745277.6910355575</v>
      </c>
    </row>
    <row r="760" spans="2:24" ht="16" customHeight="1" x14ac:dyDescent="0.2">
      <c r="B760" s="5">
        <f t="shared" ca="1" si="163"/>
        <v>0.62643291220330732</v>
      </c>
      <c r="C760" s="5">
        <f t="shared" ca="1" si="164"/>
        <v>0.32242047413112557</v>
      </c>
      <c r="D760" s="56">
        <f t="shared" ca="1" si="165"/>
        <v>2.0310580765392676E-3</v>
      </c>
      <c r="E760" s="50">
        <f t="shared" ca="1" si="149"/>
        <v>1.0261380246966954E-2</v>
      </c>
      <c r="F760" s="5">
        <f t="shared" ca="1" si="150"/>
        <v>0</v>
      </c>
      <c r="G760" s="5">
        <f t="shared" ca="1" si="151"/>
        <v>1</v>
      </c>
      <c r="H760" s="5">
        <f t="shared" ca="1" si="156"/>
        <v>0</v>
      </c>
      <c r="I760" s="5">
        <f t="shared" ca="1" si="157"/>
        <v>0</v>
      </c>
      <c r="J760" s="2">
        <f t="shared" ca="1" si="158"/>
        <v>0</v>
      </c>
      <c r="K760" s="73">
        <f t="shared" ca="1" si="152"/>
        <v>5.1662477994221009E-2</v>
      </c>
      <c r="L760" s="74"/>
      <c r="M760" s="15">
        <f t="shared" ca="1" si="153"/>
        <v>1.3412318755502152E-2</v>
      </c>
      <c r="N760" s="5">
        <f t="shared" ca="1" si="159"/>
        <v>0</v>
      </c>
      <c r="O760" s="4">
        <f t="shared" ca="1" si="154"/>
        <v>1</v>
      </c>
      <c r="P760" s="5">
        <f t="shared" ca="1" si="160"/>
        <v>0</v>
      </c>
      <c r="Q760" s="5">
        <f t="shared" ca="1" si="161"/>
        <v>0</v>
      </c>
      <c r="R760" s="2">
        <f t="shared" ca="1" si="162"/>
        <v>0</v>
      </c>
      <c r="X760" s="46">
        <f t="shared" ca="1" si="155"/>
        <v>9745277.6910355575</v>
      </c>
    </row>
    <row r="761" spans="2:24" ht="16" customHeight="1" x14ac:dyDescent="0.2">
      <c r="B761" s="5">
        <f t="shared" ca="1" si="163"/>
        <v>0.96591500485196169</v>
      </c>
      <c r="C761" s="5">
        <f t="shared" ca="1" si="164"/>
        <v>1.8238814920257507</v>
      </c>
      <c r="D761" s="56">
        <f t="shared" ca="1" si="165"/>
        <v>1.1489373449413264E-2</v>
      </c>
      <c r="E761" s="50">
        <f t="shared" ca="1" si="149"/>
        <v>1.0261380246966954E-2</v>
      </c>
      <c r="F761" s="5">
        <f t="shared" ca="1" si="150"/>
        <v>0</v>
      </c>
      <c r="G761" s="5">
        <f t="shared" ca="1" si="151"/>
        <v>1</v>
      </c>
      <c r="H761" s="5">
        <f t="shared" ca="1" si="156"/>
        <v>0</v>
      </c>
      <c r="I761" s="5">
        <f t="shared" ca="1" si="157"/>
        <v>0</v>
      </c>
      <c r="J761" s="2">
        <f t="shared" ca="1" si="158"/>
        <v>0</v>
      </c>
      <c r="K761" s="73">
        <f t="shared" ca="1" si="152"/>
        <v>5.1662477994221009E-2</v>
      </c>
      <c r="L761" s="74"/>
      <c r="M761" s="15">
        <f t="shared" ca="1" si="153"/>
        <v>1.3412318755502152E-2</v>
      </c>
      <c r="N761" s="5">
        <f t="shared" ca="1" si="159"/>
        <v>0</v>
      </c>
      <c r="O761" s="4">
        <f t="shared" ca="1" si="154"/>
        <v>1</v>
      </c>
      <c r="P761" s="5">
        <f t="shared" ca="1" si="160"/>
        <v>0</v>
      </c>
      <c r="Q761" s="5">
        <f t="shared" ca="1" si="161"/>
        <v>0</v>
      </c>
      <c r="R761" s="2">
        <f t="shared" ca="1" si="162"/>
        <v>0</v>
      </c>
      <c r="X761" s="46">
        <f t="shared" ca="1" si="155"/>
        <v>9745277.6910355575</v>
      </c>
    </row>
    <row r="762" spans="2:24" ht="16" customHeight="1" x14ac:dyDescent="0.2">
      <c r="B762" s="5">
        <f t="shared" ca="1" si="163"/>
        <v>0.77682255465611671</v>
      </c>
      <c r="C762" s="5">
        <f t="shared" ca="1" si="164"/>
        <v>0.76150600973653637</v>
      </c>
      <c r="D762" s="56">
        <f t="shared" ca="1" si="165"/>
        <v>4.7970369610571568E-3</v>
      </c>
      <c r="E762" s="50">
        <f t="shared" ca="1" si="149"/>
        <v>1.0261380246966954E-2</v>
      </c>
      <c r="F762" s="5">
        <f t="shared" ca="1" si="150"/>
        <v>0</v>
      </c>
      <c r="G762" s="5">
        <f t="shared" ca="1" si="151"/>
        <v>1</v>
      </c>
      <c r="H762" s="5">
        <f t="shared" ca="1" si="156"/>
        <v>0</v>
      </c>
      <c r="I762" s="5">
        <f t="shared" ca="1" si="157"/>
        <v>0</v>
      </c>
      <c r="J762" s="2">
        <f t="shared" ca="1" si="158"/>
        <v>0</v>
      </c>
      <c r="K762" s="73">
        <f t="shared" ca="1" si="152"/>
        <v>5.1662477994221009E-2</v>
      </c>
      <c r="L762" s="74"/>
      <c r="M762" s="15">
        <f t="shared" ca="1" si="153"/>
        <v>1.3412318755502152E-2</v>
      </c>
      <c r="N762" s="5">
        <f t="shared" ca="1" si="159"/>
        <v>0</v>
      </c>
      <c r="O762" s="4">
        <f t="shared" ca="1" si="154"/>
        <v>1</v>
      </c>
      <c r="P762" s="5">
        <f t="shared" ca="1" si="160"/>
        <v>0</v>
      </c>
      <c r="Q762" s="5">
        <f t="shared" ca="1" si="161"/>
        <v>0</v>
      </c>
      <c r="R762" s="2">
        <f t="shared" ca="1" si="162"/>
        <v>0</v>
      </c>
      <c r="X762" s="46">
        <f t="shared" ca="1" si="155"/>
        <v>9745277.6910355575</v>
      </c>
    </row>
    <row r="763" spans="2:24" ht="16" customHeight="1" x14ac:dyDescent="0.2">
      <c r="B763" s="5">
        <f t="shared" ca="1" si="163"/>
        <v>0.88279063321011308</v>
      </c>
      <c r="C763" s="5">
        <f t="shared" ca="1" si="164"/>
        <v>1.189053198334953</v>
      </c>
      <c r="D763" s="56">
        <f t="shared" ca="1" si="165"/>
        <v>7.4903310914767778E-3</v>
      </c>
      <c r="E763" s="50">
        <f t="shared" ca="1" si="149"/>
        <v>1.0261380246966954E-2</v>
      </c>
      <c r="F763" s="5">
        <f t="shared" ca="1" si="150"/>
        <v>0</v>
      </c>
      <c r="G763" s="5">
        <f t="shared" ca="1" si="151"/>
        <v>1</v>
      </c>
      <c r="H763" s="5">
        <f t="shared" ca="1" si="156"/>
        <v>0</v>
      </c>
      <c r="I763" s="5">
        <f t="shared" ca="1" si="157"/>
        <v>0</v>
      </c>
      <c r="J763" s="2">
        <f t="shared" ca="1" si="158"/>
        <v>0</v>
      </c>
      <c r="K763" s="73">
        <f t="shared" ca="1" si="152"/>
        <v>5.1662477994221009E-2</v>
      </c>
      <c r="L763" s="74"/>
      <c r="M763" s="15">
        <f t="shared" ca="1" si="153"/>
        <v>1.3412318755502152E-2</v>
      </c>
      <c r="N763" s="5">
        <f t="shared" ca="1" si="159"/>
        <v>0</v>
      </c>
      <c r="O763" s="4">
        <f t="shared" ca="1" si="154"/>
        <v>1</v>
      </c>
      <c r="P763" s="5">
        <f t="shared" ca="1" si="160"/>
        <v>0</v>
      </c>
      <c r="Q763" s="5">
        <f t="shared" ca="1" si="161"/>
        <v>0</v>
      </c>
      <c r="R763" s="2">
        <f t="shared" ca="1" si="162"/>
        <v>0</v>
      </c>
      <c r="X763" s="46">
        <f t="shared" ca="1" si="155"/>
        <v>9745277.6910355575</v>
      </c>
    </row>
    <row r="764" spans="2:24" ht="16" customHeight="1" x14ac:dyDescent="0.2">
      <c r="B764" s="5">
        <f t="shared" ca="1" si="163"/>
        <v>0.17002874570485138</v>
      </c>
      <c r="C764" s="5">
        <f t="shared" ca="1" si="164"/>
        <v>-0.95405166395336671</v>
      </c>
      <c r="D764" s="56">
        <f t="shared" ca="1" si="165"/>
        <v>-6.0099605731618435E-3</v>
      </c>
      <c r="E764" s="50">
        <f t="shared" ca="1" si="149"/>
        <v>1.0261380246966954E-2</v>
      </c>
      <c r="F764" s="5">
        <f t="shared" ca="1" si="150"/>
        <v>0</v>
      </c>
      <c r="G764" s="5">
        <f t="shared" ca="1" si="151"/>
        <v>1</v>
      </c>
      <c r="H764" s="5">
        <f t="shared" ca="1" si="156"/>
        <v>0</v>
      </c>
      <c r="I764" s="5">
        <f t="shared" ca="1" si="157"/>
        <v>0</v>
      </c>
      <c r="J764" s="2">
        <f t="shared" ca="1" si="158"/>
        <v>0</v>
      </c>
      <c r="K764" s="73">
        <f t="shared" ca="1" si="152"/>
        <v>5.1662477994221009E-2</v>
      </c>
      <c r="L764" s="74"/>
      <c r="M764" s="15">
        <f t="shared" ca="1" si="153"/>
        <v>1.3412318755502152E-2</v>
      </c>
      <c r="N764" s="5">
        <f t="shared" ca="1" si="159"/>
        <v>0</v>
      </c>
      <c r="O764" s="4">
        <f t="shared" ca="1" si="154"/>
        <v>1</v>
      </c>
      <c r="P764" s="5">
        <f t="shared" ca="1" si="160"/>
        <v>0</v>
      </c>
      <c r="Q764" s="5">
        <f t="shared" ca="1" si="161"/>
        <v>0</v>
      </c>
      <c r="R764" s="2">
        <f t="shared" ca="1" si="162"/>
        <v>0</v>
      </c>
      <c r="X764" s="46">
        <f t="shared" ca="1" si="155"/>
        <v>9745277.6910355575</v>
      </c>
    </row>
    <row r="765" spans="2:24" ht="16" customHeight="1" x14ac:dyDescent="0.2">
      <c r="B765" s="5">
        <f t="shared" ca="1" si="163"/>
        <v>0.29964257549371209</v>
      </c>
      <c r="C765" s="5">
        <f t="shared" ca="1" si="164"/>
        <v>-0.52542878000294169</v>
      </c>
      <c r="D765" s="56">
        <f t="shared" ca="1" si="165"/>
        <v>-3.3098901989615506E-3</v>
      </c>
      <c r="E765" s="50">
        <f t="shared" ca="1" si="149"/>
        <v>1.0261380246966954E-2</v>
      </c>
      <c r="F765" s="5">
        <f t="shared" ca="1" si="150"/>
        <v>0</v>
      </c>
      <c r="G765" s="5">
        <f t="shared" ca="1" si="151"/>
        <v>1</v>
      </c>
      <c r="H765" s="5">
        <f t="shared" ca="1" si="156"/>
        <v>0</v>
      </c>
      <c r="I765" s="5">
        <f t="shared" ca="1" si="157"/>
        <v>0</v>
      </c>
      <c r="J765" s="2">
        <f t="shared" ca="1" si="158"/>
        <v>0</v>
      </c>
      <c r="K765" s="73">
        <f t="shared" ca="1" si="152"/>
        <v>5.1662477994221009E-2</v>
      </c>
      <c r="L765" s="74"/>
      <c r="M765" s="15">
        <f t="shared" ca="1" si="153"/>
        <v>1.3412318755502152E-2</v>
      </c>
      <c r="N765" s="5">
        <f t="shared" ca="1" si="159"/>
        <v>0</v>
      </c>
      <c r="O765" s="4">
        <f t="shared" ca="1" si="154"/>
        <v>1</v>
      </c>
      <c r="P765" s="5">
        <f t="shared" ca="1" si="160"/>
        <v>0</v>
      </c>
      <c r="Q765" s="5">
        <f t="shared" ca="1" si="161"/>
        <v>0</v>
      </c>
      <c r="R765" s="2">
        <f t="shared" ca="1" si="162"/>
        <v>0</v>
      </c>
      <c r="X765" s="46">
        <f t="shared" ca="1" si="155"/>
        <v>9745277.6910355575</v>
      </c>
    </row>
    <row r="766" spans="2:24" ht="16" customHeight="1" x14ac:dyDescent="0.2">
      <c r="B766" s="5">
        <f t="shared" ca="1" si="163"/>
        <v>0.65696676983811564</v>
      </c>
      <c r="C766" s="5">
        <f t="shared" ca="1" si="164"/>
        <v>0.40419890305628919</v>
      </c>
      <c r="D766" s="56">
        <f t="shared" ca="1" si="165"/>
        <v>2.5462137564096344E-3</v>
      </c>
      <c r="E766" s="50">
        <f t="shared" ca="1" si="149"/>
        <v>1.0261380246966954E-2</v>
      </c>
      <c r="F766" s="5">
        <f t="shared" ca="1" si="150"/>
        <v>0</v>
      </c>
      <c r="G766" s="5">
        <f t="shared" ca="1" si="151"/>
        <v>1</v>
      </c>
      <c r="H766" s="5">
        <f t="shared" ca="1" si="156"/>
        <v>0</v>
      </c>
      <c r="I766" s="5">
        <f t="shared" ca="1" si="157"/>
        <v>0</v>
      </c>
      <c r="J766" s="2">
        <f t="shared" ca="1" si="158"/>
        <v>0</v>
      </c>
      <c r="K766" s="73">
        <f t="shared" ca="1" si="152"/>
        <v>5.1662477994221009E-2</v>
      </c>
      <c r="L766" s="74"/>
      <c r="M766" s="15">
        <f t="shared" ca="1" si="153"/>
        <v>1.3412318755502152E-2</v>
      </c>
      <c r="N766" s="5">
        <f t="shared" ca="1" si="159"/>
        <v>0</v>
      </c>
      <c r="O766" s="4">
        <f t="shared" ca="1" si="154"/>
        <v>1</v>
      </c>
      <c r="P766" s="5">
        <f t="shared" ca="1" si="160"/>
        <v>0</v>
      </c>
      <c r="Q766" s="5">
        <f t="shared" ca="1" si="161"/>
        <v>0</v>
      </c>
      <c r="R766" s="2">
        <f t="shared" ca="1" si="162"/>
        <v>0</v>
      </c>
      <c r="X766" s="46">
        <f t="shared" ca="1" si="155"/>
        <v>9745277.6910355575</v>
      </c>
    </row>
    <row r="767" spans="2:24" ht="16" customHeight="1" x14ac:dyDescent="0.2">
      <c r="B767" s="5">
        <f t="shared" ca="1" si="163"/>
        <v>0.53520116447375998</v>
      </c>
      <c r="C767" s="5">
        <f t="shared" ca="1" si="164"/>
        <v>8.8351043044007913E-2</v>
      </c>
      <c r="D767" s="56">
        <f t="shared" ca="1" si="165"/>
        <v>5.5655925706573337E-4</v>
      </c>
      <c r="E767" s="50">
        <f t="shared" ref="E767:E830" ca="1" si="166" xml:space="preserve"> -PERCENTILE(D515:D766,0.05)</f>
        <v>1.0261380246966954E-2</v>
      </c>
      <c r="F767" s="5">
        <f t="shared" ca="1" si="150"/>
        <v>0</v>
      </c>
      <c r="G767" s="5">
        <f t="shared" ca="1" si="151"/>
        <v>1</v>
      </c>
      <c r="H767" s="5">
        <f t="shared" ca="1" si="156"/>
        <v>0</v>
      </c>
      <c r="I767" s="5">
        <f t="shared" ca="1" si="157"/>
        <v>0</v>
      </c>
      <c r="J767" s="2">
        <f t="shared" ca="1" si="158"/>
        <v>0</v>
      </c>
      <c r="K767" s="73">
        <f t="shared" ca="1" si="152"/>
        <v>5.1662477994221009E-2</v>
      </c>
      <c r="L767" s="74"/>
      <c r="M767" s="15">
        <f t="shared" ca="1" si="153"/>
        <v>1.3412318755502152E-2</v>
      </c>
      <c r="N767" s="5">
        <f t="shared" ca="1" si="159"/>
        <v>0</v>
      </c>
      <c r="O767" s="4">
        <f t="shared" ca="1" si="154"/>
        <v>1</v>
      </c>
      <c r="P767" s="5">
        <f t="shared" ca="1" si="160"/>
        <v>0</v>
      </c>
      <c r="Q767" s="5">
        <f t="shared" ca="1" si="161"/>
        <v>0</v>
      </c>
      <c r="R767" s="2">
        <f t="shared" ca="1" si="162"/>
        <v>0</v>
      </c>
      <c r="X767" s="46">
        <f t="shared" ca="1" si="155"/>
        <v>9745277.6910355575</v>
      </c>
    </row>
    <row r="768" spans="2:24" ht="16" customHeight="1" x14ac:dyDescent="0.2">
      <c r="B768" s="5">
        <f t="shared" ca="1" si="163"/>
        <v>0.86995209641694216</v>
      </c>
      <c r="C768" s="5">
        <f t="shared" ca="1" si="164"/>
        <v>1.1261647117258364</v>
      </c>
      <c r="D768" s="56">
        <f t="shared" ca="1" si="165"/>
        <v>7.0941708631507344E-3</v>
      </c>
      <c r="E768" s="50">
        <f t="shared" ca="1" si="166"/>
        <v>1.0261380246966954E-2</v>
      </c>
      <c r="F768" s="5">
        <f t="shared" ref="F768:F831" ca="1" si="167" xml:space="preserve"> IF(D768&lt; -E768,1,0)</f>
        <v>0</v>
      </c>
      <c r="G768" s="5">
        <f t="shared" ref="G768:G831" ca="1" si="168" xml:space="preserve"> IF(AND(F768=0,F767=0),1,0)</f>
        <v>1</v>
      </c>
      <c r="H768" s="5">
        <f t="shared" ca="1" si="156"/>
        <v>0</v>
      </c>
      <c r="I768" s="5">
        <f t="shared" ca="1" si="157"/>
        <v>0</v>
      </c>
      <c r="J768" s="2">
        <f t="shared" ca="1" si="158"/>
        <v>0</v>
      </c>
      <c r="K768" s="73">
        <f t="shared" ref="K768:K831" ca="1" si="169" xml:space="preserve"> NORMDIST(-E768/$AD$11,0,1,TRUE)</f>
        <v>5.1662477994221009E-2</v>
      </c>
      <c r="L768" s="74"/>
      <c r="M768" s="15">
        <f t="shared" ref="M768:M831" ca="1" si="170" xml:space="preserve"> -AVERAGEIF(D516:D767,"&lt;"&amp;-E768)</f>
        <v>1.3412318755502152E-2</v>
      </c>
      <c r="N768" s="5">
        <f t="shared" ca="1" si="159"/>
        <v>0</v>
      </c>
      <c r="O768" s="4">
        <f t="shared" ref="O768:O831" ca="1" si="171" xml:space="preserve"> IF(AND(N768=0,N767=0),1,0)</f>
        <v>1</v>
      </c>
      <c r="P768" s="5">
        <f t="shared" ca="1" si="160"/>
        <v>0</v>
      </c>
      <c r="Q768" s="5">
        <f t="shared" ca="1" si="161"/>
        <v>0</v>
      </c>
      <c r="R768" s="2">
        <f t="shared" ca="1" si="162"/>
        <v>0</v>
      </c>
      <c r="X768" s="46">
        <f t="shared" ref="X768:X831" ca="1" si="172" xml:space="preserve"> $Y$3/E768</f>
        <v>9745277.6910355575</v>
      </c>
    </row>
    <row r="769" spans="2:24" ht="16" customHeight="1" x14ac:dyDescent="0.2">
      <c r="B769" s="5">
        <f t="shared" ca="1" si="163"/>
        <v>0.73212877939196463</v>
      </c>
      <c r="C769" s="5">
        <f t="shared" ca="1" si="164"/>
        <v>0.61926402283720239</v>
      </c>
      <c r="D769" s="56">
        <f t="shared" ca="1" si="165"/>
        <v>3.9009966674206208E-3</v>
      </c>
      <c r="E769" s="50">
        <f t="shared" ca="1" si="166"/>
        <v>1.0261380246966954E-2</v>
      </c>
      <c r="F769" s="5">
        <f t="shared" ca="1" si="167"/>
        <v>0</v>
      </c>
      <c r="G769" s="5">
        <f t="shared" ca="1" si="168"/>
        <v>1</v>
      </c>
      <c r="H769" s="5">
        <f t="shared" ref="H769:H832" ca="1" si="173" xml:space="preserve"> IF(AND(F769=1,F768=0),1,0)</f>
        <v>0</v>
      </c>
      <c r="I769" s="5">
        <f t="shared" ref="I769:I832" ca="1" si="174" xml:space="preserve"> IF(AND(F769=0,F768=1),1,0)</f>
        <v>0</v>
      </c>
      <c r="J769" s="2">
        <f t="shared" ref="J769:J832" ca="1" si="175" xml:space="preserve"> IF(AND(F769=1,F768=1),1,0)</f>
        <v>0</v>
      </c>
      <c r="K769" s="73">
        <f t="shared" ca="1" si="169"/>
        <v>5.1662477994221009E-2</v>
      </c>
      <c r="L769" s="74"/>
      <c r="M769" s="15">
        <f t="shared" ca="1" si="170"/>
        <v>1.3412318755502152E-2</v>
      </c>
      <c r="N769" s="5">
        <f t="shared" ref="N769:N832" ca="1" si="176" xml:space="preserve"> IF(D769&lt; -M769,1,0)</f>
        <v>0</v>
      </c>
      <c r="O769" s="4">
        <f t="shared" ca="1" si="171"/>
        <v>1</v>
      </c>
      <c r="P769" s="5">
        <f t="shared" ref="P769:P832" ca="1" si="177" xml:space="preserve"> IF(AND(N769=1,N768=0),1,0)</f>
        <v>0</v>
      </c>
      <c r="Q769" s="5">
        <f t="shared" ref="Q769:Q832" ca="1" si="178" xml:space="preserve"> IF(AND(N769=0,N768=1),1,0)</f>
        <v>0</v>
      </c>
      <c r="R769" s="2">
        <f t="shared" ref="R769:R832" ca="1" si="179" xml:space="preserve"> IF(AND(N769=1,N768=1),1,0)</f>
        <v>0</v>
      </c>
      <c r="X769" s="46">
        <f t="shared" ca="1" si="172"/>
        <v>9745277.6910355575</v>
      </c>
    </row>
    <row r="770" spans="2:24" ht="16" customHeight="1" x14ac:dyDescent="0.2">
      <c r="B770" s="5">
        <f t="shared" ca="1" si="163"/>
        <v>0.56480441274211879</v>
      </c>
      <c r="C770" s="5">
        <f t="shared" ca="1" si="164"/>
        <v>0.16316163205512418</v>
      </c>
      <c r="D770" s="56">
        <f t="shared" ca="1" si="165"/>
        <v>1.0278216712506741E-3</v>
      </c>
      <c r="E770" s="50">
        <f t="shared" ca="1" si="166"/>
        <v>1.0261380246966954E-2</v>
      </c>
      <c r="F770" s="5">
        <f t="shared" ca="1" si="167"/>
        <v>0</v>
      </c>
      <c r="G770" s="5">
        <f t="shared" ca="1" si="168"/>
        <v>1</v>
      </c>
      <c r="H770" s="5">
        <f t="shared" ca="1" si="173"/>
        <v>0</v>
      </c>
      <c r="I770" s="5">
        <f t="shared" ca="1" si="174"/>
        <v>0</v>
      </c>
      <c r="J770" s="2">
        <f t="shared" ca="1" si="175"/>
        <v>0</v>
      </c>
      <c r="K770" s="73">
        <f t="shared" ca="1" si="169"/>
        <v>5.1662477994221009E-2</v>
      </c>
      <c r="L770" s="74"/>
      <c r="M770" s="15">
        <f t="shared" ca="1" si="170"/>
        <v>1.3412318755502152E-2</v>
      </c>
      <c r="N770" s="5">
        <f t="shared" ca="1" si="176"/>
        <v>0</v>
      </c>
      <c r="O770" s="4">
        <f t="shared" ca="1" si="171"/>
        <v>1</v>
      </c>
      <c r="P770" s="5">
        <f t="shared" ca="1" si="177"/>
        <v>0</v>
      </c>
      <c r="Q770" s="5">
        <f t="shared" ca="1" si="178"/>
        <v>0</v>
      </c>
      <c r="R770" s="2">
        <f t="shared" ca="1" si="179"/>
        <v>0</v>
      </c>
      <c r="X770" s="46">
        <f t="shared" ca="1" si="172"/>
        <v>9745277.6910355575</v>
      </c>
    </row>
    <row r="771" spans="2:24" ht="16" customHeight="1" x14ac:dyDescent="0.2">
      <c r="B771" s="5">
        <f t="shared" ref="B771:B834" ca="1" si="180">RAND()</f>
        <v>4.3434695756361386E-2</v>
      </c>
      <c r="C771" s="5">
        <f t="shared" ref="C771:C834" ca="1" si="181">_xlfn.NORM.S.INV(B771)</f>
        <v>-1.712148032524887</v>
      </c>
      <c r="D771" s="56">
        <f t="shared" ref="D771:D834" ca="1" si="182">C771*(0.1/SQRT(252))</f>
        <v>-1.0785518813784235E-2</v>
      </c>
      <c r="E771" s="50">
        <f t="shared" ca="1" si="166"/>
        <v>1.0261380246966954E-2</v>
      </c>
      <c r="F771" s="5">
        <f t="shared" ca="1" si="167"/>
        <v>1</v>
      </c>
      <c r="G771" s="5">
        <f t="shared" ca="1" si="168"/>
        <v>0</v>
      </c>
      <c r="H771" s="5">
        <f t="shared" ca="1" si="173"/>
        <v>1</v>
      </c>
      <c r="I771" s="5">
        <f t="shared" ca="1" si="174"/>
        <v>0</v>
      </c>
      <c r="J771" s="2">
        <f t="shared" ca="1" si="175"/>
        <v>0</v>
      </c>
      <c r="K771" s="73">
        <f t="shared" ca="1" si="169"/>
        <v>5.1662477994221009E-2</v>
      </c>
      <c r="L771" s="74"/>
      <c r="M771" s="15">
        <f t="shared" ca="1" si="170"/>
        <v>1.3412318755502152E-2</v>
      </c>
      <c r="N771" s="5">
        <f t="shared" ca="1" si="176"/>
        <v>0</v>
      </c>
      <c r="O771" s="4">
        <f t="shared" ca="1" si="171"/>
        <v>1</v>
      </c>
      <c r="P771" s="5">
        <f t="shared" ca="1" si="177"/>
        <v>0</v>
      </c>
      <c r="Q771" s="5">
        <f t="shared" ca="1" si="178"/>
        <v>0</v>
      </c>
      <c r="R771" s="2">
        <f t="shared" ca="1" si="179"/>
        <v>0</v>
      </c>
      <c r="X771" s="46">
        <f t="shared" ca="1" si="172"/>
        <v>9745277.6910355575</v>
      </c>
    </row>
    <row r="772" spans="2:24" ht="16" customHeight="1" x14ac:dyDescent="0.2">
      <c r="B772" s="5">
        <f t="shared" ca="1" si="180"/>
        <v>0.40243572612255729</v>
      </c>
      <c r="C772" s="5">
        <f t="shared" ca="1" si="181"/>
        <v>-0.24704751444397094</v>
      </c>
      <c r="D772" s="56">
        <f t="shared" ca="1" si="182"/>
        <v>-1.5562530600842486E-3</v>
      </c>
      <c r="E772" s="50">
        <f t="shared" ca="1" si="166"/>
        <v>1.0436160407494366E-2</v>
      </c>
      <c r="F772" s="5">
        <f t="shared" ca="1" si="167"/>
        <v>0</v>
      </c>
      <c r="G772" s="5">
        <f t="shared" ca="1" si="168"/>
        <v>0</v>
      </c>
      <c r="H772" s="5">
        <f t="shared" ca="1" si="173"/>
        <v>0</v>
      </c>
      <c r="I772" s="5">
        <f t="shared" ca="1" si="174"/>
        <v>1</v>
      </c>
      <c r="J772" s="2">
        <f t="shared" ca="1" si="175"/>
        <v>0</v>
      </c>
      <c r="K772" s="73">
        <f t="shared" ca="1" si="169"/>
        <v>4.8791173438734979E-2</v>
      </c>
      <c r="L772" s="74"/>
      <c r="M772" s="15">
        <f t="shared" ca="1" si="170"/>
        <v>1.3440736780008206E-2</v>
      </c>
      <c r="N772" s="5">
        <f t="shared" ca="1" si="176"/>
        <v>0</v>
      </c>
      <c r="O772" s="4">
        <f t="shared" ca="1" si="171"/>
        <v>1</v>
      </c>
      <c r="P772" s="5">
        <f t="shared" ca="1" si="177"/>
        <v>0</v>
      </c>
      <c r="Q772" s="5">
        <f t="shared" ca="1" si="178"/>
        <v>0</v>
      </c>
      <c r="R772" s="2">
        <f t="shared" ca="1" si="179"/>
        <v>0</v>
      </c>
      <c r="X772" s="46">
        <f t="shared" ca="1" si="172"/>
        <v>9582068.1261461321</v>
      </c>
    </row>
    <row r="773" spans="2:24" ht="16" customHeight="1" x14ac:dyDescent="0.2">
      <c r="B773" s="5">
        <f t="shared" ca="1" si="180"/>
        <v>0.75522041800825535</v>
      </c>
      <c r="C773" s="5">
        <f t="shared" ca="1" si="181"/>
        <v>0.69101014765990743</v>
      </c>
      <c r="D773" s="56">
        <f t="shared" ca="1" si="182"/>
        <v>4.3529547717384197E-3</v>
      </c>
      <c r="E773" s="50">
        <f t="shared" ca="1" si="166"/>
        <v>1.0436160407494366E-2</v>
      </c>
      <c r="F773" s="5">
        <f t="shared" ca="1" si="167"/>
        <v>0</v>
      </c>
      <c r="G773" s="5">
        <f t="shared" ca="1" si="168"/>
        <v>1</v>
      </c>
      <c r="H773" s="5">
        <f t="shared" ca="1" si="173"/>
        <v>0</v>
      </c>
      <c r="I773" s="5">
        <f t="shared" ca="1" si="174"/>
        <v>0</v>
      </c>
      <c r="J773" s="2">
        <f t="shared" ca="1" si="175"/>
        <v>0</v>
      </c>
      <c r="K773" s="73">
        <f t="shared" ca="1" si="169"/>
        <v>4.8791173438734979E-2</v>
      </c>
      <c r="L773" s="74"/>
      <c r="M773" s="15">
        <f t="shared" ca="1" si="170"/>
        <v>1.3440736780008206E-2</v>
      </c>
      <c r="N773" s="5">
        <f t="shared" ca="1" si="176"/>
        <v>0</v>
      </c>
      <c r="O773" s="4">
        <f t="shared" ca="1" si="171"/>
        <v>1</v>
      </c>
      <c r="P773" s="5">
        <f t="shared" ca="1" si="177"/>
        <v>0</v>
      </c>
      <c r="Q773" s="5">
        <f t="shared" ca="1" si="178"/>
        <v>0</v>
      </c>
      <c r="R773" s="2">
        <f t="shared" ca="1" si="179"/>
        <v>0</v>
      </c>
      <c r="X773" s="46">
        <f t="shared" ca="1" si="172"/>
        <v>9582068.1261461321</v>
      </c>
    </row>
    <row r="774" spans="2:24" ht="16" customHeight="1" x14ac:dyDescent="0.2">
      <c r="B774" s="5">
        <f t="shared" ca="1" si="180"/>
        <v>0.63948176200204909</v>
      </c>
      <c r="C774" s="5">
        <f t="shared" ca="1" si="181"/>
        <v>0.35707390936808064</v>
      </c>
      <c r="D774" s="56">
        <f t="shared" ca="1" si="182"/>
        <v>2.2493541996608528E-3</v>
      </c>
      <c r="E774" s="50">
        <f t="shared" ca="1" si="166"/>
        <v>1.0436160407494366E-2</v>
      </c>
      <c r="F774" s="5">
        <f t="shared" ca="1" si="167"/>
        <v>0</v>
      </c>
      <c r="G774" s="5">
        <f t="shared" ca="1" si="168"/>
        <v>1</v>
      </c>
      <c r="H774" s="5">
        <f t="shared" ca="1" si="173"/>
        <v>0</v>
      </c>
      <c r="I774" s="5">
        <f t="shared" ca="1" si="174"/>
        <v>0</v>
      </c>
      <c r="J774" s="2">
        <f t="shared" ca="1" si="175"/>
        <v>0</v>
      </c>
      <c r="K774" s="73">
        <f t="shared" ca="1" si="169"/>
        <v>4.8791173438734979E-2</v>
      </c>
      <c r="L774" s="74"/>
      <c r="M774" s="15">
        <f t="shared" ca="1" si="170"/>
        <v>1.3440736780008206E-2</v>
      </c>
      <c r="N774" s="5">
        <f t="shared" ca="1" si="176"/>
        <v>0</v>
      </c>
      <c r="O774" s="4">
        <f t="shared" ca="1" si="171"/>
        <v>1</v>
      </c>
      <c r="P774" s="5">
        <f t="shared" ca="1" si="177"/>
        <v>0</v>
      </c>
      <c r="Q774" s="5">
        <f t="shared" ca="1" si="178"/>
        <v>0</v>
      </c>
      <c r="R774" s="2">
        <f t="shared" ca="1" si="179"/>
        <v>0</v>
      </c>
      <c r="X774" s="46">
        <f t="shared" ca="1" si="172"/>
        <v>9582068.1261461321</v>
      </c>
    </row>
    <row r="775" spans="2:24" ht="16" customHeight="1" x14ac:dyDescent="0.2">
      <c r="B775" s="5">
        <f t="shared" ca="1" si="180"/>
        <v>0.73951796272070836</v>
      </c>
      <c r="C775" s="5">
        <f t="shared" ca="1" si="181"/>
        <v>0.64186002055982827</v>
      </c>
      <c r="D775" s="56">
        <f t="shared" ca="1" si="182"/>
        <v>4.0433380736097872E-3</v>
      </c>
      <c r="E775" s="50">
        <f t="shared" ca="1" si="166"/>
        <v>1.0436160407494366E-2</v>
      </c>
      <c r="F775" s="5">
        <f t="shared" ca="1" si="167"/>
        <v>0</v>
      </c>
      <c r="G775" s="5">
        <f t="shared" ca="1" si="168"/>
        <v>1</v>
      </c>
      <c r="H775" s="5">
        <f t="shared" ca="1" si="173"/>
        <v>0</v>
      </c>
      <c r="I775" s="5">
        <f t="shared" ca="1" si="174"/>
        <v>0</v>
      </c>
      <c r="J775" s="2">
        <f t="shared" ca="1" si="175"/>
        <v>0</v>
      </c>
      <c r="K775" s="73">
        <f t="shared" ca="1" si="169"/>
        <v>4.8791173438734979E-2</v>
      </c>
      <c r="L775" s="74"/>
      <c r="M775" s="15">
        <f t="shared" ca="1" si="170"/>
        <v>1.3440736780008206E-2</v>
      </c>
      <c r="N775" s="5">
        <f t="shared" ca="1" si="176"/>
        <v>0</v>
      </c>
      <c r="O775" s="4">
        <f t="shared" ca="1" si="171"/>
        <v>1</v>
      </c>
      <c r="P775" s="5">
        <f t="shared" ca="1" si="177"/>
        <v>0</v>
      </c>
      <c r="Q775" s="5">
        <f t="shared" ca="1" si="178"/>
        <v>0</v>
      </c>
      <c r="R775" s="2">
        <f t="shared" ca="1" si="179"/>
        <v>0</v>
      </c>
      <c r="X775" s="46">
        <f t="shared" ca="1" si="172"/>
        <v>9582068.1261461321</v>
      </c>
    </row>
    <row r="776" spans="2:24" ht="16" customHeight="1" x14ac:dyDescent="0.2">
      <c r="B776" s="5">
        <f t="shared" ca="1" si="180"/>
        <v>0.15337763149075478</v>
      </c>
      <c r="C776" s="5">
        <f t="shared" ca="1" si="181"/>
        <v>-1.0220541693012937</v>
      </c>
      <c r="D776" s="56">
        <f t="shared" ca="1" si="182"/>
        <v>-6.4383360914474488E-3</v>
      </c>
      <c r="E776" s="50">
        <f t="shared" ca="1" si="166"/>
        <v>1.0436160407494366E-2</v>
      </c>
      <c r="F776" s="5">
        <f t="shared" ca="1" si="167"/>
        <v>0</v>
      </c>
      <c r="G776" s="5">
        <f t="shared" ca="1" si="168"/>
        <v>1</v>
      </c>
      <c r="H776" s="5">
        <f t="shared" ca="1" si="173"/>
        <v>0</v>
      </c>
      <c r="I776" s="5">
        <f t="shared" ca="1" si="174"/>
        <v>0</v>
      </c>
      <c r="J776" s="2">
        <f t="shared" ca="1" si="175"/>
        <v>0</v>
      </c>
      <c r="K776" s="73">
        <f t="shared" ca="1" si="169"/>
        <v>4.8791173438734979E-2</v>
      </c>
      <c r="L776" s="74"/>
      <c r="M776" s="15">
        <f t="shared" ca="1" si="170"/>
        <v>1.3440736780008206E-2</v>
      </c>
      <c r="N776" s="5">
        <f t="shared" ca="1" si="176"/>
        <v>0</v>
      </c>
      <c r="O776" s="4">
        <f t="shared" ca="1" si="171"/>
        <v>1</v>
      </c>
      <c r="P776" s="5">
        <f t="shared" ca="1" si="177"/>
        <v>0</v>
      </c>
      <c r="Q776" s="5">
        <f t="shared" ca="1" si="178"/>
        <v>0</v>
      </c>
      <c r="R776" s="2">
        <f t="shared" ca="1" si="179"/>
        <v>0</v>
      </c>
      <c r="X776" s="46">
        <f t="shared" ca="1" si="172"/>
        <v>9582068.1261461321</v>
      </c>
    </row>
    <row r="777" spans="2:24" ht="16" customHeight="1" x14ac:dyDescent="0.2">
      <c r="B777" s="5">
        <f t="shared" ca="1" si="180"/>
        <v>0.45450584950032802</v>
      </c>
      <c r="C777" s="5">
        <f t="shared" ca="1" si="181"/>
        <v>-0.11428521932025909</v>
      </c>
      <c r="D777" s="56">
        <f t="shared" ca="1" si="182"/>
        <v>-7.1992921155209465E-4</v>
      </c>
      <c r="E777" s="50">
        <f t="shared" ca="1" si="166"/>
        <v>1.0436160407494366E-2</v>
      </c>
      <c r="F777" s="5">
        <f t="shared" ca="1" si="167"/>
        <v>0</v>
      </c>
      <c r="G777" s="5">
        <f t="shared" ca="1" si="168"/>
        <v>1</v>
      </c>
      <c r="H777" s="5">
        <f t="shared" ca="1" si="173"/>
        <v>0</v>
      </c>
      <c r="I777" s="5">
        <f t="shared" ca="1" si="174"/>
        <v>0</v>
      </c>
      <c r="J777" s="2">
        <f t="shared" ca="1" si="175"/>
        <v>0</v>
      </c>
      <c r="K777" s="73">
        <f t="shared" ca="1" si="169"/>
        <v>4.8791173438734979E-2</v>
      </c>
      <c r="L777" s="74"/>
      <c r="M777" s="15">
        <f t="shared" ca="1" si="170"/>
        <v>1.3440736780008206E-2</v>
      </c>
      <c r="N777" s="5">
        <f t="shared" ca="1" si="176"/>
        <v>0</v>
      </c>
      <c r="O777" s="4">
        <f t="shared" ca="1" si="171"/>
        <v>1</v>
      </c>
      <c r="P777" s="5">
        <f t="shared" ca="1" si="177"/>
        <v>0</v>
      </c>
      <c r="Q777" s="5">
        <f t="shared" ca="1" si="178"/>
        <v>0</v>
      </c>
      <c r="R777" s="2">
        <f t="shared" ca="1" si="179"/>
        <v>0</v>
      </c>
      <c r="X777" s="46">
        <f t="shared" ca="1" si="172"/>
        <v>9582068.1261461321</v>
      </c>
    </row>
    <row r="778" spans="2:24" ht="16" customHeight="1" x14ac:dyDescent="0.2">
      <c r="B778" s="5">
        <f t="shared" ca="1" si="180"/>
        <v>0.89928026218285095</v>
      </c>
      <c r="C778" s="5">
        <f t="shared" ca="1" si="181"/>
        <v>1.2774611846464352</v>
      </c>
      <c r="D778" s="56">
        <f t="shared" ca="1" si="182"/>
        <v>8.0472490574105496E-3</v>
      </c>
      <c r="E778" s="50">
        <f t="shared" ca="1" si="166"/>
        <v>1.0436160407494366E-2</v>
      </c>
      <c r="F778" s="5">
        <f t="shared" ca="1" si="167"/>
        <v>0</v>
      </c>
      <c r="G778" s="5">
        <f t="shared" ca="1" si="168"/>
        <v>1</v>
      </c>
      <c r="H778" s="5">
        <f t="shared" ca="1" si="173"/>
        <v>0</v>
      </c>
      <c r="I778" s="5">
        <f t="shared" ca="1" si="174"/>
        <v>0</v>
      </c>
      <c r="J778" s="2">
        <f t="shared" ca="1" si="175"/>
        <v>0</v>
      </c>
      <c r="K778" s="73">
        <f t="shared" ca="1" si="169"/>
        <v>4.8791173438734979E-2</v>
      </c>
      <c r="L778" s="74"/>
      <c r="M778" s="15">
        <f t="shared" ca="1" si="170"/>
        <v>1.3440736780008206E-2</v>
      </c>
      <c r="N778" s="5">
        <f t="shared" ca="1" si="176"/>
        <v>0</v>
      </c>
      <c r="O778" s="4">
        <f t="shared" ca="1" si="171"/>
        <v>1</v>
      </c>
      <c r="P778" s="5">
        <f t="shared" ca="1" si="177"/>
        <v>0</v>
      </c>
      <c r="Q778" s="5">
        <f t="shared" ca="1" si="178"/>
        <v>0</v>
      </c>
      <c r="R778" s="2">
        <f t="shared" ca="1" si="179"/>
        <v>0</v>
      </c>
      <c r="X778" s="46">
        <f t="shared" ca="1" si="172"/>
        <v>9582068.1261461321</v>
      </c>
    </row>
    <row r="779" spans="2:24" ht="16" customHeight="1" x14ac:dyDescent="0.2">
      <c r="B779" s="5">
        <f t="shared" ca="1" si="180"/>
        <v>4.4649111939254693E-2</v>
      </c>
      <c r="C779" s="5">
        <f t="shared" ca="1" si="181"/>
        <v>-1.6991112510796267</v>
      </c>
      <c r="D779" s="56">
        <f t="shared" ca="1" si="182"/>
        <v>-1.0703394809972663E-2</v>
      </c>
      <c r="E779" s="50">
        <f t="shared" ca="1" si="166"/>
        <v>1.0436160407494366E-2</v>
      </c>
      <c r="F779" s="5">
        <f t="shared" ca="1" si="167"/>
        <v>1</v>
      </c>
      <c r="G779" s="5">
        <f t="shared" ca="1" si="168"/>
        <v>0</v>
      </c>
      <c r="H779" s="5">
        <f t="shared" ca="1" si="173"/>
        <v>1</v>
      </c>
      <c r="I779" s="5">
        <f t="shared" ca="1" si="174"/>
        <v>0</v>
      </c>
      <c r="J779" s="2">
        <f t="shared" ca="1" si="175"/>
        <v>0</v>
      </c>
      <c r="K779" s="73">
        <f t="shared" ca="1" si="169"/>
        <v>4.8791173438734979E-2</v>
      </c>
      <c r="L779" s="74"/>
      <c r="M779" s="15">
        <f t="shared" ca="1" si="170"/>
        <v>1.3440736780008206E-2</v>
      </c>
      <c r="N779" s="5">
        <f t="shared" ca="1" si="176"/>
        <v>0</v>
      </c>
      <c r="O779" s="4">
        <f t="shared" ca="1" si="171"/>
        <v>1</v>
      </c>
      <c r="P779" s="5">
        <f t="shared" ca="1" si="177"/>
        <v>0</v>
      </c>
      <c r="Q779" s="5">
        <f t="shared" ca="1" si="178"/>
        <v>0</v>
      </c>
      <c r="R779" s="2">
        <f t="shared" ca="1" si="179"/>
        <v>0</v>
      </c>
      <c r="X779" s="46">
        <f t="shared" ca="1" si="172"/>
        <v>9582068.1261461321</v>
      </c>
    </row>
    <row r="780" spans="2:24" ht="16" customHeight="1" x14ac:dyDescent="0.2">
      <c r="B780" s="5">
        <f t="shared" ca="1" si="180"/>
        <v>0.76238608007863884</v>
      </c>
      <c r="C780" s="5">
        <f t="shared" ca="1" si="181"/>
        <v>0.71399893202812537</v>
      </c>
      <c r="D780" s="56">
        <f t="shared" ca="1" si="182"/>
        <v>4.4977705012193576E-3</v>
      </c>
      <c r="E780" s="50">
        <f t="shared" ca="1" si="166"/>
        <v>1.0534783379197271E-2</v>
      </c>
      <c r="F780" s="5">
        <f t="shared" ca="1" si="167"/>
        <v>0</v>
      </c>
      <c r="G780" s="5">
        <f t="shared" ca="1" si="168"/>
        <v>0</v>
      </c>
      <c r="H780" s="5">
        <f t="shared" ca="1" si="173"/>
        <v>0</v>
      </c>
      <c r="I780" s="5">
        <f t="shared" ca="1" si="174"/>
        <v>1</v>
      </c>
      <c r="J780" s="2">
        <f t="shared" ca="1" si="175"/>
        <v>0</v>
      </c>
      <c r="K780" s="73">
        <f t="shared" ca="1" si="169"/>
        <v>4.7228153828348718E-2</v>
      </c>
      <c r="L780" s="74"/>
      <c r="M780" s="15">
        <f t="shared" ca="1" si="170"/>
        <v>1.3459405793573397E-2</v>
      </c>
      <c r="N780" s="5">
        <f t="shared" ca="1" si="176"/>
        <v>0</v>
      </c>
      <c r="O780" s="4">
        <f t="shared" ca="1" si="171"/>
        <v>1</v>
      </c>
      <c r="P780" s="5">
        <f t="shared" ca="1" si="177"/>
        <v>0</v>
      </c>
      <c r="Q780" s="5">
        <f t="shared" ca="1" si="178"/>
        <v>0</v>
      </c>
      <c r="R780" s="2">
        <f t="shared" ca="1" si="179"/>
        <v>0</v>
      </c>
      <c r="X780" s="46">
        <f t="shared" ca="1" si="172"/>
        <v>9492364.1427185945</v>
      </c>
    </row>
    <row r="781" spans="2:24" ht="16" customHeight="1" x14ac:dyDescent="0.2">
      <c r="B781" s="5">
        <f t="shared" ca="1" si="180"/>
        <v>0.27911785995506044</v>
      </c>
      <c r="C781" s="5">
        <f t="shared" ca="1" si="181"/>
        <v>-0.58546406875935197</v>
      </c>
      <c r="D781" s="56">
        <f t="shared" ca="1" si="182"/>
        <v>-3.6880769702411073E-3</v>
      </c>
      <c r="E781" s="50">
        <f t="shared" ca="1" si="166"/>
        <v>1.0534783379197271E-2</v>
      </c>
      <c r="F781" s="5">
        <f t="shared" ca="1" si="167"/>
        <v>0</v>
      </c>
      <c r="G781" s="5">
        <f t="shared" ca="1" si="168"/>
        <v>1</v>
      </c>
      <c r="H781" s="5">
        <f t="shared" ca="1" si="173"/>
        <v>0</v>
      </c>
      <c r="I781" s="5">
        <f t="shared" ca="1" si="174"/>
        <v>0</v>
      </c>
      <c r="J781" s="2">
        <f t="shared" ca="1" si="175"/>
        <v>0</v>
      </c>
      <c r="K781" s="73">
        <f t="shared" ca="1" si="169"/>
        <v>4.7228153828348718E-2</v>
      </c>
      <c r="L781" s="74"/>
      <c r="M781" s="15">
        <f t="shared" ca="1" si="170"/>
        <v>1.3459405793573397E-2</v>
      </c>
      <c r="N781" s="5">
        <f t="shared" ca="1" si="176"/>
        <v>0</v>
      </c>
      <c r="O781" s="4">
        <f t="shared" ca="1" si="171"/>
        <v>1</v>
      </c>
      <c r="P781" s="5">
        <f t="shared" ca="1" si="177"/>
        <v>0</v>
      </c>
      <c r="Q781" s="5">
        <f t="shared" ca="1" si="178"/>
        <v>0</v>
      </c>
      <c r="R781" s="2">
        <f t="shared" ca="1" si="179"/>
        <v>0</v>
      </c>
      <c r="X781" s="46">
        <f t="shared" ca="1" si="172"/>
        <v>9492364.1427185945</v>
      </c>
    </row>
    <row r="782" spans="2:24" ht="16" customHeight="1" x14ac:dyDescent="0.2">
      <c r="B782" s="5">
        <f t="shared" ca="1" si="180"/>
        <v>0.54022026349096108</v>
      </c>
      <c r="C782" s="5">
        <f t="shared" ca="1" si="181"/>
        <v>0.10098864632362732</v>
      </c>
      <c r="D782" s="56">
        <f t="shared" ca="1" si="182"/>
        <v>6.361686747937505E-4</v>
      </c>
      <c r="E782" s="50">
        <f t="shared" ca="1" si="166"/>
        <v>1.0534783379197271E-2</v>
      </c>
      <c r="F782" s="5">
        <f t="shared" ca="1" si="167"/>
        <v>0</v>
      </c>
      <c r="G782" s="5">
        <f t="shared" ca="1" si="168"/>
        <v>1</v>
      </c>
      <c r="H782" s="5">
        <f t="shared" ca="1" si="173"/>
        <v>0</v>
      </c>
      <c r="I782" s="5">
        <f t="shared" ca="1" si="174"/>
        <v>0</v>
      </c>
      <c r="J782" s="2">
        <f t="shared" ca="1" si="175"/>
        <v>0</v>
      </c>
      <c r="K782" s="73">
        <f t="shared" ca="1" si="169"/>
        <v>4.7228153828348718E-2</v>
      </c>
      <c r="L782" s="74"/>
      <c r="M782" s="15">
        <f t="shared" ca="1" si="170"/>
        <v>1.3459405793573397E-2</v>
      </c>
      <c r="N782" s="5">
        <f t="shared" ca="1" si="176"/>
        <v>0</v>
      </c>
      <c r="O782" s="4">
        <f t="shared" ca="1" si="171"/>
        <v>1</v>
      </c>
      <c r="P782" s="5">
        <f t="shared" ca="1" si="177"/>
        <v>0</v>
      </c>
      <c r="Q782" s="5">
        <f t="shared" ca="1" si="178"/>
        <v>0</v>
      </c>
      <c r="R782" s="2">
        <f t="shared" ca="1" si="179"/>
        <v>0</v>
      </c>
      <c r="X782" s="46">
        <f t="shared" ca="1" si="172"/>
        <v>9492364.1427185945</v>
      </c>
    </row>
    <row r="783" spans="2:24" ht="16" customHeight="1" x14ac:dyDescent="0.2">
      <c r="B783" s="5">
        <f t="shared" ca="1" si="180"/>
        <v>0.7708158318705759</v>
      </c>
      <c r="C783" s="5">
        <f t="shared" ca="1" si="181"/>
        <v>0.74153629044862091</v>
      </c>
      <c r="D783" s="56">
        <f t="shared" ca="1" si="182"/>
        <v>4.6712395539438376E-3</v>
      </c>
      <c r="E783" s="50">
        <f t="shared" ca="1" si="166"/>
        <v>1.0534783379197271E-2</v>
      </c>
      <c r="F783" s="5">
        <f t="shared" ca="1" si="167"/>
        <v>0</v>
      </c>
      <c r="G783" s="5">
        <f t="shared" ca="1" si="168"/>
        <v>1</v>
      </c>
      <c r="H783" s="5">
        <f t="shared" ca="1" si="173"/>
        <v>0</v>
      </c>
      <c r="I783" s="5">
        <f t="shared" ca="1" si="174"/>
        <v>0</v>
      </c>
      <c r="J783" s="2">
        <f t="shared" ca="1" si="175"/>
        <v>0</v>
      </c>
      <c r="K783" s="73">
        <f t="shared" ca="1" si="169"/>
        <v>4.7228153828348718E-2</v>
      </c>
      <c r="L783" s="74"/>
      <c r="M783" s="15">
        <f t="shared" ca="1" si="170"/>
        <v>1.3459405793573397E-2</v>
      </c>
      <c r="N783" s="5">
        <f t="shared" ca="1" si="176"/>
        <v>0</v>
      </c>
      <c r="O783" s="4">
        <f t="shared" ca="1" si="171"/>
        <v>1</v>
      </c>
      <c r="P783" s="5">
        <f t="shared" ca="1" si="177"/>
        <v>0</v>
      </c>
      <c r="Q783" s="5">
        <f t="shared" ca="1" si="178"/>
        <v>0</v>
      </c>
      <c r="R783" s="2">
        <f t="shared" ca="1" si="179"/>
        <v>0</v>
      </c>
      <c r="X783" s="46">
        <f t="shared" ca="1" si="172"/>
        <v>9492364.1427185945</v>
      </c>
    </row>
    <row r="784" spans="2:24" ht="16" customHeight="1" x14ac:dyDescent="0.2">
      <c r="B784" s="5">
        <f t="shared" ca="1" si="180"/>
        <v>0.64684548286376209</v>
      </c>
      <c r="C784" s="5">
        <f t="shared" ca="1" si="181"/>
        <v>0.37681776962614166</v>
      </c>
      <c r="D784" s="56">
        <f t="shared" ca="1" si="182"/>
        <v>2.3737288286209504E-3</v>
      </c>
      <c r="E784" s="50">
        <f t="shared" ca="1" si="166"/>
        <v>1.0534783379197271E-2</v>
      </c>
      <c r="F784" s="5">
        <f t="shared" ca="1" si="167"/>
        <v>0</v>
      </c>
      <c r="G784" s="5">
        <f t="shared" ca="1" si="168"/>
        <v>1</v>
      </c>
      <c r="H784" s="5">
        <f t="shared" ca="1" si="173"/>
        <v>0</v>
      </c>
      <c r="I784" s="5">
        <f t="shared" ca="1" si="174"/>
        <v>0</v>
      </c>
      <c r="J784" s="2">
        <f t="shared" ca="1" si="175"/>
        <v>0</v>
      </c>
      <c r="K784" s="73">
        <f t="shared" ca="1" si="169"/>
        <v>4.7228153828348718E-2</v>
      </c>
      <c r="L784" s="74"/>
      <c r="M784" s="15">
        <f t="shared" ca="1" si="170"/>
        <v>1.3459405793573397E-2</v>
      </c>
      <c r="N784" s="5">
        <f t="shared" ca="1" si="176"/>
        <v>0</v>
      </c>
      <c r="O784" s="4">
        <f t="shared" ca="1" si="171"/>
        <v>1</v>
      </c>
      <c r="P784" s="5">
        <f t="shared" ca="1" si="177"/>
        <v>0</v>
      </c>
      <c r="Q784" s="5">
        <f t="shared" ca="1" si="178"/>
        <v>0</v>
      </c>
      <c r="R784" s="2">
        <f t="shared" ca="1" si="179"/>
        <v>0</v>
      </c>
      <c r="X784" s="46">
        <f t="shared" ca="1" si="172"/>
        <v>9492364.1427185945</v>
      </c>
    </row>
    <row r="785" spans="2:24" ht="16" customHeight="1" x14ac:dyDescent="0.2">
      <c r="B785" s="5">
        <f t="shared" ca="1" si="180"/>
        <v>0.95879497378223955</v>
      </c>
      <c r="C785" s="5">
        <f t="shared" ca="1" si="181"/>
        <v>1.7368703815842113</v>
      </c>
      <c r="D785" s="56">
        <f t="shared" ca="1" si="182"/>
        <v>1.0941254974346863E-2</v>
      </c>
      <c r="E785" s="50">
        <f t="shared" ca="1" si="166"/>
        <v>1.0534783379197271E-2</v>
      </c>
      <c r="F785" s="5">
        <f t="shared" ca="1" si="167"/>
        <v>0</v>
      </c>
      <c r="G785" s="5">
        <f t="shared" ca="1" si="168"/>
        <v>1</v>
      </c>
      <c r="H785" s="5">
        <f t="shared" ca="1" si="173"/>
        <v>0</v>
      </c>
      <c r="I785" s="5">
        <f t="shared" ca="1" si="174"/>
        <v>0</v>
      </c>
      <c r="J785" s="2">
        <f t="shared" ca="1" si="175"/>
        <v>0</v>
      </c>
      <c r="K785" s="73">
        <f t="shared" ca="1" si="169"/>
        <v>4.7228153828348718E-2</v>
      </c>
      <c r="L785" s="74"/>
      <c r="M785" s="15">
        <f t="shared" ca="1" si="170"/>
        <v>1.3459405793573397E-2</v>
      </c>
      <c r="N785" s="5">
        <f t="shared" ca="1" si="176"/>
        <v>0</v>
      </c>
      <c r="O785" s="4">
        <f t="shared" ca="1" si="171"/>
        <v>1</v>
      </c>
      <c r="P785" s="5">
        <f t="shared" ca="1" si="177"/>
        <v>0</v>
      </c>
      <c r="Q785" s="5">
        <f t="shared" ca="1" si="178"/>
        <v>0</v>
      </c>
      <c r="R785" s="2">
        <f t="shared" ca="1" si="179"/>
        <v>0</v>
      </c>
      <c r="X785" s="46">
        <f t="shared" ca="1" si="172"/>
        <v>9492364.1427185945</v>
      </c>
    </row>
    <row r="786" spans="2:24" ht="16" customHeight="1" x14ac:dyDescent="0.2">
      <c r="B786" s="5">
        <f t="shared" ca="1" si="180"/>
        <v>0.46761904310453417</v>
      </c>
      <c r="C786" s="5">
        <f t="shared" ca="1" si="181"/>
        <v>-8.1256350748519335E-2</v>
      </c>
      <c r="D786" s="56">
        <f t="shared" ca="1" si="182"/>
        <v>-5.1186689648861721E-4</v>
      </c>
      <c r="E786" s="50">
        <f t="shared" ca="1" si="166"/>
        <v>1.0534783379197271E-2</v>
      </c>
      <c r="F786" s="5">
        <f t="shared" ca="1" si="167"/>
        <v>0</v>
      </c>
      <c r="G786" s="5">
        <f t="shared" ca="1" si="168"/>
        <v>1</v>
      </c>
      <c r="H786" s="5">
        <f t="shared" ca="1" si="173"/>
        <v>0</v>
      </c>
      <c r="I786" s="5">
        <f t="shared" ca="1" si="174"/>
        <v>0</v>
      </c>
      <c r="J786" s="2">
        <f t="shared" ca="1" si="175"/>
        <v>0</v>
      </c>
      <c r="K786" s="73">
        <f t="shared" ca="1" si="169"/>
        <v>4.7228153828348718E-2</v>
      </c>
      <c r="L786" s="74"/>
      <c r="M786" s="15">
        <f t="shared" ca="1" si="170"/>
        <v>1.3459405793573397E-2</v>
      </c>
      <c r="N786" s="5">
        <f t="shared" ca="1" si="176"/>
        <v>0</v>
      </c>
      <c r="O786" s="4">
        <f t="shared" ca="1" si="171"/>
        <v>1</v>
      </c>
      <c r="P786" s="5">
        <f t="shared" ca="1" si="177"/>
        <v>0</v>
      </c>
      <c r="Q786" s="5">
        <f t="shared" ca="1" si="178"/>
        <v>0</v>
      </c>
      <c r="R786" s="2">
        <f t="shared" ca="1" si="179"/>
        <v>0</v>
      </c>
      <c r="X786" s="46">
        <f t="shared" ca="1" si="172"/>
        <v>9492364.1427185945</v>
      </c>
    </row>
    <row r="787" spans="2:24" ht="16" customHeight="1" x14ac:dyDescent="0.2">
      <c r="B787" s="5">
        <f t="shared" ca="1" si="180"/>
        <v>0.51413870133566486</v>
      </c>
      <c r="C787" s="5">
        <f t="shared" ca="1" si="181"/>
        <v>3.5447890827559128E-2</v>
      </c>
      <c r="D787" s="56">
        <f t="shared" ca="1" si="182"/>
        <v>2.2330072293211674E-4</v>
      </c>
      <c r="E787" s="50">
        <f t="shared" ca="1" si="166"/>
        <v>1.0534783379197271E-2</v>
      </c>
      <c r="F787" s="5">
        <f t="shared" ca="1" si="167"/>
        <v>0</v>
      </c>
      <c r="G787" s="5">
        <f t="shared" ca="1" si="168"/>
        <v>1</v>
      </c>
      <c r="H787" s="5">
        <f t="shared" ca="1" si="173"/>
        <v>0</v>
      </c>
      <c r="I787" s="5">
        <f t="shared" ca="1" si="174"/>
        <v>0</v>
      </c>
      <c r="J787" s="2">
        <f t="shared" ca="1" si="175"/>
        <v>0</v>
      </c>
      <c r="K787" s="73">
        <f t="shared" ca="1" si="169"/>
        <v>4.7228153828348718E-2</v>
      </c>
      <c r="L787" s="74"/>
      <c r="M787" s="15">
        <f t="shared" ca="1" si="170"/>
        <v>1.3459405793573397E-2</v>
      </c>
      <c r="N787" s="5">
        <f t="shared" ca="1" si="176"/>
        <v>0</v>
      </c>
      <c r="O787" s="4">
        <f t="shared" ca="1" si="171"/>
        <v>1</v>
      </c>
      <c r="P787" s="5">
        <f t="shared" ca="1" si="177"/>
        <v>0</v>
      </c>
      <c r="Q787" s="5">
        <f t="shared" ca="1" si="178"/>
        <v>0</v>
      </c>
      <c r="R787" s="2">
        <f t="shared" ca="1" si="179"/>
        <v>0</v>
      </c>
      <c r="X787" s="46">
        <f t="shared" ca="1" si="172"/>
        <v>9492364.1427185945</v>
      </c>
    </row>
    <row r="788" spans="2:24" ht="16" customHeight="1" x14ac:dyDescent="0.2">
      <c r="B788" s="5">
        <f t="shared" ca="1" si="180"/>
        <v>0.10536756644960088</v>
      </c>
      <c r="C788" s="5">
        <f t="shared" ca="1" si="181"/>
        <v>-1.2515465733154096</v>
      </c>
      <c r="D788" s="56">
        <f t="shared" ca="1" si="182"/>
        <v>-7.8840023504943828E-3</v>
      </c>
      <c r="E788" s="50">
        <f t="shared" ca="1" si="166"/>
        <v>1.0534783379197271E-2</v>
      </c>
      <c r="F788" s="5">
        <f t="shared" ca="1" si="167"/>
        <v>0</v>
      </c>
      <c r="G788" s="5">
        <f t="shared" ca="1" si="168"/>
        <v>1</v>
      </c>
      <c r="H788" s="5">
        <f t="shared" ca="1" si="173"/>
        <v>0</v>
      </c>
      <c r="I788" s="5">
        <f t="shared" ca="1" si="174"/>
        <v>0</v>
      </c>
      <c r="J788" s="2">
        <f t="shared" ca="1" si="175"/>
        <v>0</v>
      </c>
      <c r="K788" s="73">
        <f t="shared" ca="1" si="169"/>
        <v>4.7228153828348718E-2</v>
      </c>
      <c r="L788" s="74"/>
      <c r="M788" s="15">
        <f t="shared" ca="1" si="170"/>
        <v>1.3459405793573397E-2</v>
      </c>
      <c r="N788" s="5">
        <f t="shared" ca="1" si="176"/>
        <v>0</v>
      </c>
      <c r="O788" s="4">
        <f t="shared" ca="1" si="171"/>
        <v>1</v>
      </c>
      <c r="P788" s="5">
        <f t="shared" ca="1" si="177"/>
        <v>0</v>
      </c>
      <c r="Q788" s="5">
        <f t="shared" ca="1" si="178"/>
        <v>0</v>
      </c>
      <c r="R788" s="2">
        <f t="shared" ca="1" si="179"/>
        <v>0</v>
      </c>
      <c r="X788" s="46">
        <f t="shared" ca="1" si="172"/>
        <v>9492364.1427185945</v>
      </c>
    </row>
    <row r="789" spans="2:24" ht="16" customHeight="1" x14ac:dyDescent="0.2">
      <c r="B789" s="5">
        <f t="shared" ca="1" si="180"/>
        <v>0.2590353531852938</v>
      </c>
      <c r="C789" s="5">
        <f t="shared" ca="1" si="181"/>
        <v>-0.64632221114182153</v>
      </c>
      <c r="D789" s="56">
        <f t="shared" ca="1" si="182"/>
        <v>-4.071447232139618E-3</v>
      </c>
      <c r="E789" s="50">
        <f t="shared" ca="1" si="166"/>
        <v>1.0534783379197271E-2</v>
      </c>
      <c r="F789" s="5">
        <f t="shared" ca="1" si="167"/>
        <v>0</v>
      </c>
      <c r="G789" s="5">
        <f t="shared" ca="1" si="168"/>
        <v>1</v>
      </c>
      <c r="H789" s="5">
        <f t="shared" ca="1" si="173"/>
        <v>0</v>
      </c>
      <c r="I789" s="5">
        <f t="shared" ca="1" si="174"/>
        <v>0</v>
      </c>
      <c r="J789" s="2">
        <f t="shared" ca="1" si="175"/>
        <v>0</v>
      </c>
      <c r="K789" s="73">
        <f t="shared" ca="1" si="169"/>
        <v>4.7228153828348718E-2</v>
      </c>
      <c r="L789" s="74"/>
      <c r="M789" s="15">
        <f t="shared" ca="1" si="170"/>
        <v>1.3459405793573397E-2</v>
      </c>
      <c r="N789" s="5">
        <f t="shared" ca="1" si="176"/>
        <v>0</v>
      </c>
      <c r="O789" s="4">
        <f t="shared" ca="1" si="171"/>
        <v>1</v>
      </c>
      <c r="P789" s="5">
        <f t="shared" ca="1" si="177"/>
        <v>0</v>
      </c>
      <c r="Q789" s="5">
        <f t="shared" ca="1" si="178"/>
        <v>0</v>
      </c>
      <c r="R789" s="2">
        <f t="shared" ca="1" si="179"/>
        <v>0</v>
      </c>
      <c r="X789" s="46">
        <f t="shared" ca="1" si="172"/>
        <v>9492364.1427185945</v>
      </c>
    </row>
    <row r="790" spans="2:24" ht="16" customHeight="1" x14ac:dyDescent="0.2">
      <c r="B790" s="5">
        <f t="shared" ca="1" si="180"/>
        <v>0.58147666219774807</v>
      </c>
      <c r="C790" s="5">
        <f t="shared" ca="1" si="181"/>
        <v>0.20567258386009474</v>
      </c>
      <c r="D790" s="56">
        <f t="shared" ca="1" si="182"/>
        <v>1.2956154961854466E-3</v>
      </c>
      <c r="E790" s="50">
        <f t="shared" ca="1" si="166"/>
        <v>1.0534783379197271E-2</v>
      </c>
      <c r="F790" s="5">
        <f t="shared" ca="1" si="167"/>
        <v>0</v>
      </c>
      <c r="G790" s="5">
        <f t="shared" ca="1" si="168"/>
        <v>1</v>
      </c>
      <c r="H790" s="5">
        <f t="shared" ca="1" si="173"/>
        <v>0</v>
      </c>
      <c r="I790" s="5">
        <f t="shared" ca="1" si="174"/>
        <v>0</v>
      </c>
      <c r="J790" s="2">
        <f t="shared" ca="1" si="175"/>
        <v>0</v>
      </c>
      <c r="K790" s="73">
        <f t="shared" ca="1" si="169"/>
        <v>4.7228153828348718E-2</v>
      </c>
      <c r="L790" s="74"/>
      <c r="M790" s="15">
        <f t="shared" ca="1" si="170"/>
        <v>1.3459405793573397E-2</v>
      </c>
      <c r="N790" s="5">
        <f t="shared" ca="1" si="176"/>
        <v>0</v>
      </c>
      <c r="O790" s="4">
        <f t="shared" ca="1" si="171"/>
        <v>1</v>
      </c>
      <c r="P790" s="5">
        <f t="shared" ca="1" si="177"/>
        <v>0</v>
      </c>
      <c r="Q790" s="5">
        <f t="shared" ca="1" si="178"/>
        <v>0</v>
      </c>
      <c r="R790" s="2">
        <f t="shared" ca="1" si="179"/>
        <v>0</v>
      </c>
      <c r="X790" s="46">
        <f t="shared" ca="1" si="172"/>
        <v>9492364.1427185945</v>
      </c>
    </row>
    <row r="791" spans="2:24" ht="16" customHeight="1" x14ac:dyDescent="0.2">
      <c r="B791" s="5">
        <f t="shared" ca="1" si="180"/>
        <v>9.4937232410405303E-2</v>
      </c>
      <c r="C791" s="5">
        <f t="shared" ca="1" si="181"/>
        <v>-1.3109505678689612</v>
      </c>
      <c r="D791" s="56">
        <f t="shared" ca="1" si="182"/>
        <v>-8.2582123420956513E-3</v>
      </c>
      <c r="E791" s="50">
        <f t="shared" ca="1" si="166"/>
        <v>1.0534783379197271E-2</v>
      </c>
      <c r="F791" s="5">
        <f t="shared" ca="1" si="167"/>
        <v>0</v>
      </c>
      <c r="G791" s="5">
        <f t="shared" ca="1" si="168"/>
        <v>1</v>
      </c>
      <c r="H791" s="5">
        <f t="shared" ca="1" si="173"/>
        <v>0</v>
      </c>
      <c r="I791" s="5">
        <f t="shared" ca="1" si="174"/>
        <v>0</v>
      </c>
      <c r="J791" s="2">
        <f t="shared" ca="1" si="175"/>
        <v>0</v>
      </c>
      <c r="K791" s="73">
        <f t="shared" ca="1" si="169"/>
        <v>4.7228153828348718E-2</v>
      </c>
      <c r="L791" s="74"/>
      <c r="M791" s="15">
        <f t="shared" ca="1" si="170"/>
        <v>1.3459405793573397E-2</v>
      </c>
      <c r="N791" s="5">
        <f t="shared" ca="1" si="176"/>
        <v>0</v>
      </c>
      <c r="O791" s="4">
        <f t="shared" ca="1" si="171"/>
        <v>1</v>
      </c>
      <c r="P791" s="5">
        <f t="shared" ca="1" si="177"/>
        <v>0</v>
      </c>
      <c r="Q791" s="5">
        <f t="shared" ca="1" si="178"/>
        <v>0</v>
      </c>
      <c r="R791" s="2">
        <f t="shared" ca="1" si="179"/>
        <v>0</v>
      </c>
      <c r="X791" s="46">
        <f t="shared" ca="1" si="172"/>
        <v>9492364.1427185945</v>
      </c>
    </row>
    <row r="792" spans="2:24" ht="16" customHeight="1" x14ac:dyDescent="0.2">
      <c r="B792" s="5">
        <f t="shared" ca="1" si="180"/>
        <v>1.8932549303504964E-2</v>
      </c>
      <c r="C792" s="5">
        <f t="shared" ca="1" si="181"/>
        <v>-2.0763120601602778</v>
      </c>
      <c r="D792" s="56">
        <f t="shared" ca="1" si="182"/>
        <v>-1.3079536560353038E-2</v>
      </c>
      <c r="E792" s="50">
        <f t="shared" ca="1" si="166"/>
        <v>1.0534783379197271E-2</v>
      </c>
      <c r="F792" s="5">
        <f t="shared" ca="1" si="167"/>
        <v>1</v>
      </c>
      <c r="G792" s="5">
        <f t="shared" ca="1" si="168"/>
        <v>0</v>
      </c>
      <c r="H792" s="5">
        <f t="shared" ca="1" si="173"/>
        <v>1</v>
      </c>
      <c r="I792" s="5">
        <f t="shared" ca="1" si="174"/>
        <v>0</v>
      </c>
      <c r="J792" s="2">
        <f t="shared" ca="1" si="175"/>
        <v>0</v>
      </c>
      <c r="K792" s="73">
        <f t="shared" ca="1" si="169"/>
        <v>4.7228153828348718E-2</v>
      </c>
      <c r="L792" s="74"/>
      <c r="M792" s="15">
        <f t="shared" ca="1" si="170"/>
        <v>1.3459405793573397E-2</v>
      </c>
      <c r="N792" s="5">
        <f t="shared" ca="1" si="176"/>
        <v>0</v>
      </c>
      <c r="O792" s="4">
        <f t="shared" ca="1" si="171"/>
        <v>1</v>
      </c>
      <c r="P792" s="5">
        <f t="shared" ca="1" si="177"/>
        <v>0</v>
      </c>
      <c r="Q792" s="5">
        <f t="shared" ca="1" si="178"/>
        <v>0</v>
      </c>
      <c r="R792" s="2">
        <f t="shared" ca="1" si="179"/>
        <v>0</v>
      </c>
      <c r="X792" s="46">
        <f t="shared" ca="1" si="172"/>
        <v>9492364.1427185945</v>
      </c>
    </row>
    <row r="793" spans="2:24" ht="16" customHeight="1" x14ac:dyDescent="0.2">
      <c r="B793" s="5">
        <f t="shared" ca="1" si="180"/>
        <v>0.37169076328549899</v>
      </c>
      <c r="C793" s="5">
        <f t="shared" ca="1" si="181"/>
        <v>-0.3273786312598097</v>
      </c>
      <c r="D793" s="56">
        <f t="shared" ca="1" si="182"/>
        <v>-2.0622915306432684E-3</v>
      </c>
      <c r="E793" s="50">
        <f t="shared" ca="1" si="166"/>
        <v>1.0660460607569673E-2</v>
      </c>
      <c r="F793" s="5">
        <f t="shared" ca="1" si="167"/>
        <v>0</v>
      </c>
      <c r="G793" s="5">
        <f t="shared" ca="1" si="168"/>
        <v>0</v>
      </c>
      <c r="H793" s="5">
        <f t="shared" ca="1" si="173"/>
        <v>0</v>
      </c>
      <c r="I793" s="5">
        <f t="shared" ca="1" si="174"/>
        <v>1</v>
      </c>
      <c r="J793" s="2">
        <f t="shared" ca="1" si="175"/>
        <v>0</v>
      </c>
      <c r="K793" s="73">
        <f t="shared" ca="1" si="169"/>
        <v>4.5294807676507828E-2</v>
      </c>
      <c r="L793" s="74"/>
      <c r="M793" s="15">
        <f t="shared" ca="1" si="170"/>
        <v>1.3648190711770907E-2</v>
      </c>
      <c r="N793" s="5">
        <f t="shared" ca="1" si="176"/>
        <v>0</v>
      </c>
      <c r="O793" s="4">
        <f t="shared" ca="1" si="171"/>
        <v>1</v>
      </c>
      <c r="P793" s="5">
        <f t="shared" ca="1" si="177"/>
        <v>0</v>
      </c>
      <c r="Q793" s="5">
        <f t="shared" ca="1" si="178"/>
        <v>0</v>
      </c>
      <c r="R793" s="2">
        <f t="shared" ca="1" si="179"/>
        <v>0</v>
      </c>
      <c r="X793" s="46">
        <f t="shared" ca="1" si="172"/>
        <v>9380457.7195278965</v>
      </c>
    </row>
    <row r="794" spans="2:24" ht="16" customHeight="1" x14ac:dyDescent="0.2">
      <c r="B794" s="5">
        <f t="shared" ca="1" si="180"/>
        <v>0.88524564743309897</v>
      </c>
      <c r="C794" s="5">
        <f t="shared" ca="1" si="181"/>
        <v>1.2016253762382458</v>
      </c>
      <c r="D794" s="56">
        <f t="shared" ca="1" si="182"/>
        <v>7.5695283680733824E-3</v>
      </c>
      <c r="E794" s="50">
        <f t="shared" ca="1" si="166"/>
        <v>1.0660460607569673E-2</v>
      </c>
      <c r="F794" s="5">
        <f t="shared" ca="1" si="167"/>
        <v>0</v>
      </c>
      <c r="G794" s="5">
        <f t="shared" ca="1" si="168"/>
        <v>1</v>
      </c>
      <c r="H794" s="5">
        <f t="shared" ca="1" si="173"/>
        <v>0</v>
      </c>
      <c r="I794" s="5">
        <f t="shared" ca="1" si="174"/>
        <v>0</v>
      </c>
      <c r="J794" s="2">
        <f t="shared" ca="1" si="175"/>
        <v>0</v>
      </c>
      <c r="K794" s="73">
        <f t="shared" ca="1" si="169"/>
        <v>4.5294807676507828E-2</v>
      </c>
      <c r="L794" s="74"/>
      <c r="M794" s="15">
        <f t="shared" ca="1" si="170"/>
        <v>1.3648190711770907E-2</v>
      </c>
      <c r="N794" s="5">
        <f t="shared" ca="1" si="176"/>
        <v>0</v>
      </c>
      <c r="O794" s="4">
        <f t="shared" ca="1" si="171"/>
        <v>1</v>
      </c>
      <c r="P794" s="5">
        <f t="shared" ca="1" si="177"/>
        <v>0</v>
      </c>
      <c r="Q794" s="5">
        <f t="shared" ca="1" si="178"/>
        <v>0</v>
      </c>
      <c r="R794" s="2">
        <f t="shared" ca="1" si="179"/>
        <v>0</v>
      </c>
      <c r="X794" s="46">
        <f t="shared" ca="1" si="172"/>
        <v>9380457.7195278965</v>
      </c>
    </row>
    <row r="795" spans="2:24" ht="16" customHeight="1" x14ac:dyDescent="0.2">
      <c r="B795" s="5">
        <f t="shared" ca="1" si="180"/>
        <v>6.7944289545707193E-2</v>
      </c>
      <c r="C795" s="5">
        <f t="shared" ca="1" si="181"/>
        <v>-1.491277784192782</v>
      </c>
      <c r="D795" s="56">
        <f t="shared" ca="1" si="182"/>
        <v>-9.3941670302132158E-3</v>
      </c>
      <c r="E795" s="50">
        <f t="shared" ca="1" si="166"/>
        <v>1.0660460607569673E-2</v>
      </c>
      <c r="F795" s="5">
        <f t="shared" ca="1" si="167"/>
        <v>0</v>
      </c>
      <c r="G795" s="5">
        <f t="shared" ca="1" si="168"/>
        <v>1</v>
      </c>
      <c r="H795" s="5">
        <f t="shared" ca="1" si="173"/>
        <v>0</v>
      </c>
      <c r="I795" s="5">
        <f t="shared" ca="1" si="174"/>
        <v>0</v>
      </c>
      <c r="J795" s="2">
        <f t="shared" ca="1" si="175"/>
        <v>0</v>
      </c>
      <c r="K795" s="73">
        <f t="shared" ca="1" si="169"/>
        <v>4.5294807676507828E-2</v>
      </c>
      <c r="L795" s="74"/>
      <c r="M795" s="15">
        <f t="shared" ca="1" si="170"/>
        <v>1.3648190711770907E-2</v>
      </c>
      <c r="N795" s="5">
        <f t="shared" ca="1" si="176"/>
        <v>0</v>
      </c>
      <c r="O795" s="4">
        <f t="shared" ca="1" si="171"/>
        <v>1</v>
      </c>
      <c r="P795" s="5">
        <f t="shared" ca="1" si="177"/>
        <v>0</v>
      </c>
      <c r="Q795" s="5">
        <f t="shared" ca="1" si="178"/>
        <v>0</v>
      </c>
      <c r="R795" s="2">
        <f t="shared" ca="1" si="179"/>
        <v>0</v>
      </c>
      <c r="X795" s="46">
        <f t="shared" ca="1" si="172"/>
        <v>9380457.7195278965</v>
      </c>
    </row>
    <row r="796" spans="2:24" ht="16" customHeight="1" x14ac:dyDescent="0.2">
      <c r="B796" s="5">
        <f t="shared" ca="1" si="180"/>
        <v>0.72230436892024907</v>
      </c>
      <c r="C796" s="5">
        <f t="shared" ca="1" si="181"/>
        <v>0.58970079497284067</v>
      </c>
      <c r="D796" s="56">
        <f t="shared" ca="1" si="182"/>
        <v>3.7147658367505344E-3</v>
      </c>
      <c r="E796" s="50">
        <f t="shared" ca="1" si="166"/>
        <v>1.0660460607569673E-2</v>
      </c>
      <c r="F796" s="5">
        <f t="shared" ca="1" si="167"/>
        <v>0</v>
      </c>
      <c r="G796" s="5">
        <f t="shared" ca="1" si="168"/>
        <v>1</v>
      </c>
      <c r="H796" s="5">
        <f t="shared" ca="1" si="173"/>
        <v>0</v>
      </c>
      <c r="I796" s="5">
        <f t="shared" ca="1" si="174"/>
        <v>0</v>
      </c>
      <c r="J796" s="2">
        <f t="shared" ca="1" si="175"/>
        <v>0</v>
      </c>
      <c r="K796" s="73">
        <f t="shared" ca="1" si="169"/>
        <v>4.5294807676507828E-2</v>
      </c>
      <c r="L796" s="74"/>
      <c r="M796" s="15">
        <f t="shared" ca="1" si="170"/>
        <v>1.3648190711770907E-2</v>
      </c>
      <c r="N796" s="5">
        <f t="shared" ca="1" si="176"/>
        <v>0</v>
      </c>
      <c r="O796" s="4">
        <f t="shared" ca="1" si="171"/>
        <v>1</v>
      </c>
      <c r="P796" s="5">
        <f t="shared" ca="1" si="177"/>
        <v>0</v>
      </c>
      <c r="Q796" s="5">
        <f t="shared" ca="1" si="178"/>
        <v>0</v>
      </c>
      <c r="R796" s="2">
        <f t="shared" ca="1" si="179"/>
        <v>0</v>
      </c>
      <c r="X796" s="46">
        <f t="shared" ca="1" si="172"/>
        <v>9380457.7195278965</v>
      </c>
    </row>
    <row r="797" spans="2:24" ht="16" customHeight="1" x14ac:dyDescent="0.2">
      <c r="B797" s="5">
        <f t="shared" ca="1" si="180"/>
        <v>0.43391214415836099</v>
      </c>
      <c r="C797" s="5">
        <f t="shared" ca="1" si="181"/>
        <v>-0.16642272886559661</v>
      </c>
      <c r="D797" s="56">
        <f t="shared" ca="1" si="182"/>
        <v>-1.0483646502073788E-3</v>
      </c>
      <c r="E797" s="50">
        <f t="shared" ca="1" si="166"/>
        <v>1.0660460607569673E-2</v>
      </c>
      <c r="F797" s="5">
        <f t="shared" ca="1" si="167"/>
        <v>0</v>
      </c>
      <c r="G797" s="5">
        <f t="shared" ca="1" si="168"/>
        <v>1</v>
      </c>
      <c r="H797" s="5">
        <f t="shared" ca="1" si="173"/>
        <v>0</v>
      </c>
      <c r="I797" s="5">
        <f t="shared" ca="1" si="174"/>
        <v>0</v>
      </c>
      <c r="J797" s="2">
        <f t="shared" ca="1" si="175"/>
        <v>0</v>
      </c>
      <c r="K797" s="73">
        <f t="shared" ca="1" si="169"/>
        <v>4.5294807676507828E-2</v>
      </c>
      <c r="L797" s="74"/>
      <c r="M797" s="15">
        <f t="shared" ca="1" si="170"/>
        <v>1.3648190711770907E-2</v>
      </c>
      <c r="N797" s="5">
        <f t="shared" ca="1" si="176"/>
        <v>0</v>
      </c>
      <c r="O797" s="4">
        <f t="shared" ca="1" si="171"/>
        <v>1</v>
      </c>
      <c r="P797" s="5">
        <f t="shared" ca="1" si="177"/>
        <v>0</v>
      </c>
      <c r="Q797" s="5">
        <f t="shared" ca="1" si="178"/>
        <v>0</v>
      </c>
      <c r="R797" s="2">
        <f t="shared" ca="1" si="179"/>
        <v>0</v>
      </c>
      <c r="X797" s="46">
        <f t="shared" ca="1" si="172"/>
        <v>9380457.7195278965</v>
      </c>
    </row>
    <row r="798" spans="2:24" ht="16" customHeight="1" x14ac:dyDescent="0.2">
      <c r="B798" s="5">
        <f t="shared" ca="1" si="180"/>
        <v>0.5223506612561698</v>
      </c>
      <c r="C798" s="5">
        <f t="shared" ca="1" si="181"/>
        <v>5.6054139938465267E-2</v>
      </c>
      <c r="D798" s="56">
        <f t="shared" ca="1" si="182"/>
        <v>3.5310789103045837E-4</v>
      </c>
      <c r="E798" s="50">
        <f t="shared" ca="1" si="166"/>
        <v>1.0660460607569673E-2</v>
      </c>
      <c r="F798" s="5">
        <f t="shared" ca="1" si="167"/>
        <v>0</v>
      </c>
      <c r="G798" s="5">
        <f t="shared" ca="1" si="168"/>
        <v>1</v>
      </c>
      <c r="H798" s="5">
        <f t="shared" ca="1" si="173"/>
        <v>0</v>
      </c>
      <c r="I798" s="5">
        <f t="shared" ca="1" si="174"/>
        <v>0</v>
      </c>
      <c r="J798" s="2">
        <f t="shared" ca="1" si="175"/>
        <v>0</v>
      </c>
      <c r="K798" s="73">
        <f t="shared" ca="1" si="169"/>
        <v>4.5294807676507828E-2</v>
      </c>
      <c r="L798" s="74"/>
      <c r="M798" s="15">
        <f t="shared" ca="1" si="170"/>
        <v>1.3648190711770907E-2</v>
      </c>
      <c r="N798" s="5">
        <f t="shared" ca="1" si="176"/>
        <v>0</v>
      </c>
      <c r="O798" s="4">
        <f t="shared" ca="1" si="171"/>
        <v>1</v>
      </c>
      <c r="P798" s="5">
        <f t="shared" ca="1" si="177"/>
        <v>0</v>
      </c>
      <c r="Q798" s="5">
        <f t="shared" ca="1" si="178"/>
        <v>0</v>
      </c>
      <c r="R798" s="2">
        <f t="shared" ca="1" si="179"/>
        <v>0</v>
      </c>
      <c r="X798" s="46">
        <f t="shared" ca="1" si="172"/>
        <v>9380457.7195278965</v>
      </c>
    </row>
    <row r="799" spans="2:24" ht="16" customHeight="1" x14ac:dyDescent="0.2">
      <c r="B799" s="5">
        <f t="shared" ca="1" si="180"/>
        <v>0.23144499280178987</v>
      </c>
      <c r="C799" s="5">
        <f t="shared" ca="1" si="181"/>
        <v>-0.73409640307476787</v>
      </c>
      <c r="D799" s="56">
        <f t="shared" ca="1" si="182"/>
        <v>-4.6243726687687312E-3</v>
      </c>
      <c r="E799" s="50">
        <f t="shared" ca="1" si="166"/>
        <v>1.0660460607569673E-2</v>
      </c>
      <c r="F799" s="5">
        <f t="shared" ca="1" si="167"/>
        <v>0</v>
      </c>
      <c r="G799" s="5">
        <f t="shared" ca="1" si="168"/>
        <v>1</v>
      </c>
      <c r="H799" s="5">
        <f t="shared" ca="1" si="173"/>
        <v>0</v>
      </c>
      <c r="I799" s="5">
        <f t="shared" ca="1" si="174"/>
        <v>0</v>
      </c>
      <c r="J799" s="2">
        <f t="shared" ca="1" si="175"/>
        <v>0</v>
      </c>
      <c r="K799" s="73">
        <f t="shared" ca="1" si="169"/>
        <v>4.5294807676507828E-2</v>
      </c>
      <c r="L799" s="74"/>
      <c r="M799" s="15">
        <f t="shared" ca="1" si="170"/>
        <v>1.3648190711770907E-2</v>
      </c>
      <c r="N799" s="5">
        <f t="shared" ca="1" si="176"/>
        <v>0</v>
      </c>
      <c r="O799" s="4">
        <f t="shared" ca="1" si="171"/>
        <v>1</v>
      </c>
      <c r="P799" s="5">
        <f t="shared" ca="1" si="177"/>
        <v>0</v>
      </c>
      <c r="Q799" s="5">
        <f t="shared" ca="1" si="178"/>
        <v>0</v>
      </c>
      <c r="R799" s="2">
        <f t="shared" ca="1" si="179"/>
        <v>0</v>
      </c>
      <c r="X799" s="46">
        <f t="shared" ca="1" si="172"/>
        <v>9380457.7195278965</v>
      </c>
    </row>
    <row r="800" spans="2:24" ht="16" customHeight="1" x14ac:dyDescent="0.2">
      <c r="B800" s="5">
        <f t="shared" ca="1" si="180"/>
        <v>0.64524951463827074</v>
      </c>
      <c r="C800" s="5">
        <f t="shared" ca="1" si="181"/>
        <v>0.37252638530861837</v>
      </c>
      <c r="D800" s="56">
        <f t="shared" ca="1" si="182"/>
        <v>2.3466956484200709E-3</v>
      </c>
      <c r="E800" s="50">
        <f t="shared" ca="1" si="166"/>
        <v>1.0660460607569673E-2</v>
      </c>
      <c r="F800" s="5">
        <f t="shared" ca="1" si="167"/>
        <v>0</v>
      </c>
      <c r="G800" s="5">
        <f t="shared" ca="1" si="168"/>
        <v>1</v>
      </c>
      <c r="H800" s="5">
        <f t="shared" ca="1" si="173"/>
        <v>0</v>
      </c>
      <c r="I800" s="5">
        <f t="shared" ca="1" si="174"/>
        <v>0</v>
      </c>
      <c r="J800" s="2">
        <f t="shared" ca="1" si="175"/>
        <v>0</v>
      </c>
      <c r="K800" s="73">
        <f t="shared" ca="1" si="169"/>
        <v>4.5294807676507828E-2</v>
      </c>
      <c r="L800" s="74"/>
      <c r="M800" s="15">
        <f t="shared" ca="1" si="170"/>
        <v>1.3648190711770907E-2</v>
      </c>
      <c r="N800" s="5">
        <f t="shared" ca="1" si="176"/>
        <v>0</v>
      </c>
      <c r="O800" s="4">
        <f t="shared" ca="1" si="171"/>
        <v>1</v>
      </c>
      <c r="P800" s="5">
        <f t="shared" ca="1" si="177"/>
        <v>0</v>
      </c>
      <c r="Q800" s="5">
        <f t="shared" ca="1" si="178"/>
        <v>0</v>
      </c>
      <c r="R800" s="2">
        <f t="shared" ca="1" si="179"/>
        <v>0</v>
      </c>
      <c r="X800" s="46">
        <f t="shared" ca="1" si="172"/>
        <v>9380457.7195278965</v>
      </c>
    </row>
    <row r="801" spans="2:24" ht="16" customHeight="1" x14ac:dyDescent="0.2">
      <c r="B801" s="5">
        <f t="shared" ca="1" si="180"/>
        <v>0.93562294295792403</v>
      </c>
      <c r="C801" s="5">
        <f t="shared" ca="1" si="181"/>
        <v>1.5190333004483152</v>
      </c>
      <c r="D801" s="56">
        <f t="shared" ca="1" si="182"/>
        <v>9.5690103481235762E-3</v>
      </c>
      <c r="E801" s="50">
        <f t="shared" ca="1" si="166"/>
        <v>1.0660460607569673E-2</v>
      </c>
      <c r="F801" s="5">
        <f t="shared" ca="1" si="167"/>
        <v>0</v>
      </c>
      <c r="G801" s="5">
        <f t="shared" ca="1" si="168"/>
        <v>1</v>
      </c>
      <c r="H801" s="5">
        <f t="shared" ca="1" si="173"/>
        <v>0</v>
      </c>
      <c r="I801" s="5">
        <f t="shared" ca="1" si="174"/>
        <v>0</v>
      </c>
      <c r="J801" s="2">
        <f t="shared" ca="1" si="175"/>
        <v>0</v>
      </c>
      <c r="K801" s="73">
        <f t="shared" ca="1" si="169"/>
        <v>4.5294807676507828E-2</v>
      </c>
      <c r="L801" s="74"/>
      <c r="M801" s="15">
        <f t="shared" ca="1" si="170"/>
        <v>1.3648190711770907E-2</v>
      </c>
      <c r="N801" s="5">
        <f t="shared" ca="1" si="176"/>
        <v>0</v>
      </c>
      <c r="O801" s="4">
        <f t="shared" ca="1" si="171"/>
        <v>1</v>
      </c>
      <c r="P801" s="5">
        <f t="shared" ca="1" si="177"/>
        <v>0</v>
      </c>
      <c r="Q801" s="5">
        <f t="shared" ca="1" si="178"/>
        <v>0</v>
      </c>
      <c r="R801" s="2">
        <f t="shared" ca="1" si="179"/>
        <v>0</v>
      </c>
      <c r="X801" s="46">
        <f t="shared" ca="1" si="172"/>
        <v>9380457.7195278965</v>
      </c>
    </row>
    <row r="802" spans="2:24" ht="16" customHeight="1" x14ac:dyDescent="0.2">
      <c r="B802" s="5">
        <f t="shared" ca="1" si="180"/>
        <v>0.88957752858947037</v>
      </c>
      <c r="C802" s="5">
        <f t="shared" ca="1" si="181"/>
        <v>1.2242844449060812</v>
      </c>
      <c r="D802" s="56">
        <f t="shared" ca="1" si="182"/>
        <v>7.7122670838720214E-3</v>
      </c>
      <c r="E802" s="50">
        <f t="shared" ca="1" si="166"/>
        <v>1.0660460607569673E-2</v>
      </c>
      <c r="F802" s="5">
        <f t="shared" ca="1" si="167"/>
        <v>0</v>
      </c>
      <c r="G802" s="5">
        <f t="shared" ca="1" si="168"/>
        <v>1</v>
      </c>
      <c r="H802" s="5">
        <f t="shared" ca="1" si="173"/>
        <v>0</v>
      </c>
      <c r="I802" s="5">
        <f t="shared" ca="1" si="174"/>
        <v>0</v>
      </c>
      <c r="J802" s="2">
        <f t="shared" ca="1" si="175"/>
        <v>0</v>
      </c>
      <c r="K802" s="73">
        <f t="shared" ca="1" si="169"/>
        <v>4.5294807676507828E-2</v>
      </c>
      <c r="L802" s="74"/>
      <c r="M802" s="15">
        <f t="shared" ca="1" si="170"/>
        <v>1.3648190711770907E-2</v>
      </c>
      <c r="N802" s="5">
        <f t="shared" ca="1" si="176"/>
        <v>0</v>
      </c>
      <c r="O802" s="4">
        <f t="shared" ca="1" si="171"/>
        <v>1</v>
      </c>
      <c r="P802" s="5">
        <f t="shared" ca="1" si="177"/>
        <v>0</v>
      </c>
      <c r="Q802" s="5">
        <f t="shared" ca="1" si="178"/>
        <v>0</v>
      </c>
      <c r="R802" s="2">
        <f t="shared" ca="1" si="179"/>
        <v>0</v>
      </c>
      <c r="X802" s="46">
        <f t="shared" ca="1" si="172"/>
        <v>9380457.7195278965</v>
      </c>
    </row>
    <row r="803" spans="2:24" ht="16" customHeight="1" x14ac:dyDescent="0.2">
      <c r="B803" s="5">
        <f t="shared" ca="1" si="180"/>
        <v>0.26649156719388334</v>
      </c>
      <c r="C803" s="5">
        <f t="shared" ca="1" si="181"/>
        <v>-0.6234586995511594</v>
      </c>
      <c r="D803" s="56">
        <f t="shared" ca="1" si="182"/>
        <v>-3.9274206469812013E-3</v>
      </c>
      <c r="E803" s="50">
        <f t="shared" ca="1" si="166"/>
        <v>1.0660460607569673E-2</v>
      </c>
      <c r="F803" s="5">
        <f t="shared" ca="1" si="167"/>
        <v>0</v>
      </c>
      <c r="G803" s="5">
        <f t="shared" ca="1" si="168"/>
        <v>1</v>
      </c>
      <c r="H803" s="5">
        <f t="shared" ca="1" si="173"/>
        <v>0</v>
      </c>
      <c r="I803" s="5">
        <f t="shared" ca="1" si="174"/>
        <v>0</v>
      </c>
      <c r="J803" s="2">
        <f t="shared" ca="1" si="175"/>
        <v>0</v>
      </c>
      <c r="K803" s="73">
        <f t="shared" ca="1" si="169"/>
        <v>4.5294807676507828E-2</v>
      </c>
      <c r="L803" s="74"/>
      <c r="M803" s="15">
        <f t="shared" ca="1" si="170"/>
        <v>1.3648190711770907E-2</v>
      </c>
      <c r="N803" s="5">
        <f t="shared" ca="1" si="176"/>
        <v>0</v>
      </c>
      <c r="O803" s="4">
        <f t="shared" ca="1" si="171"/>
        <v>1</v>
      </c>
      <c r="P803" s="5">
        <f t="shared" ca="1" si="177"/>
        <v>0</v>
      </c>
      <c r="Q803" s="5">
        <f t="shared" ca="1" si="178"/>
        <v>0</v>
      </c>
      <c r="R803" s="2">
        <f t="shared" ca="1" si="179"/>
        <v>0</v>
      </c>
      <c r="X803" s="46">
        <f t="shared" ca="1" si="172"/>
        <v>9380457.7195278965</v>
      </c>
    </row>
    <row r="804" spans="2:24" ht="16" customHeight="1" x14ac:dyDescent="0.2">
      <c r="B804" s="5">
        <f t="shared" ca="1" si="180"/>
        <v>0.85441151602033416</v>
      </c>
      <c r="C804" s="5">
        <f t="shared" ca="1" si="181"/>
        <v>1.0555431887071203</v>
      </c>
      <c r="D804" s="56">
        <f t="shared" ca="1" si="182"/>
        <v>6.6492970843027664E-3</v>
      </c>
      <c r="E804" s="50">
        <f t="shared" ca="1" si="166"/>
        <v>1.0660460607569673E-2</v>
      </c>
      <c r="F804" s="5">
        <f t="shared" ca="1" si="167"/>
        <v>0</v>
      </c>
      <c r="G804" s="5">
        <f t="shared" ca="1" si="168"/>
        <v>1</v>
      </c>
      <c r="H804" s="5">
        <f t="shared" ca="1" si="173"/>
        <v>0</v>
      </c>
      <c r="I804" s="5">
        <f t="shared" ca="1" si="174"/>
        <v>0</v>
      </c>
      <c r="J804" s="2">
        <f t="shared" ca="1" si="175"/>
        <v>0</v>
      </c>
      <c r="K804" s="73">
        <f t="shared" ca="1" si="169"/>
        <v>4.5294807676507828E-2</v>
      </c>
      <c r="L804" s="74"/>
      <c r="M804" s="15">
        <f t="shared" ca="1" si="170"/>
        <v>1.3648190711770907E-2</v>
      </c>
      <c r="N804" s="5">
        <f t="shared" ca="1" si="176"/>
        <v>0</v>
      </c>
      <c r="O804" s="4">
        <f t="shared" ca="1" si="171"/>
        <v>1</v>
      </c>
      <c r="P804" s="5">
        <f t="shared" ca="1" si="177"/>
        <v>0</v>
      </c>
      <c r="Q804" s="5">
        <f t="shared" ca="1" si="178"/>
        <v>0</v>
      </c>
      <c r="R804" s="2">
        <f t="shared" ca="1" si="179"/>
        <v>0</v>
      </c>
      <c r="X804" s="46">
        <f t="shared" ca="1" si="172"/>
        <v>9380457.7195278965</v>
      </c>
    </row>
    <row r="805" spans="2:24" ht="16" customHeight="1" x14ac:dyDescent="0.2">
      <c r="B805" s="5">
        <f t="shared" ca="1" si="180"/>
        <v>0.22338209153410704</v>
      </c>
      <c r="C805" s="5">
        <f t="shared" ca="1" si="181"/>
        <v>-0.7608206759868672</v>
      </c>
      <c r="D805" s="56">
        <f t="shared" ca="1" si="182"/>
        <v>-4.792719764231671E-3</v>
      </c>
      <c r="E805" s="50">
        <f t="shared" ca="1" si="166"/>
        <v>1.0660460607569673E-2</v>
      </c>
      <c r="F805" s="5">
        <f t="shared" ca="1" si="167"/>
        <v>0</v>
      </c>
      <c r="G805" s="5">
        <f t="shared" ca="1" si="168"/>
        <v>1</v>
      </c>
      <c r="H805" s="5">
        <f t="shared" ca="1" si="173"/>
        <v>0</v>
      </c>
      <c r="I805" s="5">
        <f t="shared" ca="1" si="174"/>
        <v>0</v>
      </c>
      <c r="J805" s="2">
        <f t="shared" ca="1" si="175"/>
        <v>0</v>
      </c>
      <c r="K805" s="73">
        <f t="shared" ca="1" si="169"/>
        <v>4.5294807676507828E-2</v>
      </c>
      <c r="L805" s="74"/>
      <c r="M805" s="15">
        <f t="shared" ca="1" si="170"/>
        <v>1.3648190711770907E-2</v>
      </c>
      <c r="N805" s="5">
        <f t="shared" ca="1" si="176"/>
        <v>0</v>
      </c>
      <c r="O805" s="4">
        <f t="shared" ca="1" si="171"/>
        <v>1</v>
      </c>
      <c r="P805" s="5">
        <f t="shared" ca="1" si="177"/>
        <v>0</v>
      </c>
      <c r="Q805" s="5">
        <f t="shared" ca="1" si="178"/>
        <v>0</v>
      </c>
      <c r="R805" s="2">
        <f t="shared" ca="1" si="179"/>
        <v>0</v>
      </c>
      <c r="X805" s="46">
        <f t="shared" ca="1" si="172"/>
        <v>9380457.7195278965</v>
      </c>
    </row>
    <row r="806" spans="2:24" ht="16" customHeight="1" x14ac:dyDescent="0.2">
      <c r="B806" s="5">
        <f t="shared" ca="1" si="180"/>
        <v>0.25949902652799095</v>
      </c>
      <c r="C806" s="5">
        <f t="shared" ca="1" si="181"/>
        <v>-0.64489064730883106</v>
      </c>
      <c r="D806" s="56">
        <f t="shared" ca="1" si="182"/>
        <v>-4.0624292276443619E-3</v>
      </c>
      <c r="E806" s="50">
        <f t="shared" ca="1" si="166"/>
        <v>1.0660460607569673E-2</v>
      </c>
      <c r="F806" s="5">
        <f t="shared" ca="1" si="167"/>
        <v>0</v>
      </c>
      <c r="G806" s="5">
        <f t="shared" ca="1" si="168"/>
        <v>1</v>
      </c>
      <c r="H806" s="5">
        <f t="shared" ca="1" si="173"/>
        <v>0</v>
      </c>
      <c r="I806" s="5">
        <f t="shared" ca="1" si="174"/>
        <v>0</v>
      </c>
      <c r="J806" s="2">
        <f t="shared" ca="1" si="175"/>
        <v>0</v>
      </c>
      <c r="K806" s="73">
        <f t="shared" ca="1" si="169"/>
        <v>4.5294807676507828E-2</v>
      </c>
      <c r="L806" s="74"/>
      <c r="M806" s="15">
        <f t="shared" ca="1" si="170"/>
        <v>1.3648190711770907E-2</v>
      </c>
      <c r="N806" s="5">
        <f t="shared" ca="1" si="176"/>
        <v>0</v>
      </c>
      <c r="O806" s="4">
        <f t="shared" ca="1" si="171"/>
        <v>1</v>
      </c>
      <c r="P806" s="5">
        <f t="shared" ca="1" si="177"/>
        <v>0</v>
      </c>
      <c r="Q806" s="5">
        <f t="shared" ca="1" si="178"/>
        <v>0</v>
      </c>
      <c r="R806" s="2">
        <f t="shared" ca="1" si="179"/>
        <v>0</v>
      </c>
      <c r="X806" s="46">
        <f t="shared" ca="1" si="172"/>
        <v>9380457.7195278965</v>
      </c>
    </row>
    <row r="807" spans="2:24" ht="16" customHeight="1" x14ac:dyDescent="0.2">
      <c r="B807" s="5">
        <f t="shared" ca="1" si="180"/>
        <v>5.2410052147050745E-2</v>
      </c>
      <c r="C807" s="5">
        <f t="shared" ca="1" si="181"/>
        <v>-1.6219217478860857</v>
      </c>
      <c r="D807" s="56">
        <f t="shared" ca="1" si="182"/>
        <v>-1.0217146645032817E-2</v>
      </c>
      <c r="E807" s="50">
        <f t="shared" ca="1" si="166"/>
        <v>1.0660460607569673E-2</v>
      </c>
      <c r="F807" s="5">
        <f t="shared" ca="1" si="167"/>
        <v>0</v>
      </c>
      <c r="G807" s="5">
        <f t="shared" ca="1" si="168"/>
        <v>1</v>
      </c>
      <c r="H807" s="5">
        <f t="shared" ca="1" si="173"/>
        <v>0</v>
      </c>
      <c r="I807" s="5">
        <f t="shared" ca="1" si="174"/>
        <v>0</v>
      </c>
      <c r="J807" s="2">
        <f t="shared" ca="1" si="175"/>
        <v>0</v>
      </c>
      <c r="K807" s="73">
        <f t="shared" ca="1" si="169"/>
        <v>4.5294807676507828E-2</v>
      </c>
      <c r="L807" s="74"/>
      <c r="M807" s="15">
        <f t="shared" ca="1" si="170"/>
        <v>1.3648190711770907E-2</v>
      </c>
      <c r="N807" s="5">
        <f t="shared" ca="1" si="176"/>
        <v>0</v>
      </c>
      <c r="O807" s="4">
        <f t="shared" ca="1" si="171"/>
        <v>1</v>
      </c>
      <c r="P807" s="5">
        <f t="shared" ca="1" si="177"/>
        <v>0</v>
      </c>
      <c r="Q807" s="5">
        <f t="shared" ca="1" si="178"/>
        <v>0</v>
      </c>
      <c r="R807" s="2">
        <f t="shared" ca="1" si="179"/>
        <v>0</v>
      </c>
      <c r="X807" s="46">
        <f t="shared" ca="1" si="172"/>
        <v>9380457.7195278965</v>
      </c>
    </row>
    <row r="808" spans="2:24" ht="16" customHeight="1" x14ac:dyDescent="0.2">
      <c r="B808" s="5">
        <f t="shared" ca="1" si="180"/>
        <v>0.99462525754156217</v>
      </c>
      <c r="C808" s="5">
        <f t="shared" ca="1" si="181"/>
        <v>2.5507388171124656</v>
      </c>
      <c r="D808" s="56">
        <f t="shared" ca="1" si="182"/>
        <v>1.6068144213234877E-2</v>
      </c>
      <c r="E808" s="50">
        <f t="shared" ca="1" si="166"/>
        <v>1.0660460607569673E-2</v>
      </c>
      <c r="F808" s="5">
        <f t="shared" ca="1" si="167"/>
        <v>0</v>
      </c>
      <c r="G808" s="5">
        <f t="shared" ca="1" si="168"/>
        <v>1</v>
      </c>
      <c r="H808" s="5">
        <f t="shared" ca="1" si="173"/>
        <v>0</v>
      </c>
      <c r="I808" s="5">
        <f t="shared" ca="1" si="174"/>
        <v>0</v>
      </c>
      <c r="J808" s="2">
        <f t="shared" ca="1" si="175"/>
        <v>0</v>
      </c>
      <c r="K808" s="73">
        <f t="shared" ca="1" si="169"/>
        <v>4.5294807676507828E-2</v>
      </c>
      <c r="L808" s="74"/>
      <c r="M808" s="15">
        <f t="shared" ca="1" si="170"/>
        <v>1.3648190711770907E-2</v>
      </c>
      <c r="N808" s="5">
        <f t="shared" ca="1" si="176"/>
        <v>0</v>
      </c>
      <c r="O808" s="4">
        <f t="shared" ca="1" si="171"/>
        <v>1</v>
      </c>
      <c r="P808" s="5">
        <f t="shared" ca="1" si="177"/>
        <v>0</v>
      </c>
      <c r="Q808" s="5">
        <f t="shared" ca="1" si="178"/>
        <v>0</v>
      </c>
      <c r="R808" s="2">
        <f t="shared" ca="1" si="179"/>
        <v>0</v>
      </c>
      <c r="X808" s="46">
        <f t="shared" ca="1" si="172"/>
        <v>9380457.7195278965</v>
      </c>
    </row>
    <row r="809" spans="2:24" ht="16" customHeight="1" x14ac:dyDescent="0.2">
      <c r="B809" s="5">
        <f t="shared" ca="1" si="180"/>
        <v>0.51494421572465754</v>
      </c>
      <c r="C809" s="5">
        <f t="shared" ca="1" si="181"/>
        <v>3.7468358665238968E-2</v>
      </c>
      <c r="D809" s="56">
        <f t="shared" ca="1" si="182"/>
        <v>2.3602847395712932E-4</v>
      </c>
      <c r="E809" s="50">
        <f t="shared" ca="1" si="166"/>
        <v>1.0534783379197271E-2</v>
      </c>
      <c r="F809" s="5">
        <f t="shared" ca="1" si="167"/>
        <v>0</v>
      </c>
      <c r="G809" s="5">
        <f t="shared" ca="1" si="168"/>
        <v>1</v>
      </c>
      <c r="H809" s="5">
        <f t="shared" ca="1" si="173"/>
        <v>0</v>
      </c>
      <c r="I809" s="5">
        <f t="shared" ca="1" si="174"/>
        <v>0</v>
      </c>
      <c r="J809" s="2">
        <f t="shared" ca="1" si="175"/>
        <v>0</v>
      </c>
      <c r="K809" s="73">
        <f t="shared" ca="1" si="169"/>
        <v>4.7228153828348718E-2</v>
      </c>
      <c r="L809" s="74"/>
      <c r="M809" s="15">
        <f t="shared" ca="1" si="170"/>
        <v>1.3506201746660139E-2</v>
      </c>
      <c r="N809" s="5">
        <f t="shared" ca="1" si="176"/>
        <v>0</v>
      </c>
      <c r="O809" s="4">
        <f t="shared" ca="1" si="171"/>
        <v>1</v>
      </c>
      <c r="P809" s="5">
        <f t="shared" ca="1" si="177"/>
        <v>0</v>
      </c>
      <c r="Q809" s="5">
        <f t="shared" ca="1" si="178"/>
        <v>0</v>
      </c>
      <c r="R809" s="2">
        <f t="shared" ca="1" si="179"/>
        <v>0</v>
      </c>
      <c r="X809" s="46">
        <f t="shared" ca="1" si="172"/>
        <v>9492364.1427185945</v>
      </c>
    </row>
    <row r="810" spans="2:24" ht="16" customHeight="1" x14ac:dyDescent="0.2">
      <c r="B810" s="5">
        <f t="shared" ca="1" si="180"/>
        <v>0.22467588322258936</v>
      </c>
      <c r="C810" s="5">
        <f t="shared" ca="1" si="181"/>
        <v>-0.75649617235451072</v>
      </c>
      <c r="D810" s="56">
        <f t="shared" ca="1" si="182"/>
        <v>-4.7654779519578361E-3</v>
      </c>
      <c r="E810" s="50">
        <f t="shared" ca="1" si="166"/>
        <v>1.0534783379197271E-2</v>
      </c>
      <c r="F810" s="5">
        <f t="shared" ca="1" si="167"/>
        <v>0</v>
      </c>
      <c r="G810" s="5">
        <f t="shared" ca="1" si="168"/>
        <v>1</v>
      </c>
      <c r="H810" s="5">
        <f t="shared" ca="1" si="173"/>
        <v>0</v>
      </c>
      <c r="I810" s="5">
        <f t="shared" ca="1" si="174"/>
        <v>0</v>
      </c>
      <c r="J810" s="2">
        <f t="shared" ca="1" si="175"/>
        <v>0</v>
      </c>
      <c r="K810" s="73">
        <f t="shared" ca="1" si="169"/>
        <v>4.7228153828348718E-2</v>
      </c>
      <c r="L810" s="74"/>
      <c r="M810" s="15">
        <f t="shared" ca="1" si="170"/>
        <v>1.3506201746660139E-2</v>
      </c>
      <c r="N810" s="5">
        <f t="shared" ca="1" si="176"/>
        <v>0</v>
      </c>
      <c r="O810" s="4">
        <f t="shared" ca="1" si="171"/>
        <v>1</v>
      </c>
      <c r="P810" s="5">
        <f t="shared" ca="1" si="177"/>
        <v>0</v>
      </c>
      <c r="Q810" s="5">
        <f t="shared" ca="1" si="178"/>
        <v>0</v>
      </c>
      <c r="R810" s="2">
        <f t="shared" ca="1" si="179"/>
        <v>0</v>
      </c>
      <c r="X810" s="46">
        <f t="shared" ca="1" si="172"/>
        <v>9492364.1427185945</v>
      </c>
    </row>
    <row r="811" spans="2:24" ht="16" customHeight="1" x14ac:dyDescent="0.2">
      <c r="B811" s="5">
        <f t="shared" ca="1" si="180"/>
        <v>0.42972218701908349</v>
      </c>
      <c r="C811" s="5">
        <f t="shared" ca="1" si="181"/>
        <v>-0.17708149885191088</v>
      </c>
      <c r="D811" s="56">
        <f t="shared" ca="1" si="182"/>
        <v>-1.1155085898874428E-3</v>
      </c>
      <c r="E811" s="50">
        <f t="shared" ca="1" si="166"/>
        <v>1.0534783379197271E-2</v>
      </c>
      <c r="F811" s="5">
        <f t="shared" ca="1" si="167"/>
        <v>0</v>
      </c>
      <c r="G811" s="5">
        <f t="shared" ca="1" si="168"/>
        <v>1</v>
      </c>
      <c r="H811" s="5">
        <f t="shared" ca="1" si="173"/>
        <v>0</v>
      </c>
      <c r="I811" s="5">
        <f t="shared" ca="1" si="174"/>
        <v>0</v>
      </c>
      <c r="J811" s="2">
        <f t="shared" ca="1" si="175"/>
        <v>0</v>
      </c>
      <c r="K811" s="73">
        <f t="shared" ca="1" si="169"/>
        <v>4.7228153828348718E-2</v>
      </c>
      <c r="L811" s="74"/>
      <c r="M811" s="15">
        <f t="shared" ca="1" si="170"/>
        <v>1.3506201746660139E-2</v>
      </c>
      <c r="N811" s="5">
        <f t="shared" ca="1" si="176"/>
        <v>0</v>
      </c>
      <c r="O811" s="4">
        <f t="shared" ca="1" si="171"/>
        <v>1</v>
      </c>
      <c r="P811" s="5">
        <f t="shared" ca="1" si="177"/>
        <v>0</v>
      </c>
      <c r="Q811" s="5">
        <f t="shared" ca="1" si="178"/>
        <v>0</v>
      </c>
      <c r="R811" s="2">
        <f t="shared" ca="1" si="179"/>
        <v>0</v>
      </c>
      <c r="X811" s="46">
        <f t="shared" ca="1" si="172"/>
        <v>9492364.1427185945</v>
      </c>
    </row>
    <row r="812" spans="2:24" ht="16" customHeight="1" x14ac:dyDescent="0.2">
      <c r="B812" s="5">
        <f t="shared" ca="1" si="180"/>
        <v>0.51900836162276676</v>
      </c>
      <c r="C812" s="5">
        <f t="shared" ca="1" si="181"/>
        <v>4.7664939246970121E-2</v>
      </c>
      <c r="D812" s="56">
        <f t="shared" ca="1" si="182"/>
        <v>3.0026089405829821E-4</v>
      </c>
      <c r="E812" s="50">
        <f t="shared" ca="1" si="166"/>
        <v>1.0534783379197271E-2</v>
      </c>
      <c r="F812" s="5">
        <f t="shared" ca="1" si="167"/>
        <v>0</v>
      </c>
      <c r="G812" s="5">
        <f t="shared" ca="1" si="168"/>
        <v>1</v>
      </c>
      <c r="H812" s="5">
        <f t="shared" ca="1" si="173"/>
        <v>0</v>
      </c>
      <c r="I812" s="5">
        <f t="shared" ca="1" si="174"/>
        <v>0</v>
      </c>
      <c r="J812" s="2">
        <f t="shared" ca="1" si="175"/>
        <v>0</v>
      </c>
      <c r="K812" s="73">
        <f t="shared" ca="1" si="169"/>
        <v>4.7228153828348718E-2</v>
      </c>
      <c r="L812" s="74"/>
      <c r="M812" s="15">
        <f t="shared" ca="1" si="170"/>
        <v>1.3506201746660139E-2</v>
      </c>
      <c r="N812" s="5">
        <f t="shared" ca="1" si="176"/>
        <v>0</v>
      </c>
      <c r="O812" s="4">
        <f t="shared" ca="1" si="171"/>
        <v>1</v>
      </c>
      <c r="P812" s="5">
        <f t="shared" ca="1" si="177"/>
        <v>0</v>
      </c>
      <c r="Q812" s="5">
        <f t="shared" ca="1" si="178"/>
        <v>0</v>
      </c>
      <c r="R812" s="2">
        <f t="shared" ca="1" si="179"/>
        <v>0</v>
      </c>
      <c r="X812" s="46">
        <f t="shared" ca="1" si="172"/>
        <v>9492364.1427185945</v>
      </c>
    </row>
    <row r="813" spans="2:24" ht="16" customHeight="1" x14ac:dyDescent="0.2">
      <c r="B813" s="5">
        <f t="shared" ca="1" si="180"/>
        <v>0.40295047592104838</v>
      </c>
      <c r="C813" s="5">
        <f t="shared" ca="1" si="181"/>
        <v>-0.24571746456640006</v>
      </c>
      <c r="D813" s="56">
        <f t="shared" ca="1" si="182"/>
        <v>-1.5478745334000477E-3</v>
      </c>
      <c r="E813" s="50">
        <f t="shared" ca="1" si="166"/>
        <v>1.0510246153066479E-2</v>
      </c>
      <c r="F813" s="5">
        <f t="shared" ca="1" si="167"/>
        <v>0</v>
      </c>
      <c r="G813" s="5">
        <f t="shared" ca="1" si="168"/>
        <v>1</v>
      </c>
      <c r="H813" s="5">
        <f t="shared" ca="1" si="173"/>
        <v>0</v>
      </c>
      <c r="I813" s="5">
        <f t="shared" ca="1" si="174"/>
        <v>0</v>
      </c>
      <c r="J813" s="2">
        <f t="shared" ca="1" si="175"/>
        <v>0</v>
      </c>
      <c r="K813" s="73">
        <f t="shared" ca="1" si="169"/>
        <v>4.761322949022509E-2</v>
      </c>
      <c r="L813" s="74"/>
      <c r="M813" s="15">
        <f t="shared" ca="1" si="170"/>
        <v>1.3506201746660139E-2</v>
      </c>
      <c r="N813" s="5">
        <f t="shared" ca="1" si="176"/>
        <v>0</v>
      </c>
      <c r="O813" s="4">
        <f t="shared" ca="1" si="171"/>
        <v>1</v>
      </c>
      <c r="P813" s="5">
        <f t="shared" ca="1" si="177"/>
        <v>0</v>
      </c>
      <c r="Q813" s="5">
        <f t="shared" ca="1" si="178"/>
        <v>0</v>
      </c>
      <c r="R813" s="2">
        <f t="shared" ca="1" si="179"/>
        <v>0</v>
      </c>
      <c r="X813" s="46">
        <f t="shared" ca="1" si="172"/>
        <v>9514525.0209790673</v>
      </c>
    </row>
    <row r="814" spans="2:24" ht="16" customHeight="1" x14ac:dyDescent="0.2">
      <c r="B814" s="5">
        <f t="shared" ca="1" si="180"/>
        <v>0.887021933735892</v>
      </c>
      <c r="C814" s="5">
        <f t="shared" ca="1" si="181"/>
        <v>1.2108415628513676</v>
      </c>
      <c r="D814" s="56">
        <f t="shared" ca="1" si="182"/>
        <v>7.6275848866797702E-3</v>
      </c>
      <c r="E814" s="50">
        <f t="shared" ca="1" si="166"/>
        <v>1.0510246153066479E-2</v>
      </c>
      <c r="F814" s="5">
        <f t="shared" ca="1" si="167"/>
        <v>0</v>
      </c>
      <c r="G814" s="5">
        <f t="shared" ca="1" si="168"/>
        <v>1</v>
      </c>
      <c r="H814" s="5">
        <f t="shared" ca="1" si="173"/>
        <v>0</v>
      </c>
      <c r="I814" s="5">
        <f t="shared" ca="1" si="174"/>
        <v>0</v>
      </c>
      <c r="J814" s="2">
        <f t="shared" ca="1" si="175"/>
        <v>0</v>
      </c>
      <c r="K814" s="73">
        <f t="shared" ca="1" si="169"/>
        <v>4.761322949022509E-2</v>
      </c>
      <c r="L814" s="74"/>
      <c r="M814" s="15">
        <f t="shared" ca="1" si="170"/>
        <v>1.3506201746660139E-2</v>
      </c>
      <c r="N814" s="5">
        <f t="shared" ca="1" si="176"/>
        <v>0</v>
      </c>
      <c r="O814" s="4">
        <f t="shared" ca="1" si="171"/>
        <v>1</v>
      </c>
      <c r="P814" s="5">
        <f t="shared" ca="1" si="177"/>
        <v>0</v>
      </c>
      <c r="Q814" s="5">
        <f t="shared" ca="1" si="178"/>
        <v>0</v>
      </c>
      <c r="R814" s="2">
        <f t="shared" ca="1" si="179"/>
        <v>0</v>
      </c>
      <c r="X814" s="46">
        <f t="shared" ca="1" si="172"/>
        <v>9514525.0209790673</v>
      </c>
    </row>
    <row r="815" spans="2:24" ht="16" customHeight="1" x14ac:dyDescent="0.2">
      <c r="B815" s="5">
        <f t="shared" ca="1" si="180"/>
        <v>0.91285904772402771</v>
      </c>
      <c r="C815" s="5">
        <f t="shared" ca="1" si="181"/>
        <v>1.3585730984437836</v>
      </c>
      <c r="D815" s="56">
        <f t="shared" ca="1" si="182"/>
        <v>8.5582060866302937E-3</v>
      </c>
      <c r="E815" s="50">
        <f t="shared" ca="1" si="166"/>
        <v>1.0510246153066479E-2</v>
      </c>
      <c r="F815" s="5">
        <f t="shared" ca="1" si="167"/>
        <v>0</v>
      </c>
      <c r="G815" s="5">
        <f t="shared" ca="1" si="168"/>
        <v>1</v>
      </c>
      <c r="H815" s="5">
        <f t="shared" ca="1" si="173"/>
        <v>0</v>
      </c>
      <c r="I815" s="5">
        <f t="shared" ca="1" si="174"/>
        <v>0</v>
      </c>
      <c r="J815" s="2">
        <f t="shared" ca="1" si="175"/>
        <v>0</v>
      </c>
      <c r="K815" s="73">
        <f t="shared" ca="1" si="169"/>
        <v>4.761322949022509E-2</v>
      </c>
      <c r="L815" s="74"/>
      <c r="M815" s="15">
        <f t="shared" ca="1" si="170"/>
        <v>1.3506201746660139E-2</v>
      </c>
      <c r="N815" s="5">
        <f t="shared" ca="1" si="176"/>
        <v>0</v>
      </c>
      <c r="O815" s="4">
        <f t="shared" ca="1" si="171"/>
        <v>1</v>
      </c>
      <c r="P815" s="5">
        <f t="shared" ca="1" si="177"/>
        <v>0</v>
      </c>
      <c r="Q815" s="5">
        <f t="shared" ca="1" si="178"/>
        <v>0</v>
      </c>
      <c r="R815" s="2">
        <f t="shared" ca="1" si="179"/>
        <v>0</v>
      </c>
      <c r="X815" s="46">
        <f t="shared" ca="1" si="172"/>
        <v>9514525.0209790673</v>
      </c>
    </row>
    <row r="816" spans="2:24" ht="16" customHeight="1" x14ac:dyDescent="0.2">
      <c r="B816" s="5">
        <f t="shared" ca="1" si="180"/>
        <v>0.62432525491082747</v>
      </c>
      <c r="C816" s="5">
        <f t="shared" ca="1" si="181"/>
        <v>0.31686045390785805</v>
      </c>
      <c r="D816" s="56">
        <f t="shared" ca="1" si="182"/>
        <v>1.9960332413124682E-3</v>
      </c>
      <c r="E816" s="50">
        <f t="shared" ca="1" si="166"/>
        <v>1.0510246153066479E-2</v>
      </c>
      <c r="F816" s="5">
        <f t="shared" ca="1" si="167"/>
        <v>0</v>
      </c>
      <c r="G816" s="5">
        <f t="shared" ca="1" si="168"/>
        <v>1</v>
      </c>
      <c r="H816" s="5">
        <f t="shared" ca="1" si="173"/>
        <v>0</v>
      </c>
      <c r="I816" s="5">
        <f t="shared" ca="1" si="174"/>
        <v>0</v>
      </c>
      <c r="J816" s="2">
        <f t="shared" ca="1" si="175"/>
        <v>0</v>
      </c>
      <c r="K816" s="73">
        <f t="shared" ca="1" si="169"/>
        <v>4.761322949022509E-2</v>
      </c>
      <c r="L816" s="74"/>
      <c r="M816" s="15">
        <f t="shared" ca="1" si="170"/>
        <v>1.3506201746660139E-2</v>
      </c>
      <c r="N816" s="5">
        <f t="shared" ca="1" si="176"/>
        <v>0</v>
      </c>
      <c r="O816" s="4">
        <f t="shared" ca="1" si="171"/>
        <v>1</v>
      </c>
      <c r="P816" s="5">
        <f t="shared" ca="1" si="177"/>
        <v>0</v>
      </c>
      <c r="Q816" s="5">
        <f t="shared" ca="1" si="178"/>
        <v>0</v>
      </c>
      <c r="R816" s="2">
        <f t="shared" ca="1" si="179"/>
        <v>0</v>
      </c>
      <c r="X816" s="46">
        <f t="shared" ca="1" si="172"/>
        <v>9514525.0209790673</v>
      </c>
    </row>
    <row r="817" spans="2:24" ht="16" customHeight="1" x14ac:dyDescent="0.2">
      <c r="B817" s="5">
        <f t="shared" ca="1" si="180"/>
        <v>8.1770321133789459E-2</v>
      </c>
      <c r="C817" s="5">
        <f t="shared" ca="1" si="181"/>
        <v>-1.3932617848362407</v>
      </c>
      <c r="D817" s="56">
        <f t="shared" ca="1" si="182"/>
        <v>-8.7767242711587513E-3</v>
      </c>
      <c r="E817" s="50">
        <f t="shared" ca="1" si="166"/>
        <v>1.0510246153066479E-2</v>
      </c>
      <c r="F817" s="5">
        <f t="shared" ca="1" si="167"/>
        <v>0</v>
      </c>
      <c r="G817" s="5">
        <f t="shared" ca="1" si="168"/>
        <v>1</v>
      </c>
      <c r="H817" s="5">
        <f t="shared" ca="1" si="173"/>
        <v>0</v>
      </c>
      <c r="I817" s="5">
        <f t="shared" ca="1" si="174"/>
        <v>0</v>
      </c>
      <c r="J817" s="2">
        <f t="shared" ca="1" si="175"/>
        <v>0</v>
      </c>
      <c r="K817" s="73">
        <f t="shared" ca="1" si="169"/>
        <v>4.761322949022509E-2</v>
      </c>
      <c r="L817" s="74"/>
      <c r="M817" s="15">
        <f t="shared" ca="1" si="170"/>
        <v>1.3506201746660139E-2</v>
      </c>
      <c r="N817" s="5">
        <f t="shared" ca="1" si="176"/>
        <v>0</v>
      </c>
      <c r="O817" s="4">
        <f t="shared" ca="1" si="171"/>
        <v>1</v>
      </c>
      <c r="P817" s="5">
        <f t="shared" ca="1" si="177"/>
        <v>0</v>
      </c>
      <c r="Q817" s="5">
        <f t="shared" ca="1" si="178"/>
        <v>0</v>
      </c>
      <c r="R817" s="2">
        <f t="shared" ca="1" si="179"/>
        <v>0</v>
      </c>
      <c r="X817" s="46">
        <f t="shared" ca="1" si="172"/>
        <v>9514525.0209790673</v>
      </c>
    </row>
    <row r="818" spans="2:24" ht="16" customHeight="1" x14ac:dyDescent="0.2">
      <c r="B818" s="5">
        <f t="shared" ca="1" si="180"/>
        <v>0.88893580153358331</v>
      </c>
      <c r="C818" s="5">
        <f t="shared" ca="1" si="181"/>
        <v>1.2208880835476039</v>
      </c>
      <c r="D818" s="56">
        <f t="shared" ca="1" si="182"/>
        <v>7.6908720183552579E-3</v>
      </c>
      <c r="E818" s="50">
        <f t="shared" ca="1" si="166"/>
        <v>1.0510246153066479E-2</v>
      </c>
      <c r="F818" s="5">
        <f t="shared" ca="1" si="167"/>
        <v>0</v>
      </c>
      <c r="G818" s="5">
        <f t="shared" ca="1" si="168"/>
        <v>1</v>
      </c>
      <c r="H818" s="5">
        <f t="shared" ca="1" si="173"/>
        <v>0</v>
      </c>
      <c r="I818" s="5">
        <f t="shared" ca="1" si="174"/>
        <v>0</v>
      </c>
      <c r="J818" s="2">
        <f t="shared" ca="1" si="175"/>
        <v>0</v>
      </c>
      <c r="K818" s="73">
        <f t="shared" ca="1" si="169"/>
        <v>4.761322949022509E-2</v>
      </c>
      <c r="L818" s="74"/>
      <c r="M818" s="15">
        <f t="shared" ca="1" si="170"/>
        <v>1.3506201746660139E-2</v>
      </c>
      <c r="N818" s="5">
        <f t="shared" ca="1" si="176"/>
        <v>0</v>
      </c>
      <c r="O818" s="4">
        <f t="shared" ca="1" si="171"/>
        <v>1</v>
      </c>
      <c r="P818" s="5">
        <f t="shared" ca="1" si="177"/>
        <v>0</v>
      </c>
      <c r="Q818" s="5">
        <f t="shared" ca="1" si="178"/>
        <v>0</v>
      </c>
      <c r="R818" s="2">
        <f t="shared" ca="1" si="179"/>
        <v>0</v>
      </c>
      <c r="X818" s="46">
        <f t="shared" ca="1" si="172"/>
        <v>9514525.0209790673</v>
      </c>
    </row>
    <row r="819" spans="2:24" ht="16" customHeight="1" x14ac:dyDescent="0.2">
      <c r="B819" s="5">
        <f t="shared" ca="1" si="180"/>
        <v>0.95371643765208891</v>
      </c>
      <c r="C819" s="5">
        <f t="shared" ca="1" si="181"/>
        <v>1.6820088454320632</v>
      </c>
      <c r="D819" s="56">
        <f t="shared" ca="1" si="182"/>
        <v>1.0595659781009808E-2</v>
      </c>
      <c r="E819" s="50">
        <f t="shared" ca="1" si="166"/>
        <v>1.0510246153066479E-2</v>
      </c>
      <c r="F819" s="5">
        <f t="shared" ca="1" si="167"/>
        <v>0</v>
      </c>
      <c r="G819" s="5">
        <f t="shared" ca="1" si="168"/>
        <v>1</v>
      </c>
      <c r="H819" s="5">
        <f t="shared" ca="1" si="173"/>
        <v>0</v>
      </c>
      <c r="I819" s="5">
        <f t="shared" ca="1" si="174"/>
        <v>0</v>
      </c>
      <c r="J819" s="2">
        <f t="shared" ca="1" si="175"/>
        <v>0</v>
      </c>
      <c r="K819" s="73">
        <f t="shared" ca="1" si="169"/>
        <v>4.761322949022509E-2</v>
      </c>
      <c r="L819" s="74"/>
      <c r="M819" s="15">
        <f t="shared" ca="1" si="170"/>
        <v>1.3506201746660139E-2</v>
      </c>
      <c r="N819" s="5">
        <f t="shared" ca="1" si="176"/>
        <v>0</v>
      </c>
      <c r="O819" s="4">
        <f t="shared" ca="1" si="171"/>
        <v>1</v>
      </c>
      <c r="P819" s="5">
        <f t="shared" ca="1" si="177"/>
        <v>0</v>
      </c>
      <c r="Q819" s="5">
        <f t="shared" ca="1" si="178"/>
        <v>0</v>
      </c>
      <c r="R819" s="2">
        <f t="shared" ca="1" si="179"/>
        <v>0</v>
      </c>
      <c r="X819" s="46">
        <f t="shared" ca="1" si="172"/>
        <v>9514525.0209790673</v>
      </c>
    </row>
    <row r="820" spans="2:24" ht="16" customHeight="1" x14ac:dyDescent="0.2">
      <c r="B820" s="5">
        <f t="shared" ca="1" si="180"/>
        <v>0.64612106507328004</v>
      </c>
      <c r="C820" s="5">
        <f t="shared" ca="1" si="181"/>
        <v>0.37486903392081405</v>
      </c>
      <c r="D820" s="56">
        <f t="shared" ca="1" si="182"/>
        <v>2.3614529475559768E-3</v>
      </c>
      <c r="E820" s="50">
        <f t="shared" ca="1" si="166"/>
        <v>1.0510246153066479E-2</v>
      </c>
      <c r="F820" s="5">
        <f t="shared" ca="1" si="167"/>
        <v>0</v>
      </c>
      <c r="G820" s="5">
        <f t="shared" ca="1" si="168"/>
        <v>1</v>
      </c>
      <c r="H820" s="5">
        <f t="shared" ca="1" si="173"/>
        <v>0</v>
      </c>
      <c r="I820" s="5">
        <f t="shared" ca="1" si="174"/>
        <v>0</v>
      </c>
      <c r="J820" s="2">
        <f t="shared" ca="1" si="175"/>
        <v>0</v>
      </c>
      <c r="K820" s="73">
        <f t="shared" ca="1" si="169"/>
        <v>4.761322949022509E-2</v>
      </c>
      <c r="L820" s="74"/>
      <c r="M820" s="15">
        <f t="shared" ca="1" si="170"/>
        <v>1.3506201746660139E-2</v>
      </c>
      <c r="N820" s="5">
        <f t="shared" ca="1" si="176"/>
        <v>0</v>
      </c>
      <c r="O820" s="4">
        <f t="shared" ca="1" si="171"/>
        <v>1</v>
      </c>
      <c r="P820" s="5">
        <f t="shared" ca="1" si="177"/>
        <v>0</v>
      </c>
      <c r="Q820" s="5">
        <f t="shared" ca="1" si="178"/>
        <v>0</v>
      </c>
      <c r="R820" s="2">
        <f t="shared" ca="1" si="179"/>
        <v>0</v>
      </c>
      <c r="X820" s="46">
        <f t="shared" ca="1" si="172"/>
        <v>9514525.0209790673</v>
      </c>
    </row>
    <row r="821" spans="2:24" ht="16" customHeight="1" x14ac:dyDescent="0.2">
      <c r="B821" s="5">
        <f t="shared" ca="1" si="180"/>
        <v>7.2934911456184581E-2</v>
      </c>
      <c r="C821" s="5">
        <f t="shared" ca="1" si="181"/>
        <v>-1.4542759230784974</v>
      </c>
      <c r="D821" s="56">
        <f t="shared" ca="1" si="182"/>
        <v>-9.1610772146061958E-3</v>
      </c>
      <c r="E821" s="50">
        <f t="shared" ca="1" si="166"/>
        <v>1.0400830335471482E-2</v>
      </c>
      <c r="F821" s="5">
        <f t="shared" ca="1" si="167"/>
        <v>0</v>
      </c>
      <c r="G821" s="5">
        <f t="shared" ca="1" si="168"/>
        <v>1</v>
      </c>
      <c r="H821" s="5">
        <f t="shared" ca="1" si="173"/>
        <v>0</v>
      </c>
      <c r="I821" s="5">
        <f t="shared" ca="1" si="174"/>
        <v>0</v>
      </c>
      <c r="J821" s="2">
        <f t="shared" ca="1" si="175"/>
        <v>0</v>
      </c>
      <c r="K821" s="73">
        <f t="shared" ca="1" si="169"/>
        <v>4.9361055996565963E-2</v>
      </c>
      <c r="L821" s="74"/>
      <c r="M821" s="15">
        <f t="shared" ca="1" si="170"/>
        <v>1.3506201746660139E-2</v>
      </c>
      <c r="N821" s="5">
        <f t="shared" ca="1" si="176"/>
        <v>0</v>
      </c>
      <c r="O821" s="4">
        <f t="shared" ca="1" si="171"/>
        <v>1</v>
      </c>
      <c r="P821" s="5">
        <f t="shared" ca="1" si="177"/>
        <v>0</v>
      </c>
      <c r="Q821" s="5">
        <f t="shared" ca="1" si="178"/>
        <v>0</v>
      </c>
      <c r="R821" s="2">
        <f t="shared" ca="1" si="179"/>
        <v>0</v>
      </c>
      <c r="X821" s="46">
        <f t="shared" ca="1" si="172"/>
        <v>9614616.9848531503</v>
      </c>
    </row>
    <row r="822" spans="2:24" ht="16" customHeight="1" x14ac:dyDescent="0.2">
      <c r="B822" s="5">
        <f t="shared" ca="1" si="180"/>
        <v>0.54546775775841883</v>
      </c>
      <c r="C822" s="5">
        <f t="shared" ca="1" si="181"/>
        <v>0.11421862932770491</v>
      </c>
      <c r="D822" s="56">
        <f t="shared" ca="1" si="182"/>
        <v>7.1950973402803747E-4</v>
      </c>
      <c r="E822" s="50">
        <f t="shared" ca="1" si="166"/>
        <v>1.0400830335471482E-2</v>
      </c>
      <c r="F822" s="5">
        <f t="shared" ca="1" si="167"/>
        <v>0</v>
      </c>
      <c r="G822" s="5">
        <f t="shared" ca="1" si="168"/>
        <v>1</v>
      </c>
      <c r="H822" s="5">
        <f t="shared" ca="1" si="173"/>
        <v>0</v>
      </c>
      <c r="I822" s="5">
        <f t="shared" ca="1" si="174"/>
        <v>0</v>
      </c>
      <c r="J822" s="2">
        <f t="shared" ca="1" si="175"/>
        <v>0</v>
      </c>
      <c r="K822" s="73">
        <f t="shared" ca="1" si="169"/>
        <v>4.9361055996565963E-2</v>
      </c>
      <c r="L822" s="74"/>
      <c r="M822" s="15">
        <f t="shared" ca="1" si="170"/>
        <v>1.3506201746660139E-2</v>
      </c>
      <c r="N822" s="5">
        <f t="shared" ca="1" si="176"/>
        <v>0</v>
      </c>
      <c r="O822" s="4">
        <f t="shared" ca="1" si="171"/>
        <v>1</v>
      </c>
      <c r="P822" s="5">
        <f t="shared" ca="1" si="177"/>
        <v>0</v>
      </c>
      <c r="Q822" s="5">
        <f t="shared" ca="1" si="178"/>
        <v>0</v>
      </c>
      <c r="R822" s="2">
        <f t="shared" ca="1" si="179"/>
        <v>0</v>
      </c>
      <c r="X822" s="46">
        <f t="shared" ca="1" si="172"/>
        <v>9614616.9848531503</v>
      </c>
    </row>
    <row r="823" spans="2:24" ht="16" customHeight="1" x14ac:dyDescent="0.2">
      <c r="B823" s="5">
        <f t="shared" ca="1" si="180"/>
        <v>0.83584386770988661</v>
      </c>
      <c r="C823" s="5">
        <f t="shared" ca="1" si="181"/>
        <v>0.9775190233085651</v>
      </c>
      <c r="D823" s="56">
        <f t="shared" ca="1" si="182"/>
        <v>6.157791041688605E-3</v>
      </c>
      <c r="E823" s="50">
        <f t="shared" ca="1" si="166"/>
        <v>1.0400830335471482E-2</v>
      </c>
      <c r="F823" s="5">
        <f t="shared" ca="1" si="167"/>
        <v>0</v>
      </c>
      <c r="G823" s="5">
        <f t="shared" ca="1" si="168"/>
        <v>1</v>
      </c>
      <c r="H823" s="5">
        <f t="shared" ca="1" si="173"/>
        <v>0</v>
      </c>
      <c r="I823" s="5">
        <f t="shared" ca="1" si="174"/>
        <v>0</v>
      </c>
      <c r="J823" s="2">
        <f t="shared" ca="1" si="175"/>
        <v>0</v>
      </c>
      <c r="K823" s="73">
        <f t="shared" ca="1" si="169"/>
        <v>4.9361055996565963E-2</v>
      </c>
      <c r="L823" s="74"/>
      <c r="M823" s="15">
        <f t="shared" ca="1" si="170"/>
        <v>1.3506201746660139E-2</v>
      </c>
      <c r="N823" s="5">
        <f t="shared" ca="1" si="176"/>
        <v>0</v>
      </c>
      <c r="O823" s="4">
        <f t="shared" ca="1" si="171"/>
        <v>1</v>
      </c>
      <c r="P823" s="5">
        <f t="shared" ca="1" si="177"/>
        <v>0</v>
      </c>
      <c r="Q823" s="5">
        <f t="shared" ca="1" si="178"/>
        <v>0</v>
      </c>
      <c r="R823" s="2">
        <f t="shared" ca="1" si="179"/>
        <v>0</v>
      </c>
      <c r="X823" s="46">
        <f t="shared" ca="1" si="172"/>
        <v>9614616.9848531503</v>
      </c>
    </row>
    <row r="824" spans="2:24" ht="16" customHeight="1" x14ac:dyDescent="0.2">
      <c r="B824" s="5">
        <f t="shared" ca="1" si="180"/>
        <v>0.96825603989756215</v>
      </c>
      <c r="C824" s="5">
        <f t="shared" ca="1" si="181"/>
        <v>1.8557589772546044</v>
      </c>
      <c r="D824" s="56">
        <f t="shared" ca="1" si="182"/>
        <v>1.1690182731169649E-2</v>
      </c>
      <c r="E824" s="50">
        <f t="shared" ca="1" si="166"/>
        <v>9.8356039305248673E-3</v>
      </c>
      <c r="F824" s="5">
        <f t="shared" ca="1" si="167"/>
        <v>0</v>
      </c>
      <c r="G824" s="5">
        <f t="shared" ca="1" si="168"/>
        <v>1</v>
      </c>
      <c r="H824" s="5">
        <f t="shared" ca="1" si="173"/>
        <v>0</v>
      </c>
      <c r="I824" s="5">
        <f t="shared" ca="1" si="174"/>
        <v>0</v>
      </c>
      <c r="J824" s="2">
        <f t="shared" ca="1" si="175"/>
        <v>0</v>
      </c>
      <c r="K824" s="73">
        <f t="shared" ca="1" si="169"/>
        <v>5.9220157565071381E-2</v>
      </c>
      <c r="L824" s="74"/>
      <c r="M824" s="15">
        <f t="shared" ca="1" si="170"/>
        <v>1.3292690642609701E-2</v>
      </c>
      <c r="N824" s="5">
        <f t="shared" ca="1" si="176"/>
        <v>0</v>
      </c>
      <c r="O824" s="4">
        <f t="shared" ca="1" si="171"/>
        <v>1</v>
      </c>
      <c r="P824" s="5">
        <f t="shared" ca="1" si="177"/>
        <v>0</v>
      </c>
      <c r="Q824" s="5">
        <f t="shared" ca="1" si="178"/>
        <v>0</v>
      </c>
      <c r="R824" s="2">
        <f t="shared" ca="1" si="179"/>
        <v>0</v>
      </c>
      <c r="X824" s="46">
        <f t="shared" ca="1" si="172"/>
        <v>10167143.848650644</v>
      </c>
    </row>
    <row r="825" spans="2:24" ht="16" customHeight="1" x14ac:dyDescent="0.2">
      <c r="B825" s="5">
        <f t="shared" ca="1" si="180"/>
        <v>0.79544545405154177</v>
      </c>
      <c r="C825" s="5">
        <f t="shared" ca="1" si="181"/>
        <v>0.82546245124943385</v>
      </c>
      <c r="D825" s="56">
        <f t="shared" ca="1" si="182"/>
        <v>5.1999246729232864E-3</v>
      </c>
      <c r="E825" s="50">
        <f t="shared" ca="1" si="166"/>
        <v>9.8356039305248673E-3</v>
      </c>
      <c r="F825" s="5">
        <f t="shared" ca="1" si="167"/>
        <v>0</v>
      </c>
      <c r="G825" s="5">
        <f t="shared" ca="1" si="168"/>
        <v>1</v>
      </c>
      <c r="H825" s="5">
        <f t="shared" ca="1" si="173"/>
        <v>0</v>
      </c>
      <c r="I825" s="5">
        <f t="shared" ca="1" si="174"/>
        <v>0</v>
      </c>
      <c r="J825" s="2">
        <f t="shared" ca="1" si="175"/>
        <v>0</v>
      </c>
      <c r="K825" s="73">
        <f t="shared" ca="1" si="169"/>
        <v>5.9220157565071381E-2</v>
      </c>
      <c r="L825" s="74"/>
      <c r="M825" s="15">
        <f t="shared" ca="1" si="170"/>
        <v>1.3292690642609701E-2</v>
      </c>
      <c r="N825" s="5">
        <f t="shared" ca="1" si="176"/>
        <v>0</v>
      </c>
      <c r="O825" s="4">
        <f t="shared" ca="1" si="171"/>
        <v>1</v>
      </c>
      <c r="P825" s="5">
        <f t="shared" ca="1" si="177"/>
        <v>0</v>
      </c>
      <c r="Q825" s="5">
        <f t="shared" ca="1" si="178"/>
        <v>0</v>
      </c>
      <c r="R825" s="2">
        <f t="shared" ca="1" si="179"/>
        <v>0</v>
      </c>
      <c r="X825" s="46">
        <f t="shared" ca="1" si="172"/>
        <v>10167143.848650644</v>
      </c>
    </row>
    <row r="826" spans="2:24" ht="16" customHeight="1" x14ac:dyDescent="0.2">
      <c r="B826" s="5">
        <f t="shared" ca="1" si="180"/>
        <v>0.29616124579200076</v>
      </c>
      <c r="C826" s="5">
        <f t="shared" ca="1" si="181"/>
        <v>-0.5354734794160696</v>
      </c>
      <c r="D826" s="56">
        <f t="shared" ca="1" si="182"/>
        <v>-3.373165857631867E-3</v>
      </c>
      <c r="E826" s="50">
        <f t="shared" ca="1" si="166"/>
        <v>9.8356039305248673E-3</v>
      </c>
      <c r="F826" s="5">
        <f t="shared" ca="1" si="167"/>
        <v>0</v>
      </c>
      <c r="G826" s="5">
        <f t="shared" ca="1" si="168"/>
        <v>1</v>
      </c>
      <c r="H826" s="5">
        <f t="shared" ca="1" si="173"/>
        <v>0</v>
      </c>
      <c r="I826" s="5">
        <f t="shared" ca="1" si="174"/>
        <v>0</v>
      </c>
      <c r="J826" s="2">
        <f t="shared" ca="1" si="175"/>
        <v>0</v>
      </c>
      <c r="K826" s="73">
        <f t="shared" ca="1" si="169"/>
        <v>5.9220157565071381E-2</v>
      </c>
      <c r="L826" s="74"/>
      <c r="M826" s="15">
        <f t="shared" ca="1" si="170"/>
        <v>1.3292690642609701E-2</v>
      </c>
      <c r="N826" s="5">
        <f t="shared" ca="1" si="176"/>
        <v>0</v>
      </c>
      <c r="O826" s="4">
        <f t="shared" ca="1" si="171"/>
        <v>1</v>
      </c>
      <c r="P826" s="5">
        <f t="shared" ca="1" si="177"/>
        <v>0</v>
      </c>
      <c r="Q826" s="5">
        <f t="shared" ca="1" si="178"/>
        <v>0</v>
      </c>
      <c r="R826" s="2">
        <f t="shared" ca="1" si="179"/>
        <v>0</v>
      </c>
      <c r="X826" s="46">
        <f t="shared" ca="1" si="172"/>
        <v>10167143.848650644</v>
      </c>
    </row>
    <row r="827" spans="2:24" ht="16" customHeight="1" x14ac:dyDescent="0.2">
      <c r="B827" s="5">
        <f t="shared" ca="1" si="180"/>
        <v>0.93930328344684266</v>
      </c>
      <c r="C827" s="5">
        <f t="shared" ca="1" si="181"/>
        <v>1.5489512767621951</v>
      </c>
      <c r="D827" s="56">
        <f t="shared" ca="1" si="182"/>
        <v>9.7574758839732122E-3</v>
      </c>
      <c r="E827" s="50">
        <f t="shared" ca="1" si="166"/>
        <v>9.8356039305248673E-3</v>
      </c>
      <c r="F827" s="5">
        <f t="shared" ca="1" si="167"/>
        <v>0</v>
      </c>
      <c r="G827" s="5">
        <f t="shared" ca="1" si="168"/>
        <v>1</v>
      </c>
      <c r="H827" s="5">
        <f t="shared" ca="1" si="173"/>
        <v>0</v>
      </c>
      <c r="I827" s="5">
        <f t="shared" ca="1" si="174"/>
        <v>0</v>
      </c>
      <c r="J827" s="2">
        <f t="shared" ca="1" si="175"/>
        <v>0</v>
      </c>
      <c r="K827" s="73">
        <f t="shared" ca="1" si="169"/>
        <v>5.9220157565071381E-2</v>
      </c>
      <c r="L827" s="74"/>
      <c r="M827" s="15">
        <f t="shared" ca="1" si="170"/>
        <v>1.3292690642609701E-2</v>
      </c>
      <c r="N827" s="5">
        <f t="shared" ca="1" si="176"/>
        <v>0</v>
      </c>
      <c r="O827" s="4">
        <f t="shared" ca="1" si="171"/>
        <v>1</v>
      </c>
      <c r="P827" s="5">
        <f t="shared" ca="1" si="177"/>
        <v>0</v>
      </c>
      <c r="Q827" s="5">
        <f t="shared" ca="1" si="178"/>
        <v>0</v>
      </c>
      <c r="R827" s="2">
        <f t="shared" ca="1" si="179"/>
        <v>0</v>
      </c>
      <c r="X827" s="46">
        <f t="shared" ca="1" si="172"/>
        <v>10167143.848650644</v>
      </c>
    </row>
    <row r="828" spans="2:24" ht="16" customHeight="1" x14ac:dyDescent="0.2">
      <c r="B828" s="5">
        <f t="shared" ca="1" si="180"/>
        <v>0.7060396394522569</v>
      </c>
      <c r="C828" s="5">
        <f t="shared" ca="1" si="181"/>
        <v>0.54185162933111708</v>
      </c>
      <c r="D828" s="56">
        <f t="shared" ca="1" si="182"/>
        <v>3.4133444254887796E-3</v>
      </c>
      <c r="E828" s="50">
        <f t="shared" ca="1" si="166"/>
        <v>9.8356039305248673E-3</v>
      </c>
      <c r="F828" s="5">
        <f t="shared" ca="1" si="167"/>
        <v>0</v>
      </c>
      <c r="G828" s="5">
        <f t="shared" ca="1" si="168"/>
        <v>1</v>
      </c>
      <c r="H828" s="5">
        <f t="shared" ca="1" si="173"/>
        <v>0</v>
      </c>
      <c r="I828" s="5">
        <f t="shared" ca="1" si="174"/>
        <v>0</v>
      </c>
      <c r="J828" s="2">
        <f t="shared" ca="1" si="175"/>
        <v>0</v>
      </c>
      <c r="K828" s="73">
        <f t="shared" ca="1" si="169"/>
        <v>5.9220157565071381E-2</v>
      </c>
      <c r="L828" s="74"/>
      <c r="M828" s="15">
        <f t="shared" ca="1" si="170"/>
        <v>1.3292690642609701E-2</v>
      </c>
      <c r="N828" s="5">
        <f t="shared" ca="1" si="176"/>
        <v>0</v>
      </c>
      <c r="O828" s="4">
        <f t="shared" ca="1" si="171"/>
        <v>1</v>
      </c>
      <c r="P828" s="5">
        <f t="shared" ca="1" si="177"/>
        <v>0</v>
      </c>
      <c r="Q828" s="5">
        <f t="shared" ca="1" si="178"/>
        <v>0</v>
      </c>
      <c r="R828" s="2">
        <f t="shared" ca="1" si="179"/>
        <v>0</v>
      </c>
      <c r="X828" s="46">
        <f t="shared" ca="1" si="172"/>
        <v>10167143.848650644</v>
      </c>
    </row>
    <row r="829" spans="2:24" ht="16" customHeight="1" x14ac:dyDescent="0.2">
      <c r="B829" s="5">
        <f t="shared" ca="1" si="180"/>
        <v>7.8540539926373887E-3</v>
      </c>
      <c r="C829" s="5">
        <f t="shared" ca="1" si="181"/>
        <v>-2.4156278231543316</v>
      </c>
      <c r="D829" s="56">
        <f t="shared" ca="1" si="182"/>
        <v>-1.5217024952749228E-2</v>
      </c>
      <c r="E829" s="50">
        <f t="shared" ca="1" si="166"/>
        <v>9.8356039305248673E-3</v>
      </c>
      <c r="F829" s="5">
        <f t="shared" ca="1" si="167"/>
        <v>1</v>
      </c>
      <c r="G829" s="5">
        <f t="shared" ca="1" si="168"/>
        <v>0</v>
      </c>
      <c r="H829" s="5">
        <f t="shared" ca="1" si="173"/>
        <v>1</v>
      </c>
      <c r="I829" s="5">
        <f t="shared" ca="1" si="174"/>
        <v>0</v>
      </c>
      <c r="J829" s="2">
        <f t="shared" ca="1" si="175"/>
        <v>0</v>
      </c>
      <c r="K829" s="73">
        <f t="shared" ca="1" si="169"/>
        <v>5.9220157565071381E-2</v>
      </c>
      <c r="L829" s="74"/>
      <c r="M829" s="15">
        <f t="shared" ca="1" si="170"/>
        <v>1.3292690642609701E-2</v>
      </c>
      <c r="N829" s="5">
        <f t="shared" ca="1" si="176"/>
        <v>1</v>
      </c>
      <c r="O829" s="4">
        <f t="shared" ca="1" si="171"/>
        <v>0</v>
      </c>
      <c r="P829" s="5">
        <f t="shared" ca="1" si="177"/>
        <v>1</v>
      </c>
      <c r="Q829" s="5">
        <f t="shared" ca="1" si="178"/>
        <v>0</v>
      </c>
      <c r="R829" s="2">
        <f t="shared" ca="1" si="179"/>
        <v>0</v>
      </c>
      <c r="X829" s="46">
        <f t="shared" ca="1" si="172"/>
        <v>10167143.848650644</v>
      </c>
    </row>
    <row r="830" spans="2:24" ht="16" customHeight="1" x14ac:dyDescent="0.2">
      <c r="B830" s="5">
        <f t="shared" ca="1" si="180"/>
        <v>0.88587032480518424</v>
      </c>
      <c r="C830" s="5">
        <f t="shared" ca="1" si="181"/>
        <v>1.2048548259080203</v>
      </c>
      <c r="D830" s="56">
        <f t="shared" ca="1" si="182"/>
        <v>7.5898719887824845E-3</v>
      </c>
      <c r="E830" s="50">
        <f t="shared" ca="1" si="166"/>
        <v>1.0400830335471482E-2</v>
      </c>
      <c r="F830" s="5">
        <f t="shared" ca="1" si="167"/>
        <v>0</v>
      </c>
      <c r="G830" s="5">
        <f t="shared" ca="1" si="168"/>
        <v>0</v>
      </c>
      <c r="H830" s="5">
        <f t="shared" ca="1" si="173"/>
        <v>0</v>
      </c>
      <c r="I830" s="5">
        <f t="shared" ca="1" si="174"/>
        <v>1</v>
      </c>
      <c r="J830" s="2">
        <f t="shared" ca="1" si="175"/>
        <v>0</v>
      </c>
      <c r="K830" s="73">
        <f t="shared" ca="1" si="169"/>
        <v>4.9361055996565963E-2</v>
      </c>
      <c r="L830" s="74"/>
      <c r="M830" s="15">
        <f t="shared" ca="1" si="170"/>
        <v>1.3677296666280194E-2</v>
      </c>
      <c r="N830" s="5">
        <f t="shared" ca="1" si="176"/>
        <v>0</v>
      </c>
      <c r="O830" s="4">
        <f t="shared" ca="1" si="171"/>
        <v>0</v>
      </c>
      <c r="P830" s="5">
        <f t="shared" ca="1" si="177"/>
        <v>0</v>
      </c>
      <c r="Q830" s="5">
        <f t="shared" ca="1" si="178"/>
        <v>1</v>
      </c>
      <c r="R830" s="2">
        <f t="shared" ca="1" si="179"/>
        <v>0</v>
      </c>
      <c r="X830" s="46">
        <f t="shared" ca="1" si="172"/>
        <v>9614616.9848531503</v>
      </c>
    </row>
    <row r="831" spans="2:24" ht="16" customHeight="1" x14ac:dyDescent="0.2">
      <c r="B831" s="5">
        <f t="shared" ca="1" si="180"/>
        <v>0.38868454354851156</v>
      </c>
      <c r="C831" s="5">
        <f t="shared" ca="1" si="181"/>
        <v>-0.28274921462987429</v>
      </c>
      <c r="D831" s="56">
        <f t="shared" ca="1" si="182"/>
        <v>-1.7811526316892218E-3</v>
      </c>
      <c r="E831" s="50">
        <f t="shared" ref="E831:E894" ca="1" si="183" xml:space="preserve"> -PERCENTILE(D579:D830,0.05)</f>
        <v>1.0400830335471482E-2</v>
      </c>
      <c r="F831" s="5">
        <f t="shared" ca="1" si="167"/>
        <v>0</v>
      </c>
      <c r="G831" s="5">
        <f t="shared" ca="1" si="168"/>
        <v>1</v>
      </c>
      <c r="H831" s="5">
        <f t="shared" ca="1" si="173"/>
        <v>0</v>
      </c>
      <c r="I831" s="5">
        <f t="shared" ca="1" si="174"/>
        <v>0</v>
      </c>
      <c r="J831" s="2">
        <f t="shared" ca="1" si="175"/>
        <v>0</v>
      </c>
      <c r="K831" s="73">
        <f t="shared" ca="1" si="169"/>
        <v>4.9361055996565963E-2</v>
      </c>
      <c r="L831" s="74"/>
      <c r="M831" s="15">
        <f t="shared" ca="1" si="170"/>
        <v>1.3677296666280194E-2</v>
      </c>
      <c r="N831" s="5">
        <f t="shared" ca="1" si="176"/>
        <v>0</v>
      </c>
      <c r="O831" s="4">
        <f t="shared" ca="1" si="171"/>
        <v>1</v>
      </c>
      <c r="P831" s="5">
        <f t="shared" ca="1" si="177"/>
        <v>0</v>
      </c>
      <c r="Q831" s="5">
        <f t="shared" ca="1" si="178"/>
        <v>0</v>
      </c>
      <c r="R831" s="2">
        <f t="shared" ca="1" si="179"/>
        <v>0</v>
      </c>
      <c r="X831" s="46">
        <f t="shared" ca="1" si="172"/>
        <v>9614616.9848531503</v>
      </c>
    </row>
    <row r="832" spans="2:24" ht="16" customHeight="1" x14ac:dyDescent="0.2">
      <c r="B832" s="5">
        <f t="shared" ca="1" si="180"/>
        <v>0.89921770711764815</v>
      </c>
      <c r="C832" s="5">
        <f t="shared" ca="1" si="181"/>
        <v>1.277106683044144</v>
      </c>
      <c r="D832" s="56">
        <f t="shared" ca="1" si="182"/>
        <v>8.0450159072223675E-3</v>
      </c>
      <c r="E832" s="50">
        <f t="shared" ca="1" si="183"/>
        <v>1.0400830335471482E-2</v>
      </c>
      <c r="F832" s="5">
        <f t="shared" ref="F832:F895" ca="1" si="184" xml:space="preserve"> IF(D832&lt; -E832,1,0)</f>
        <v>0</v>
      </c>
      <c r="G832" s="5">
        <f t="shared" ref="G832:G895" ca="1" si="185" xml:space="preserve"> IF(AND(F832=0,F831=0),1,0)</f>
        <v>1</v>
      </c>
      <c r="H832" s="5">
        <f t="shared" ca="1" si="173"/>
        <v>0</v>
      </c>
      <c r="I832" s="5">
        <f t="shared" ca="1" si="174"/>
        <v>0</v>
      </c>
      <c r="J832" s="2">
        <f t="shared" ca="1" si="175"/>
        <v>0</v>
      </c>
      <c r="K832" s="73">
        <f t="shared" ref="K832:K895" ca="1" si="186" xml:space="preserve"> NORMDIST(-E832/$AD$11,0,1,TRUE)</f>
        <v>4.9361055996565963E-2</v>
      </c>
      <c r="L832" s="74"/>
      <c r="M832" s="15">
        <f t="shared" ref="M832:M895" ca="1" si="187" xml:space="preserve"> -AVERAGEIF(D580:D831,"&lt;"&amp;-E832)</f>
        <v>1.3677296666280194E-2</v>
      </c>
      <c r="N832" s="5">
        <f t="shared" ca="1" si="176"/>
        <v>0</v>
      </c>
      <c r="O832" s="4">
        <f t="shared" ref="O832:O895" ca="1" si="188" xml:space="preserve"> IF(AND(N832=0,N831=0),1,0)</f>
        <v>1</v>
      </c>
      <c r="P832" s="5">
        <f t="shared" ca="1" si="177"/>
        <v>0</v>
      </c>
      <c r="Q832" s="5">
        <f t="shared" ca="1" si="178"/>
        <v>0</v>
      </c>
      <c r="R832" s="2">
        <f t="shared" ca="1" si="179"/>
        <v>0</v>
      </c>
      <c r="X832" s="46">
        <f t="shared" ref="X832:X895" ca="1" si="189" xml:space="preserve"> $Y$3/E832</f>
        <v>9614616.9848531503</v>
      </c>
    </row>
    <row r="833" spans="2:24" ht="16" customHeight="1" x14ac:dyDescent="0.2">
      <c r="B833" s="5">
        <f t="shared" ca="1" si="180"/>
        <v>0.1304872126112705</v>
      </c>
      <c r="C833" s="5">
        <f t="shared" ca="1" si="181"/>
        <v>-1.1240909947205238</v>
      </c>
      <c r="D833" s="56">
        <f t="shared" ca="1" si="182"/>
        <v>-7.0811076738993466E-3</v>
      </c>
      <c r="E833" s="50">
        <f t="shared" ca="1" si="183"/>
        <v>1.0400830335471482E-2</v>
      </c>
      <c r="F833" s="5">
        <f t="shared" ca="1" si="184"/>
        <v>0</v>
      </c>
      <c r="G833" s="5">
        <f t="shared" ca="1" si="185"/>
        <v>1</v>
      </c>
      <c r="H833" s="5">
        <f t="shared" ref="H833:H896" ca="1" si="190" xml:space="preserve"> IF(AND(F833=1,F832=0),1,0)</f>
        <v>0</v>
      </c>
      <c r="I833" s="5">
        <f t="shared" ref="I833:I896" ca="1" si="191" xml:space="preserve"> IF(AND(F833=0,F832=1),1,0)</f>
        <v>0</v>
      </c>
      <c r="J833" s="2">
        <f t="shared" ref="J833:J896" ca="1" si="192" xml:space="preserve"> IF(AND(F833=1,F832=1),1,0)</f>
        <v>0</v>
      </c>
      <c r="K833" s="73">
        <f t="shared" ca="1" si="186"/>
        <v>4.9361055996565963E-2</v>
      </c>
      <c r="L833" s="74"/>
      <c r="M833" s="15">
        <f t="shared" ca="1" si="187"/>
        <v>1.3677296666280194E-2</v>
      </c>
      <c r="N833" s="5">
        <f t="shared" ref="N833:N896" ca="1" si="193" xml:space="preserve"> IF(D833&lt; -M833,1,0)</f>
        <v>0</v>
      </c>
      <c r="O833" s="4">
        <f t="shared" ca="1" si="188"/>
        <v>1</v>
      </c>
      <c r="P833" s="5">
        <f t="shared" ref="P833:P896" ca="1" si="194" xml:space="preserve"> IF(AND(N833=1,N832=0),1,0)</f>
        <v>0</v>
      </c>
      <c r="Q833" s="5">
        <f t="shared" ref="Q833:Q896" ca="1" si="195" xml:space="preserve"> IF(AND(N833=0,N832=1),1,0)</f>
        <v>0</v>
      </c>
      <c r="R833" s="2">
        <f t="shared" ref="R833:R896" ca="1" si="196" xml:space="preserve"> IF(AND(N833=1,N832=1),1,0)</f>
        <v>0</v>
      </c>
      <c r="X833" s="46">
        <f t="shared" ca="1" si="189"/>
        <v>9614616.9848531503</v>
      </c>
    </row>
    <row r="834" spans="2:24" ht="16" customHeight="1" x14ac:dyDescent="0.2">
      <c r="B834" s="5">
        <f t="shared" ca="1" si="180"/>
        <v>0.46038857889871843</v>
      </c>
      <c r="C834" s="5">
        <f t="shared" ca="1" si="181"/>
        <v>-9.9454820762288579E-2</v>
      </c>
      <c r="D834" s="56">
        <f t="shared" ca="1" si="182"/>
        <v>-6.2650648196075915E-4</v>
      </c>
      <c r="E834" s="50">
        <f t="shared" ca="1" si="183"/>
        <v>1.0400830335471482E-2</v>
      </c>
      <c r="F834" s="5">
        <f t="shared" ca="1" si="184"/>
        <v>0</v>
      </c>
      <c r="G834" s="5">
        <f t="shared" ca="1" si="185"/>
        <v>1</v>
      </c>
      <c r="H834" s="5">
        <f t="shared" ca="1" si="190"/>
        <v>0</v>
      </c>
      <c r="I834" s="5">
        <f t="shared" ca="1" si="191"/>
        <v>0</v>
      </c>
      <c r="J834" s="2">
        <f t="shared" ca="1" si="192"/>
        <v>0</v>
      </c>
      <c r="K834" s="73">
        <f t="shared" ca="1" si="186"/>
        <v>4.9361055996565963E-2</v>
      </c>
      <c r="L834" s="74"/>
      <c r="M834" s="15">
        <f t="shared" ca="1" si="187"/>
        <v>1.3677296666280194E-2</v>
      </c>
      <c r="N834" s="5">
        <f t="shared" ca="1" si="193"/>
        <v>0</v>
      </c>
      <c r="O834" s="4">
        <f t="shared" ca="1" si="188"/>
        <v>1</v>
      </c>
      <c r="P834" s="5">
        <f t="shared" ca="1" si="194"/>
        <v>0</v>
      </c>
      <c r="Q834" s="5">
        <f t="shared" ca="1" si="195"/>
        <v>0</v>
      </c>
      <c r="R834" s="2">
        <f t="shared" ca="1" si="196"/>
        <v>0</v>
      </c>
      <c r="X834" s="46">
        <f t="shared" ca="1" si="189"/>
        <v>9614616.9848531503</v>
      </c>
    </row>
    <row r="835" spans="2:24" ht="16" customHeight="1" x14ac:dyDescent="0.2">
      <c r="B835" s="5">
        <f t="shared" ref="B835:B898" ca="1" si="197">RAND()</f>
        <v>0.59974728861009063</v>
      </c>
      <c r="C835" s="5">
        <f t="shared" ref="C835:C898" ca="1" si="198">_xlfn.NORM.S.INV(B835)</f>
        <v>0.25269304501642126</v>
      </c>
      <c r="D835" s="56">
        <f t="shared" ref="D835:D898" ca="1" si="199">C835*(0.1/SQRT(252))</f>
        <v>1.5918165598788098E-3</v>
      </c>
      <c r="E835" s="50">
        <f t="shared" ca="1" si="183"/>
        <v>1.0400830335471482E-2</v>
      </c>
      <c r="F835" s="5">
        <f t="shared" ca="1" si="184"/>
        <v>0</v>
      </c>
      <c r="G835" s="5">
        <f t="shared" ca="1" si="185"/>
        <v>1</v>
      </c>
      <c r="H835" s="5">
        <f t="shared" ca="1" si="190"/>
        <v>0</v>
      </c>
      <c r="I835" s="5">
        <f t="shared" ca="1" si="191"/>
        <v>0</v>
      </c>
      <c r="J835" s="2">
        <f t="shared" ca="1" si="192"/>
        <v>0</v>
      </c>
      <c r="K835" s="73">
        <f t="shared" ca="1" si="186"/>
        <v>4.9361055996565963E-2</v>
      </c>
      <c r="L835" s="74"/>
      <c r="M835" s="15">
        <f t="shared" ca="1" si="187"/>
        <v>1.3677296666280194E-2</v>
      </c>
      <c r="N835" s="5">
        <f t="shared" ca="1" si="193"/>
        <v>0</v>
      </c>
      <c r="O835" s="4">
        <f t="shared" ca="1" si="188"/>
        <v>1</v>
      </c>
      <c r="P835" s="5">
        <f t="shared" ca="1" si="194"/>
        <v>0</v>
      </c>
      <c r="Q835" s="5">
        <f t="shared" ca="1" si="195"/>
        <v>0</v>
      </c>
      <c r="R835" s="2">
        <f t="shared" ca="1" si="196"/>
        <v>0</v>
      </c>
      <c r="X835" s="46">
        <f t="shared" ca="1" si="189"/>
        <v>9614616.9848531503</v>
      </c>
    </row>
    <row r="836" spans="2:24" ht="16" customHeight="1" x14ac:dyDescent="0.2">
      <c r="B836" s="5">
        <f t="shared" ca="1" si="197"/>
        <v>0.73379315357601183</v>
      </c>
      <c r="C836" s="5">
        <f t="shared" ca="1" si="198"/>
        <v>0.62432572492605631</v>
      </c>
      <c r="D836" s="56">
        <f t="shared" ca="1" si="199"/>
        <v>3.9328823934630108E-3</v>
      </c>
      <c r="E836" s="50">
        <f t="shared" ca="1" si="183"/>
        <v>1.0400830335471482E-2</v>
      </c>
      <c r="F836" s="5">
        <f t="shared" ca="1" si="184"/>
        <v>0</v>
      </c>
      <c r="G836" s="5">
        <f t="shared" ca="1" si="185"/>
        <v>1</v>
      </c>
      <c r="H836" s="5">
        <f t="shared" ca="1" si="190"/>
        <v>0</v>
      </c>
      <c r="I836" s="5">
        <f t="shared" ca="1" si="191"/>
        <v>0</v>
      </c>
      <c r="J836" s="2">
        <f t="shared" ca="1" si="192"/>
        <v>0</v>
      </c>
      <c r="K836" s="73">
        <f t="shared" ca="1" si="186"/>
        <v>4.9361055996565963E-2</v>
      </c>
      <c r="L836" s="74"/>
      <c r="M836" s="15">
        <f t="shared" ca="1" si="187"/>
        <v>1.3677296666280194E-2</v>
      </c>
      <c r="N836" s="5">
        <f t="shared" ca="1" si="193"/>
        <v>0</v>
      </c>
      <c r="O836" s="4">
        <f t="shared" ca="1" si="188"/>
        <v>1</v>
      </c>
      <c r="P836" s="5">
        <f t="shared" ca="1" si="194"/>
        <v>0</v>
      </c>
      <c r="Q836" s="5">
        <f t="shared" ca="1" si="195"/>
        <v>0</v>
      </c>
      <c r="R836" s="2">
        <f t="shared" ca="1" si="196"/>
        <v>0</v>
      </c>
      <c r="X836" s="46">
        <f t="shared" ca="1" si="189"/>
        <v>9614616.9848531503</v>
      </c>
    </row>
    <row r="837" spans="2:24" ht="16" customHeight="1" x14ac:dyDescent="0.2">
      <c r="B837" s="5">
        <f t="shared" ca="1" si="197"/>
        <v>0.92687909627237053</v>
      </c>
      <c r="C837" s="5">
        <f t="shared" ca="1" si="198"/>
        <v>1.4529349806157712</v>
      </c>
      <c r="D837" s="56">
        <f t="shared" ca="1" si="199"/>
        <v>9.1526300710851952E-3</v>
      </c>
      <c r="E837" s="50">
        <f t="shared" ca="1" si="183"/>
        <v>1.0400830335471482E-2</v>
      </c>
      <c r="F837" s="5">
        <f t="shared" ca="1" si="184"/>
        <v>0</v>
      </c>
      <c r="G837" s="5">
        <f t="shared" ca="1" si="185"/>
        <v>1</v>
      </c>
      <c r="H837" s="5">
        <f t="shared" ca="1" si="190"/>
        <v>0</v>
      </c>
      <c r="I837" s="5">
        <f t="shared" ca="1" si="191"/>
        <v>0</v>
      </c>
      <c r="J837" s="2">
        <f t="shared" ca="1" si="192"/>
        <v>0</v>
      </c>
      <c r="K837" s="73">
        <f t="shared" ca="1" si="186"/>
        <v>4.9361055996565963E-2</v>
      </c>
      <c r="L837" s="74"/>
      <c r="M837" s="15">
        <f t="shared" ca="1" si="187"/>
        <v>1.3677296666280194E-2</v>
      </c>
      <c r="N837" s="5">
        <f t="shared" ca="1" si="193"/>
        <v>0</v>
      </c>
      <c r="O837" s="4">
        <f t="shared" ca="1" si="188"/>
        <v>1</v>
      </c>
      <c r="P837" s="5">
        <f t="shared" ca="1" si="194"/>
        <v>0</v>
      </c>
      <c r="Q837" s="5">
        <f t="shared" ca="1" si="195"/>
        <v>0</v>
      </c>
      <c r="R837" s="2">
        <f t="shared" ca="1" si="196"/>
        <v>0</v>
      </c>
      <c r="X837" s="46">
        <f t="shared" ca="1" si="189"/>
        <v>9614616.9848531503</v>
      </c>
    </row>
    <row r="838" spans="2:24" ht="16" customHeight="1" x14ac:dyDescent="0.2">
      <c r="B838" s="5">
        <f t="shared" ca="1" si="197"/>
        <v>0.55284366770738558</v>
      </c>
      <c r="C838" s="5">
        <f t="shared" ca="1" si="198"/>
        <v>0.13284917296049195</v>
      </c>
      <c r="D838" s="56">
        <f t="shared" ca="1" si="199"/>
        <v>8.3687112746206693E-4</v>
      </c>
      <c r="E838" s="50">
        <f t="shared" ca="1" si="183"/>
        <v>1.0400830335471482E-2</v>
      </c>
      <c r="F838" s="5">
        <f t="shared" ca="1" si="184"/>
        <v>0</v>
      </c>
      <c r="G838" s="5">
        <f t="shared" ca="1" si="185"/>
        <v>1</v>
      </c>
      <c r="H838" s="5">
        <f t="shared" ca="1" si="190"/>
        <v>0</v>
      </c>
      <c r="I838" s="5">
        <f t="shared" ca="1" si="191"/>
        <v>0</v>
      </c>
      <c r="J838" s="2">
        <f t="shared" ca="1" si="192"/>
        <v>0</v>
      </c>
      <c r="K838" s="73">
        <f t="shared" ca="1" si="186"/>
        <v>4.9361055996565963E-2</v>
      </c>
      <c r="L838" s="74"/>
      <c r="M838" s="15">
        <f t="shared" ca="1" si="187"/>
        <v>1.3677296666280194E-2</v>
      </c>
      <c r="N838" s="5">
        <f t="shared" ca="1" si="193"/>
        <v>0</v>
      </c>
      <c r="O838" s="4">
        <f t="shared" ca="1" si="188"/>
        <v>1</v>
      </c>
      <c r="P838" s="5">
        <f t="shared" ca="1" si="194"/>
        <v>0</v>
      </c>
      <c r="Q838" s="5">
        <f t="shared" ca="1" si="195"/>
        <v>0</v>
      </c>
      <c r="R838" s="2">
        <f t="shared" ca="1" si="196"/>
        <v>0</v>
      </c>
      <c r="X838" s="46">
        <f t="shared" ca="1" si="189"/>
        <v>9614616.9848531503</v>
      </c>
    </row>
    <row r="839" spans="2:24" ht="16" customHeight="1" x14ac:dyDescent="0.2">
      <c r="B839" s="5">
        <f t="shared" ca="1" si="197"/>
        <v>0.42129357903416687</v>
      </c>
      <c r="C839" s="5">
        <f t="shared" ca="1" si="198"/>
        <v>-0.19858529414822279</v>
      </c>
      <c r="D839" s="56">
        <f t="shared" ca="1" si="199"/>
        <v>-1.2509697675019233E-3</v>
      </c>
      <c r="E839" s="50">
        <f t="shared" ca="1" si="183"/>
        <v>1.0400830335471482E-2</v>
      </c>
      <c r="F839" s="5">
        <f t="shared" ca="1" si="184"/>
        <v>0</v>
      </c>
      <c r="G839" s="5">
        <f t="shared" ca="1" si="185"/>
        <v>1</v>
      </c>
      <c r="H839" s="5">
        <f t="shared" ca="1" si="190"/>
        <v>0</v>
      </c>
      <c r="I839" s="5">
        <f t="shared" ca="1" si="191"/>
        <v>0</v>
      </c>
      <c r="J839" s="2">
        <f t="shared" ca="1" si="192"/>
        <v>0</v>
      </c>
      <c r="K839" s="73">
        <f t="shared" ca="1" si="186"/>
        <v>4.9361055996565963E-2</v>
      </c>
      <c r="L839" s="74"/>
      <c r="M839" s="15">
        <f t="shared" ca="1" si="187"/>
        <v>1.3677296666280194E-2</v>
      </c>
      <c r="N839" s="5">
        <f t="shared" ca="1" si="193"/>
        <v>0</v>
      </c>
      <c r="O839" s="4">
        <f t="shared" ca="1" si="188"/>
        <v>1</v>
      </c>
      <c r="P839" s="5">
        <f t="shared" ca="1" si="194"/>
        <v>0</v>
      </c>
      <c r="Q839" s="5">
        <f t="shared" ca="1" si="195"/>
        <v>0</v>
      </c>
      <c r="R839" s="2">
        <f t="shared" ca="1" si="196"/>
        <v>0</v>
      </c>
      <c r="X839" s="46">
        <f t="shared" ca="1" si="189"/>
        <v>9614616.9848531503</v>
      </c>
    </row>
    <row r="840" spans="2:24" ht="16" customHeight="1" x14ac:dyDescent="0.2">
      <c r="B840" s="5">
        <f t="shared" ca="1" si="197"/>
        <v>0.14831741009039412</v>
      </c>
      <c r="C840" s="5">
        <f t="shared" ca="1" si="198"/>
        <v>-1.0436770742156856</v>
      </c>
      <c r="D840" s="56">
        <f t="shared" ca="1" si="199"/>
        <v>-6.5745475891290615E-3</v>
      </c>
      <c r="E840" s="50">
        <f t="shared" ca="1" si="183"/>
        <v>1.0400830335471482E-2</v>
      </c>
      <c r="F840" s="5">
        <f t="shared" ca="1" si="184"/>
        <v>0</v>
      </c>
      <c r="G840" s="5">
        <f t="shared" ca="1" si="185"/>
        <v>1</v>
      </c>
      <c r="H840" s="5">
        <f t="shared" ca="1" si="190"/>
        <v>0</v>
      </c>
      <c r="I840" s="5">
        <f t="shared" ca="1" si="191"/>
        <v>0</v>
      </c>
      <c r="J840" s="2">
        <f t="shared" ca="1" si="192"/>
        <v>0</v>
      </c>
      <c r="K840" s="73">
        <f t="shared" ca="1" si="186"/>
        <v>4.9361055996565963E-2</v>
      </c>
      <c r="L840" s="74"/>
      <c r="M840" s="15">
        <f t="shared" ca="1" si="187"/>
        <v>1.3677296666280194E-2</v>
      </c>
      <c r="N840" s="5">
        <f t="shared" ca="1" si="193"/>
        <v>0</v>
      </c>
      <c r="O840" s="4">
        <f t="shared" ca="1" si="188"/>
        <v>1</v>
      </c>
      <c r="P840" s="5">
        <f t="shared" ca="1" si="194"/>
        <v>0</v>
      </c>
      <c r="Q840" s="5">
        <f t="shared" ca="1" si="195"/>
        <v>0</v>
      </c>
      <c r="R840" s="2">
        <f t="shared" ca="1" si="196"/>
        <v>0</v>
      </c>
      <c r="X840" s="46">
        <f t="shared" ca="1" si="189"/>
        <v>9614616.9848531503</v>
      </c>
    </row>
    <row r="841" spans="2:24" ht="16" customHeight="1" x14ac:dyDescent="0.2">
      <c r="B841" s="5">
        <f t="shared" ca="1" si="197"/>
        <v>0.78910431842955597</v>
      </c>
      <c r="C841" s="5">
        <f t="shared" ca="1" si="198"/>
        <v>0.80331729660326845</v>
      </c>
      <c r="D841" s="56">
        <f t="shared" ca="1" si="199"/>
        <v>5.0604233111641904E-3</v>
      </c>
      <c r="E841" s="50">
        <f t="shared" ca="1" si="183"/>
        <v>9.8356039305248673E-3</v>
      </c>
      <c r="F841" s="5">
        <f t="shared" ca="1" si="184"/>
        <v>0</v>
      </c>
      <c r="G841" s="5">
        <f t="shared" ca="1" si="185"/>
        <v>1</v>
      </c>
      <c r="H841" s="5">
        <f t="shared" ca="1" si="190"/>
        <v>0</v>
      </c>
      <c r="I841" s="5">
        <f t="shared" ca="1" si="191"/>
        <v>0</v>
      </c>
      <c r="J841" s="2">
        <f t="shared" ca="1" si="192"/>
        <v>0</v>
      </c>
      <c r="K841" s="73">
        <f t="shared" ca="1" si="186"/>
        <v>5.9220157565071381E-2</v>
      </c>
      <c r="L841" s="74"/>
      <c r="M841" s="15">
        <f t="shared" ca="1" si="187"/>
        <v>1.2728705207095906E-2</v>
      </c>
      <c r="N841" s="5">
        <f t="shared" ca="1" si="193"/>
        <v>0</v>
      </c>
      <c r="O841" s="4">
        <f t="shared" ca="1" si="188"/>
        <v>1</v>
      </c>
      <c r="P841" s="5">
        <f t="shared" ca="1" si="194"/>
        <v>0</v>
      </c>
      <c r="Q841" s="5">
        <f t="shared" ca="1" si="195"/>
        <v>0</v>
      </c>
      <c r="R841" s="2">
        <f t="shared" ca="1" si="196"/>
        <v>0</v>
      </c>
      <c r="X841" s="46">
        <f t="shared" ca="1" si="189"/>
        <v>10167143.848650644</v>
      </c>
    </row>
    <row r="842" spans="2:24" ht="16" customHeight="1" x14ac:dyDescent="0.2">
      <c r="B842" s="5">
        <f t="shared" ca="1" si="197"/>
        <v>0.19861545134972958</v>
      </c>
      <c r="C842" s="5">
        <f t="shared" ca="1" si="198"/>
        <v>-0.84657706384430587</v>
      </c>
      <c r="D842" s="56">
        <f t="shared" ca="1" si="199"/>
        <v>-5.3329342299601994E-3</v>
      </c>
      <c r="E842" s="50">
        <f t="shared" ca="1" si="183"/>
        <v>9.8356039305248673E-3</v>
      </c>
      <c r="F842" s="5">
        <f t="shared" ca="1" si="184"/>
        <v>0</v>
      </c>
      <c r="G842" s="5">
        <f t="shared" ca="1" si="185"/>
        <v>1</v>
      </c>
      <c r="H842" s="5">
        <f t="shared" ca="1" si="190"/>
        <v>0</v>
      </c>
      <c r="I842" s="5">
        <f t="shared" ca="1" si="191"/>
        <v>0</v>
      </c>
      <c r="J842" s="2">
        <f t="shared" ca="1" si="192"/>
        <v>0</v>
      </c>
      <c r="K842" s="73">
        <f t="shared" ca="1" si="186"/>
        <v>5.9220157565071381E-2</v>
      </c>
      <c r="L842" s="74"/>
      <c r="M842" s="15">
        <f t="shared" ca="1" si="187"/>
        <v>1.2728705207095906E-2</v>
      </c>
      <c r="N842" s="5">
        <f t="shared" ca="1" si="193"/>
        <v>0</v>
      </c>
      <c r="O842" s="4">
        <f t="shared" ca="1" si="188"/>
        <v>1</v>
      </c>
      <c r="P842" s="5">
        <f t="shared" ca="1" si="194"/>
        <v>0</v>
      </c>
      <c r="Q842" s="5">
        <f t="shared" ca="1" si="195"/>
        <v>0</v>
      </c>
      <c r="R842" s="2">
        <f t="shared" ca="1" si="196"/>
        <v>0</v>
      </c>
      <c r="X842" s="46">
        <f t="shared" ca="1" si="189"/>
        <v>10167143.848650644</v>
      </c>
    </row>
    <row r="843" spans="2:24" ht="16" customHeight="1" x14ac:dyDescent="0.2">
      <c r="B843" s="5">
        <f t="shared" ca="1" si="197"/>
        <v>1.6546732924123009E-2</v>
      </c>
      <c r="C843" s="5">
        <f t="shared" ca="1" si="198"/>
        <v>-2.1309475206692774</v>
      </c>
      <c r="D843" s="56">
        <f t="shared" ca="1" si="199"/>
        <v>-1.342370761100138E-2</v>
      </c>
      <c r="E843" s="50">
        <f t="shared" ca="1" si="183"/>
        <v>9.8356039305248673E-3</v>
      </c>
      <c r="F843" s="5">
        <f t="shared" ca="1" si="184"/>
        <v>1</v>
      </c>
      <c r="G843" s="5">
        <f t="shared" ca="1" si="185"/>
        <v>0</v>
      </c>
      <c r="H843" s="5">
        <f t="shared" ca="1" si="190"/>
        <v>1</v>
      </c>
      <c r="I843" s="5">
        <f t="shared" ca="1" si="191"/>
        <v>0</v>
      </c>
      <c r="J843" s="2">
        <f t="shared" ca="1" si="192"/>
        <v>0</v>
      </c>
      <c r="K843" s="73">
        <f t="shared" ca="1" si="186"/>
        <v>5.9220157565071381E-2</v>
      </c>
      <c r="L843" s="74"/>
      <c r="M843" s="15">
        <f t="shared" ca="1" si="187"/>
        <v>1.2728705207095906E-2</v>
      </c>
      <c r="N843" s="5">
        <f t="shared" ca="1" si="193"/>
        <v>1</v>
      </c>
      <c r="O843" s="4">
        <f t="shared" ca="1" si="188"/>
        <v>0</v>
      </c>
      <c r="P843" s="5">
        <f t="shared" ca="1" si="194"/>
        <v>1</v>
      </c>
      <c r="Q843" s="5">
        <f t="shared" ca="1" si="195"/>
        <v>0</v>
      </c>
      <c r="R843" s="2">
        <f t="shared" ca="1" si="196"/>
        <v>0</v>
      </c>
      <c r="X843" s="46">
        <f t="shared" ca="1" si="189"/>
        <v>10167143.848650644</v>
      </c>
    </row>
    <row r="844" spans="2:24" ht="16" customHeight="1" x14ac:dyDescent="0.2">
      <c r="B844" s="5">
        <f t="shared" ca="1" si="197"/>
        <v>0.41295157182312459</v>
      </c>
      <c r="C844" s="5">
        <f t="shared" ca="1" si="198"/>
        <v>-0.21995892592530103</v>
      </c>
      <c r="D844" s="56">
        <f t="shared" ca="1" si="199"/>
        <v>-1.3856109920172008E-3</v>
      </c>
      <c r="E844" s="50">
        <f t="shared" ca="1" si="183"/>
        <v>1.0400830335471482E-2</v>
      </c>
      <c r="F844" s="5">
        <f t="shared" ca="1" si="184"/>
        <v>0</v>
      </c>
      <c r="G844" s="5">
        <f t="shared" ca="1" si="185"/>
        <v>0</v>
      </c>
      <c r="H844" s="5">
        <f t="shared" ca="1" si="190"/>
        <v>0</v>
      </c>
      <c r="I844" s="5">
        <f t="shared" ca="1" si="191"/>
        <v>1</v>
      </c>
      <c r="J844" s="2">
        <f t="shared" ca="1" si="192"/>
        <v>0</v>
      </c>
      <c r="K844" s="73">
        <f t="shared" ca="1" si="186"/>
        <v>4.9361055996565963E-2</v>
      </c>
      <c r="L844" s="74"/>
      <c r="M844" s="15">
        <f t="shared" ca="1" si="187"/>
        <v>1.2975363742939642E-2</v>
      </c>
      <c r="N844" s="5">
        <f t="shared" ca="1" si="193"/>
        <v>0</v>
      </c>
      <c r="O844" s="4">
        <f t="shared" ca="1" si="188"/>
        <v>0</v>
      </c>
      <c r="P844" s="5">
        <f t="shared" ca="1" si="194"/>
        <v>0</v>
      </c>
      <c r="Q844" s="5">
        <f t="shared" ca="1" si="195"/>
        <v>1</v>
      </c>
      <c r="R844" s="2">
        <f t="shared" ca="1" si="196"/>
        <v>0</v>
      </c>
      <c r="X844" s="46">
        <f t="shared" ca="1" si="189"/>
        <v>9614616.9848531503</v>
      </c>
    </row>
    <row r="845" spans="2:24" ht="16" customHeight="1" x14ac:dyDescent="0.2">
      <c r="B845" s="5">
        <f t="shared" ca="1" si="197"/>
        <v>0.23924217085870214</v>
      </c>
      <c r="C845" s="5">
        <f t="shared" ca="1" si="198"/>
        <v>-0.70874240992064153</v>
      </c>
      <c r="D845" s="56">
        <f t="shared" ca="1" si="199"/>
        <v>-4.464657524415749E-3</v>
      </c>
      <c r="E845" s="50">
        <f t="shared" ca="1" si="183"/>
        <v>1.0400830335471482E-2</v>
      </c>
      <c r="F845" s="5">
        <f t="shared" ca="1" si="184"/>
        <v>0</v>
      </c>
      <c r="G845" s="5">
        <f t="shared" ca="1" si="185"/>
        <v>1</v>
      </c>
      <c r="H845" s="5">
        <f t="shared" ca="1" si="190"/>
        <v>0</v>
      </c>
      <c r="I845" s="5">
        <f t="shared" ca="1" si="191"/>
        <v>0</v>
      </c>
      <c r="J845" s="2">
        <f t="shared" ca="1" si="192"/>
        <v>0</v>
      </c>
      <c r="K845" s="73">
        <f t="shared" ca="1" si="186"/>
        <v>4.9361055996565963E-2</v>
      </c>
      <c r="L845" s="74"/>
      <c r="M845" s="15">
        <f t="shared" ca="1" si="187"/>
        <v>1.2975363742939642E-2</v>
      </c>
      <c r="N845" s="5">
        <f t="shared" ca="1" si="193"/>
        <v>0</v>
      </c>
      <c r="O845" s="4">
        <f t="shared" ca="1" si="188"/>
        <v>1</v>
      </c>
      <c r="P845" s="5">
        <f t="shared" ca="1" si="194"/>
        <v>0</v>
      </c>
      <c r="Q845" s="5">
        <f t="shared" ca="1" si="195"/>
        <v>0</v>
      </c>
      <c r="R845" s="2">
        <f t="shared" ca="1" si="196"/>
        <v>0</v>
      </c>
      <c r="X845" s="46">
        <f t="shared" ca="1" si="189"/>
        <v>9614616.9848531503</v>
      </c>
    </row>
    <row r="846" spans="2:24" ht="16" customHeight="1" x14ac:dyDescent="0.2">
      <c r="B846" s="5">
        <f t="shared" ca="1" si="197"/>
        <v>0.6161991952690149</v>
      </c>
      <c r="C846" s="5">
        <f t="shared" ca="1" si="198"/>
        <v>0.29551354139832053</v>
      </c>
      <c r="D846" s="56">
        <f t="shared" ca="1" si="199"/>
        <v>1.8615603323617778E-3</v>
      </c>
      <c r="E846" s="50">
        <f t="shared" ca="1" si="183"/>
        <v>1.0400830335471482E-2</v>
      </c>
      <c r="F846" s="5">
        <f t="shared" ca="1" si="184"/>
        <v>0</v>
      </c>
      <c r="G846" s="5">
        <f t="shared" ca="1" si="185"/>
        <v>1</v>
      </c>
      <c r="H846" s="5">
        <f t="shared" ca="1" si="190"/>
        <v>0</v>
      </c>
      <c r="I846" s="5">
        <f t="shared" ca="1" si="191"/>
        <v>0</v>
      </c>
      <c r="J846" s="2">
        <f t="shared" ca="1" si="192"/>
        <v>0</v>
      </c>
      <c r="K846" s="73">
        <f t="shared" ca="1" si="186"/>
        <v>4.9361055996565963E-2</v>
      </c>
      <c r="L846" s="74"/>
      <c r="M846" s="15">
        <f t="shared" ca="1" si="187"/>
        <v>1.2975363742939642E-2</v>
      </c>
      <c r="N846" s="5">
        <f t="shared" ca="1" si="193"/>
        <v>0</v>
      </c>
      <c r="O846" s="4">
        <f t="shared" ca="1" si="188"/>
        <v>1</v>
      </c>
      <c r="P846" s="5">
        <f t="shared" ca="1" si="194"/>
        <v>0</v>
      </c>
      <c r="Q846" s="5">
        <f t="shared" ca="1" si="195"/>
        <v>0</v>
      </c>
      <c r="R846" s="2">
        <f t="shared" ca="1" si="196"/>
        <v>0</v>
      </c>
      <c r="X846" s="46">
        <f t="shared" ca="1" si="189"/>
        <v>9614616.9848531503</v>
      </c>
    </row>
    <row r="847" spans="2:24" ht="16" customHeight="1" x14ac:dyDescent="0.2">
      <c r="B847" s="5">
        <f t="shared" ca="1" si="197"/>
        <v>0.7896799771323002</v>
      </c>
      <c r="C847" s="5">
        <f t="shared" ca="1" si="198"/>
        <v>0.80531132921196635</v>
      </c>
      <c r="D847" s="56">
        <f t="shared" ca="1" si="199"/>
        <v>5.0729845358993527E-3</v>
      </c>
      <c r="E847" s="50">
        <f t="shared" ca="1" si="183"/>
        <v>1.0400830335471482E-2</v>
      </c>
      <c r="F847" s="5">
        <f t="shared" ca="1" si="184"/>
        <v>0</v>
      </c>
      <c r="G847" s="5">
        <f t="shared" ca="1" si="185"/>
        <v>1</v>
      </c>
      <c r="H847" s="5">
        <f t="shared" ca="1" si="190"/>
        <v>0</v>
      </c>
      <c r="I847" s="5">
        <f t="shared" ca="1" si="191"/>
        <v>0</v>
      </c>
      <c r="J847" s="2">
        <f t="shared" ca="1" si="192"/>
        <v>0</v>
      </c>
      <c r="K847" s="73">
        <f t="shared" ca="1" si="186"/>
        <v>4.9361055996565963E-2</v>
      </c>
      <c r="L847" s="74"/>
      <c r="M847" s="15">
        <f t="shared" ca="1" si="187"/>
        <v>1.2975363742939642E-2</v>
      </c>
      <c r="N847" s="5">
        <f t="shared" ca="1" si="193"/>
        <v>0</v>
      </c>
      <c r="O847" s="4">
        <f t="shared" ca="1" si="188"/>
        <v>1</v>
      </c>
      <c r="P847" s="5">
        <f t="shared" ca="1" si="194"/>
        <v>0</v>
      </c>
      <c r="Q847" s="5">
        <f t="shared" ca="1" si="195"/>
        <v>0</v>
      </c>
      <c r="R847" s="2">
        <f t="shared" ca="1" si="196"/>
        <v>0</v>
      </c>
      <c r="X847" s="46">
        <f t="shared" ca="1" si="189"/>
        <v>9614616.9848531503</v>
      </c>
    </row>
    <row r="848" spans="2:24" ht="16" customHeight="1" x14ac:dyDescent="0.2">
      <c r="B848" s="5">
        <f t="shared" ca="1" si="197"/>
        <v>0.60919961455646698</v>
      </c>
      <c r="C848" s="5">
        <f t="shared" ca="1" si="198"/>
        <v>0.27723356145073985</v>
      </c>
      <c r="D848" s="56">
        <f t="shared" ca="1" si="199"/>
        <v>1.7464072825700016E-3</v>
      </c>
      <c r="E848" s="50">
        <f t="shared" ca="1" si="183"/>
        <v>1.0400830335471482E-2</v>
      </c>
      <c r="F848" s="5">
        <f t="shared" ca="1" si="184"/>
        <v>0</v>
      </c>
      <c r="G848" s="5">
        <f t="shared" ca="1" si="185"/>
        <v>1</v>
      </c>
      <c r="H848" s="5">
        <f t="shared" ca="1" si="190"/>
        <v>0</v>
      </c>
      <c r="I848" s="5">
        <f t="shared" ca="1" si="191"/>
        <v>0</v>
      </c>
      <c r="J848" s="2">
        <f t="shared" ca="1" si="192"/>
        <v>0</v>
      </c>
      <c r="K848" s="73">
        <f t="shared" ca="1" si="186"/>
        <v>4.9361055996565963E-2</v>
      </c>
      <c r="L848" s="74"/>
      <c r="M848" s="15">
        <f t="shared" ca="1" si="187"/>
        <v>1.2975363742939642E-2</v>
      </c>
      <c r="N848" s="5">
        <f t="shared" ca="1" si="193"/>
        <v>0</v>
      </c>
      <c r="O848" s="4">
        <f t="shared" ca="1" si="188"/>
        <v>1</v>
      </c>
      <c r="P848" s="5">
        <f t="shared" ca="1" si="194"/>
        <v>0</v>
      </c>
      <c r="Q848" s="5">
        <f t="shared" ca="1" si="195"/>
        <v>0</v>
      </c>
      <c r="R848" s="2">
        <f t="shared" ca="1" si="196"/>
        <v>0</v>
      </c>
      <c r="X848" s="46">
        <f t="shared" ca="1" si="189"/>
        <v>9614616.9848531503</v>
      </c>
    </row>
    <row r="849" spans="2:24" ht="16" customHeight="1" x14ac:dyDescent="0.2">
      <c r="B849" s="5">
        <f t="shared" ca="1" si="197"/>
        <v>0.48322962351837773</v>
      </c>
      <c r="C849" s="5">
        <f t="shared" ca="1" si="198"/>
        <v>-4.204948827927097E-2</v>
      </c>
      <c r="D849" s="56">
        <f t="shared" ca="1" si="199"/>
        <v>-2.6488687796303879E-4</v>
      </c>
      <c r="E849" s="50">
        <f t="shared" ca="1" si="183"/>
        <v>1.0400830335471482E-2</v>
      </c>
      <c r="F849" s="5">
        <f t="shared" ca="1" si="184"/>
        <v>0</v>
      </c>
      <c r="G849" s="5">
        <f t="shared" ca="1" si="185"/>
        <v>1</v>
      </c>
      <c r="H849" s="5">
        <f t="shared" ca="1" si="190"/>
        <v>0</v>
      </c>
      <c r="I849" s="5">
        <f t="shared" ca="1" si="191"/>
        <v>0</v>
      </c>
      <c r="J849" s="2">
        <f t="shared" ca="1" si="192"/>
        <v>0</v>
      </c>
      <c r="K849" s="73">
        <f t="shared" ca="1" si="186"/>
        <v>4.9361055996565963E-2</v>
      </c>
      <c r="L849" s="74"/>
      <c r="M849" s="15">
        <f t="shared" ca="1" si="187"/>
        <v>1.2975363742939642E-2</v>
      </c>
      <c r="N849" s="5">
        <f t="shared" ca="1" si="193"/>
        <v>0</v>
      </c>
      <c r="O849" s="4">
        <f t="shared" ca="1" si="188"/>
        <v>1</v>
      </c>
      <c r="P849" s="5">
        <f t="shared" ca="1" si="194"/>
        <v>0</v>
      </c>
      <c r="Q849" s="5">
        <f t="shared" ca="1" si="195"/>
        <v>0</v>
      </c>
      <c r="R849" s="2">
        <f t="shared" ca="1" si="196"/>
        <v>0</v>
      </c>
      <c r="X849" s="46">
        <f t="shared" ca="1" si="189"/>
        <v>9614616.9848531503</v>
      </c>
    </row>
    <row r="850" spans="2:24" ht="16" customHeight="1" x14ac:dyDescent="0.2">
      <c r="B850" s="5">
        <f t="shared" ca="1" si="197"/>
        <v>0.62950495038164145</v>
      </c>
      <c r="C850" s="5">
        <f t="shared" ca="1" si="198"/>
        <v>0.33054248128076869</v>
      </c>
      <c r="D850" s="56">
        <f t="shared" ca="1" si="199"/>
        <v>2.0822219124074681E-3</v>
      </c>
      <c r="E850" s="50">
        <f t="shared" ca="1" si="183"/>
        <v>1.0400830335471482E-2</v>
      </c>
      <c r="F850" s="5">
        <f t="shared" ca="1" si="184"/>
        <v>0</v>
      </c>
      <c r="G850" s="5">
        <f t="shared" ca="1" si="185"/>
        <v>1</v>
      </c>
      <c r="H850" s="5">
        <f t="shared" ca="1" si="190"/>
        <v>0</v>
      </c>
      <c r="I850" s="5">
        <f t="shared" ca="1" si="191"/>
        <v>0</v>
      </c>
      <c r="J850" s="2">
        <f t="shared" ca="1" si="192"/>
        <v>0</v>
      </c>
      <c r="K850" s="73">
        <f t="shared" ca="1" si="186"/>
        <v>4.9361055996565963E-2</v>
      </c>
      <c r="L850" s="74"/>
      <c r="M850" s="15">
        <f t="shared" ca="1" si="187"/>
        <v>1.2975363742939642E-2</v>
      </c>
      <c r="N850" s="5">
        <f t="shared" ca="1" si="193"/>
        <v>0</v>
      </c>
      <c r="O850" s="4">
        <f t="shared" ca="1" si="188"/>
        <v>1</v>
      </c>
      <c r="P850" s="5">
        <f t="shared" ca="1" si="194"/>
        <v>0</v>
      </c>
      <c r="Q850" s="5">
        <f t="shared" ca="1" si="195"/>
        <v>0</v>
      </c>
      <c r="R850" s="2">
        <f t="shared" ca="1" si="196"/>
        <v>0</v>
      </c>
      <c r="X850" s="46">
        <f t="shared" ca="1" si="189"/>
        <v>9614616.9848531503</v>
      </c>
    </row>
    <row r="851" spans="2:24" ht="16" customHeight="1" x14ac:dyDescent="0.2">
      <c r="B851" s="5">
        <f t="shared" ca="1" si="197"/>
        <v>0.27364355326543888</v>
      </c>
      <c r="C851" s="5">
        <f t="shared" ca="1" si="198"/>
        <v>-0.6018302958005789</v>
      </c>
      <c r="D851" s="56">
        <f t="shared" ca="1" si="199"/>
        <v>-3.7911745098875523E-3</v>
      </c>
      <c r="E851" s="50">
        <f t="shared" ca="1" si="183"/>
        <v>1.0400830335471482E-2</v>
      </c>
      <c r="F851" s="5">
        <f t="shared" ca="1" si="184"/>
        <v>0</v>
      </c>
      <c r="G851" s="5">
        <f t="shared" ca="1" si="185"/>
        <v>1</v>
      </c>
      <c r="H851" s="5">
        <f t="shared" ca="1" si="190"/>
        <v>0</v>
      </c>
      <c r="I851" s="5">
        <f t="shared" ca="1" si="191"/>
        <v>0</v>
      </c>
      <c r="J851" s="2">
        <f t="shared" ca="1" si="192"/>
        <v>0</v>
      </c>
      <c r="K851" s="73">
        <f t="shared" ca="1" si="186"/>
        <v>4.9361055996565963E-2</v>
      </c>
      <c r="L851" s="74"/>
      <c r="M851" s="15">
        <f t="shared" ca="1" si="187"/>
        <v>1.2975363742939642E-2</v>
      </c>
      <c r="N851" s="5">
        <f t="shared" ca="1" si="193"/>
        <v>0</v>
      </c>
      <c r="O851" s="4">
        <f t="shared" ca="1" si="188"/>
        <v>1</v>
      </c>
      <c r="P851" s="5">
        <f t="shared" ca="1" si="194"/>
        <v>0</v>
      </c>
      <c r="Q851" s="5">
        <f t="shared" ca="1" si="195"/>
        <v>0</v>
      </c>
      <c r="R851" s="2">
        <f t="shared" ca="1" si="196"/>
        <v>0</v>
      </c>
      <c r="X851" s="46">
        <f t="shared" ca="1" si="189"/>
        <v>9614616.9848531503</v>
      </c>
    </row>
    <row r="852" spans="2:24" ht="16" customHeight="1" x14ac:dyDescent="0.2">
      <c r="B852" s="5">
        <f t="shared" ca="1" si="197"/>
        <v>0.61183940831614902</v>
      </c>
      <c r="C852" s="5">
        <f t="shared" ca="1" si="198"/>
        <v>0.28411639462674404</v>
      </c>
      <c r="D852" s="56">
        <f t="shared" ca="1" si="199"/>
        <v>1.7897650561396492E-3</v>
      </c>
      <c r="E852" s="50">
        <f t="shared" ca="1" si="183"/>
        <v>1.0400830335471482E-2</v>
      </c>
      <c r="F852" s="5">
        <f t="shared" ca="1" si="184"/>
        <v>0</v>
      </c>
      <c r="G852" s="5">
        <f t="shared" ca="1" si="185"/>
        <v>1</v>
      </c>
      <c r="H852" s="5">
        <f t="shared" ca="1" si="190"/>
        <v>0</v>
      </c>
      <c r="I852" s="5">
        <f t="shared" ca="1" si="191"/>
        <v>0</v>
      </c>
      <c r="J852" s="2">
        <f t="shared" ca="1" si="192"/>
        <v>0</v>
      </c>
      <c r="K852" s="73">
        <f t="shared" ca="1" si="186"/>
        <v>4.9361055996565963E-2</v>
      </c>
      <c r="L852" s="74"/>
      <c r="M852" s="15">
        <f t="shared" ca="1" si="187"/>
        <v>1.2975363742939642E-2</v>
      </c>
      <c r="N852" s="5">
        <f t="shared" ca="1" si="193"/>
        <v>0</v>
      </c>
      <c r="O852" s="4">
        <f t="shared" ca="1" si="188"/>
        <v>1</v>
      </c>
      <c r="P852" s="5">
        <f t="shared" ca="1" si="194"/>
        <v>0</v>
      </c>
      <c r="Q852" s="5">
        <f t="shared" ca="1" si="195"/>
        <v>0</v>
      </c>
      <c r="R852" s="2">
        <f t="shared" ca="1" si="196"/>
        <v>0</v>
      </c>
      <c r="X852" s="46">
        <f t="shared" ca="1" si="189"/>
        <v>9614616.9848531503</v>
      </c>
    </row>
    <row r="853" spans="2:24" ht="16" customHeight="1" x14ac:dyDescent="0.2">
      <c r="B853" s="5">
        <f t="shared" ca="1" si="197"/>
        <v>0.99876269885573277</v>
      </c>
      <c r="C853" s="5">
        <f t="shared" ca="1" si="198"/>
        <v>3.0264298562283414</v>
      </c>
      <c r="D853" s="56">
        <f t="shared" ca="1" si="199"/>
        <v>1.9064716095145606E-2</v>
      </c>
      <c r="E853" s="50">
        <f t="shared" ca="1" si="183"/>
        <v>1.0400830335471482E-2</v>
      </c>
      <c r="F853" s="5">
        <f t="shared" ca="1" si="184"/>
        <v>0</v>
      </c>
      <c r="G853" s="5">
        <f t="shared" ca="1" si="185"/>
        <v>1</v>
      </c>
      <c r="H853" s="5">
        <f t="shared" ca="1" si="190"/>
        <v>0</v>
      </c>
      <c r="I853" s="5">
        <f t="shared" ca="1" si="191"/>
        <v>0</v>
      </c>
      <c r="J853" s="2">
        <f t="shared" ca="1" si="192"/>
        <v>0</v>
      </c>
      <c r="K853" s="73">
        <f t="shared" ca="1" si="186"/>
        <v>4.9361055996565963E-2</v>
      </c>
      <c r="L853" s="74"/>
      <c r="M853" s="15">
        <f t="shared" ca="1" si="187"/>
        <v>1.2975363742939642E-2</v>
      </c>
      <c r="N853" s="5">
        <f t="shared" ca="1" si="193"/>
        <v>0</v>
      </c>
      <c r="O853" s="4">
        <f t="shared" ca="1" si="188"/>
        <v>1</v>
      </c>
      <c r="P853" s="5">
        <f t="shared" ca="1" si="194"/>
        <v>0</v>
      </c>
      <c r="Q853" s="5">
        <f t="shared" ca="1" si="195"/>
        <v>0</v>
      </c>
      <c r="R853" s="2">
        <f t="shared" ca="1" si="196"/>
        <v>0</v>
      </c>
      <c r="X853" s="46">
        <f t="shared" ca="1" si="189"/>
        <v>9614616.9848531503</v>
      </c>
    </row>
    <row r="854" spans="2:24" ht="16" customHeight="1" x14ac:dyDescent="0.2">
      <c r="B854" s="5">
        <f t="shared" ca="1" si="197"/>
        <v>0.19429316017609144</v>
      </c>
      <c r="C854" s="5">
        <f t="shared" ca="1" si="198"/>
        <v>-0.86218391367354619</v>
      </c>
      <c r="D854" s="56">
        <f t="shared" ca="1" si="199"/>
        <v>-5.4312481428109155E-3</v>
      </c>
      <c r="E854" s="50">
        <f t="shared" ca="1" si="183"/>
        <v>1.0400830335471482E-2</v>
      </c>
      <c r="F854" s="5">
        <f t="shared" ca="1" si="184"/>
        <v>0</v>
      </c>
      <c r="G854" s="5">
        <f t="shared" ca="1" si="185"/>
        <v>1</v>
      </c>
      <c r="H854" s="5">
        <f t="shared" ca="1" si="190"/>
        <v>0</v>
      </c>
      <c r="I854" s="5">
        <f t="shared" ca="1" si="191"/>
        <v>0</v>
      </c>
      <c r="J854" s="2">
        <f t="shared" ca="1" si="192"/>
        <v>0</v>
      </c>
      <c r="K854" s="73">
        <f t="shared" ca="1" si="186"/>
        <v>4.9361055996565963E-2</v>
      </c>
      <c r="L854" s="74"/>
      <c r="M854" s="15">
        <f t="shared" ca="1" si="187"/>
        <v>1.2975363742939642E-2</v>
      </c>
      <c r="N854" s="5">
        <f t="shared" ca="1" si="193"/>
        <v>0</v>
      </c>
      <c r="O854" s="4">
        <f t="shared" ca="1" si="188"/>
        <v>1</v>
      </c>
      <c r="P854" s="5">
        <f t="shared" ca="1" si="194"/>
        <v>0</v>
      </c>
      <c r="Q854" s="5">
        <f t="shared" ca="1" si="195"/>
        <v>0</v>
      </c>
      <c r="R854" s="2">
        <f t="shared" ca="1" si="196"/>
        <v>0</v>
      </c>
      <c r="X854" s="46">
        <f t="shared" ca="1" si="189"/>
        <v>9614616.9848531503</v>
      </c>
    </row>
    <row r="855" spans="2:24" ht="16" customHeight="1" x14ac:dyDescent="0.2">
      <c r="B855" s="5">
        <f t="shared" ca="1" si="197"/>
        <v>0.97569963896407286</v>
      </c>
      <c r="C855" s="5">
        <f t="shared" ca="1" si="198"/>
        <v>1.972077832748844</v>
      </c>
      <c r="D855" s="56">
        <f t="shared" ca="1" si="199"/>
        <v>1.2422922646468262E-2</v>
      </c>
      <c r="E855" s="50">
        <f t="shared" ca="1" si="183"/>
        <v>1.0400830335471482E-2</v>
      </c>
      <c r="F855" s="5">
        <f t="shared" ca="1" si="184"/>
        <v>0</v>
      </c>
      <c r="G855" s="5">
        <f t="shared" ca="1" si="185"/>
        <v>1</v>
      </c>
      <c r="H855" s="5">
        <f t="shared" ca="1" si="190"/>
        <v>0</v>
      </c>
      <c r="I855" s="5">
        <f t="shared" ca="1" si="191"/>
        <v>0</v>
      </c>
      <c r="J855" s="2">
        <f t="shared" ca="1" si="192"/>
        <v>0</v>
      </c>
      <c r="K855" s="73">
        <f t="shared" ca="1" si="186"/>
        <v>4.9361055996565963E-2</v>
      </c>
      <c r="L855" s="74"/>
      <c r="M855" s="15">
        <f t="shared" ca="1" si="187"/>
        <v>1.2975363742939642E-2</v>
      </c>
      <c r="N855" s="5">
        <f t="shared" ca="1" si="193"/>
        <v>0</v>
      </c>
      <c r="O855" s="4">
        <f t="shared" ca="1" si="188"/>
        <v>1</v>
      </c>
      <c r="P855" s="5">
        <f t="shared" ca="1" si="194"/>
        <v>0</v>
      </c>
      <c r="Q855" s="5">
        <f t="shared" ca="1" si="195"/>
        <v>0</v>
      </c>
      <c r="R855" s="2">
        <f t="shared" ca="1" si="196"/>
        <v>0</v>
      </c>
      <c r="X855" s="46">
        <f t="shared" ca="1" si="189"/>
        <v>9614616.9848531503</v>
      </c>
    </row>
    <row r="856" spans="2:24" ht="16" customHeight="1" x14ac:dyDescent="0.2">
      <c r="B856" s="5">
        <f t="shared" ca="1" si="197"/>
        <v>0.4296014749902316</v>
      </c>
      <c r="C856" s="5">
        <f t="shared" ca="1" si="198"/>
        <v>-0.1773888689259312</v>
      </c>
      <c r="D856" s="56">
        <f t="shared" ca="1" si="199"/>
        <v>-1.1174448393548744E-3</v>
      </c>
      <c r="E856" s="50">
        <f t="shared" ca="1" si="183"/>
        <v>1.0400830335471482E-2</v>
      </c>
      <c r="F856" s="5">
        <f t="shared" ca="1" si="184"/>
        <v>0</v>
      </c>
      <c r="G856" s="5">
        <f t="shared" ca="1" si="185"/>
        <v>1</v>
      </c>
      <c r="H856" s="5">
        <f t="shared" ca="1" si="190"/>
        <v>0</v>
      </c>
      <c r="I856" s="5">
        <f t="shared" ca="1" si="191"/>
        <v>0</v>
      </c>
      <c r="J856" s="2">
        <f t="shared" ca="1" si="192"/>
        <v>0</v>
      </c>
      <c r="K856" s="73">
        <f t="shared" ca="1" si="186"/>
        <v>4.9361055996565963E-2</v>
      </c>
      <c r="L856" s="74"/>
      <c r="M856" s="15">
        <f t="shared" ca="1" si="187"/>
        <v>1.2975363742939642E-2</v>
      </c>
      <c r="N856" s="5">
        <f t="shared" ca="1" si="193"/>
        <v>0</v>
      </c>
      <c r="O856" s="4">
        <f t="shared" ca="1" si="188"/>
        <v>1</v>
      </c>
      <c r="P856" s="5">
        <f t="shared" ca="1" si="194"/>
        <v>0</v>
      </c>
      <c r="Q856" s="5">
        <f t="shared" ca="1" si="195"/>
        <v>0</v>
      </c>
      <c r="R856" s="2">
        <f t="shared" ca="1" si="196"/>
        <v>0</v>
      </c>
      <c r="X856" s="46">
        <f t="shared" ca="1" si="189"/>
        <v>9614616.9848531503</v>
      </c>
    </row>
    <row r="857" spans="2:24" ht="16" customHeight="1" x14ac:dyDescent="0.2">
      <c r="B857" s="5">
        <f t="shared" ca="1" si="197"/>
        <v>0.87963347176327533</v>
      </c>
      <c r="C857" s="5">
        <f t="shared" ca="1" si="198"/>
        <v>1.1731564902623732</v>
      </c>
      <c r="D857" s="56">
        <f t="shared" ca="1" si="199"/>
        <v>7.3901912433228748E-3</v>
      </c>
      <c r="E857" s="50">
        <f t="shared" ca="1" si="183"/>
        <v>1.0400830335471482E-2</v>
      </c>
      <c r="F857" s="5">
        <f t="shared" ca="1" si="184"/>
        <v>0</v>
      </c>
      <c r="G857" s="5">
        <f t="shared" ca="1" si="185"/>
        <v>1</v>
      </c>
      <c r="H857" s="5">
        <f t="shared" ca="1" si="190"/>
        <v>0</v>
      </c>
      <c r="I857" s="5">
        <f t="shared" ca="1" si="191"/>
        <v>0</v>
      </c>
      <c r="J857" s="2">
        <f t="shared" ca="1" si="192"/>
        <v>0</v>
      </c>
      <c r="K857" s="73">
        <f t="shared" ca="1" si="186"/>
        <v>4.9361055996565963E-2</v>
      </c>
      <c r="L857" s="74"/>
      <c r="M857" s="15">
        <f t="shared" ca="1" si="187"/>
        <v>1.2975363742939642E-2</v>
      </c>
      <c r="N857" s="5">
        <f t="shared" ca="1" si="193"/>
        <v>0</v>
      </c>
      <c r="O857" s="4">
        <f t="shared" ca="1" si="188"/>
        <v>1</v>
      </c>
      <c r="P857" s="5">
        <f t="shared" ca="1" si="194"/>
        <v>0</v>
      </c>
      <c r="Q857" s="5">
        <f t="shared" ca="1" si="195"/>
        <v>0</v>
      </c>
      <c r="R857" s="2">
        <f t="shared" ca="1" si="196"/>
        <v>0</v>
      </c>
      <c r="X857" s="46">
        <f t="shared" ca="1" si="189"/>
        <v>9614616.9848531503</v>
      </c>
    </row>
    <row r="858" spans="2:24" ht="16" customHeight="1" x14ac:dyDescent="0.2">
      <c r="B858" s="5">
        <f t="shared" ca="1" si="197"/>
        <v>0.34534588963859203</v>
      </c>
      <c r="C858" s="5">
        <f t="shared" ca="1" si="198"/>
        <v>-0.39791644262209536</v>
      </c>
      <c r="D858" s="56">
        <f t="shared" ca="1" si="199"/>
        <v>-2.5066379756227778E-3</v>
      </c>
      <c r="E858" s="50">
        <f t="shared" ca="1" si="183"/>
        <v>1.0400830335471482E-2</v>
      </c>
      <c r="F858" s="5">
        <f t="shared" ca="1" si="184"/>
        <v>0</v>
      </c>
      <c r="G858" s="5">
        <f t="shared" ca="1" si="185"/>
        <v>1</v>
      </c>
      <c r="H858" s="5">
        <f t="shared" ca="1" si="190"/>
        <v>0</v>
      </c>
      <c r="I858" s="5">
        <f t="shared" ca="1" si="191"/>
        <v>0</v>
      </c>
      <c r="J858" s="2">
        <f t="shared" ca="1" si="192"/>
        <v>0</v>
      </c>
      <c r="K858" s="73">
        <f t="shared" ca="1" si="186"/>
        <v>4.9361055996565963E-2</v>
      </c>
      <c r="L858" s="74"/>
      <c r="M858" s="15">
        <f t="shared" ca="1" si="187"/>
        <v>1.2975363742939642E-2</v>
      </c>
      <c r="N858" s="5">
        <f t="shared" ca="1" si="193"/>
        <v>0</v>
      </c>
      <c r="O858" s="4">
        <f t="shared" ca="1" si="188"/>
        <v>1</v>
      </c>
      <c r="P858" s="5">
        <f t="shared" ca="1" si="194"/>
        <v>0</v>
      </c>
      <c r="Q858" s="5">
        <f t="shared" ca="1" si="195"/>
        <v>0</v>
      </c>
      <c r="R858" s="2">
        <f t="shared" ca="1" si="196"/>
        <v>0</v>
      </c>
      <c r="X858" s="46">
        <f t="shared" ca="1" si="189"/>
        <v>9614616.9848531503</v>
      </c>
    </row>
    <row r="859" spans="2:24" ht="16" customHeight="1" x14ac:dyDescent="0.2">
      <c r="B859" s="5">
        <f t="shared" ca="1" si="197"/>
        <v>0.85356376545876611</v>
      </c>
      <c r="C859" s="5">
        <f t="shared" ca="1" si="198"/>
        <v>1.0518410777330693</v>
      </c>
      <c r="D859" s="56">
        <f t="shared" ca="1" si="199"/>
        <v>6.6259759772472858E-3</v>
      </c>
      <c r="E859" s="50">
        <f t="shared" ca="1" si="183"/>
        <v>1.0400830335471482E-2</v>
      </c>
      <c r="F859" s="5">
        <f t="shared" ca="1" si="184"/>
        <v>0</v>
      </c>
      <c r="G859" s="5">
        <f t="shared" ca="1" si="185"/>
        <v>1</v>
      </c>
      <c r="H859" s="5">
        <f t="shared" ca="1" si="190"/>
        <v>0</v>
      </c>
      <c r="I859" s="5">
        <f t="shared" ca="1" si="191"/>
        <v>0</v>
      </c>
      <c r="J859" s="2">
        <f t="shared" ca="1" si="192"/>
        <v>0</v>
      </c>
      <c r="K859" s="73">
        <f t="shared" ca="1" si="186"/>
        <v>4.9361055996565963E-2</v>
      </c>
      <c r="L859" s="74"/>
      <c r="M859" s="15">
        <f t="shared" ca="1" si="187"/>
        <v>1.2975363742939642E-2</v>
      </c>
      <c r="N859" s="5">
        <f t="shared" ca="1" si="193"/>
        <v>0</v>
      </c>
      <c r="O859" s="4">
        <f t="shared" ca="1" si="188"/>
        <v>1</v>
      </c>
      <c r="P859" s="5">
        <f t="shared" ca="1" si="194"/>
        <v>0</v>
      </c>
      <c r="Q859" s="5">
        <f t="shared" ca="1" si="195"/>
        <v>0</v>
      </c>
      <c r="R859" s="2">
        <f t="shared" ca="1" si="196"/>
        <v>0</v>
      </c>
      <c r="X859" s="46">
        <f t="shared" ca="1" si="189"/>
        <v>9614616.9848531503</v>
      </c>
    </row>
    <row r="860" spans="2:24" ht="16" customHeight="1" x14ac:dyDescent="0.2">
      <c r="B860" s="5">
        <f t="shared" ca="1" si="197"/>
        <v>0.49802825728503719</v>
      </c>
      <c r="C860" s="5">
        <f t="shared" ca="1" si="198"/>
        <v>-4.9424461617094346E-3</v>
      </c>
      <c r="D860" s="56">
        <f t="shared" ca="1" si="199"/>
        <v>-3.1134484314783072E-5</v>
      </c>
      <c r="E860" s="50">
        <f t="shared" ca="1" si="183"/>
        <v>1.0400830335471482E-2</v>
      </c>
      <c r="F860" s="5">
        <f t="shared" ca="1" si="184"/>
        <v>0</v>
      </c>
      <c r="G860" s="5">
        <f t="shared" ca="1" si="185"/>
        <v>1</v>
      </c>
      <c r="H860" s="5">
        <f t="shared" ca="1" si="190"/>
        <v>0</v>
      </c>
      <c r="I860" s="5">
        <f t="shared" ca="1" si="191"/>
        <v>0</v>
      </c>
      <c r="J860" s="2">
        <f t="shared" ca="1" si="192"/>
        <v>0</v>
      </c>
      <c r="K860" s="73">
        <f t="shared" ca="1" si="186"/>
        <v>4.9361055996565963E-2</v>
      </c>
      <c r="L860" s="74"/>
      <c r="M860" s="15">
        <f t="shared" ca="1" si="187"/>
        <v>1.2975363742939642E-2</v>
      </c>
      <c r="N860" s="5">
        <f t="shared" ca="1" si="193"/>
        <v>0</v>
      </c>
      <c r="O860" s="4">
        <f t="shared" ca="1" si="188"/>
        <v>1</v>
      </c>
      <c r="P860" s="5">
        <f t="shared" ca="1" si="194"/>
        <v>0</v>
      </c>
      <c r="Q860" s="5">
        <f t="shared" ca="1" si="195"/>
        <v>0</v>
      </c>
      <c r="R860" s="2">
        <f t="shared" ca="1" si="196"/>
        <v>0</v>
      </c>
      <c r="X860" s="46">
        <f t="shared" ca="1" si="189"/>
        <v>9614616.9848531503</v>
      </c>
    </row>
    <row r="861" spans="2:24" ht="16" customHeight="1" x14ac:dyDescent="0.2">
      <c r="B861" s="5">
        <f t="shared" ca="1" si="197"/>
        <v>0.79298780760137144</v>
      </c>
      <c r="C861" s="5">
        <f t="shared" ca="1" si="198"/>
        <v>0.81683210062469747</v>
      </c>
      <c r="D861" s="56">
        <f t="shared" ca="1" si="199"/>
        <v>5.1455585741605634E-3</v>
      </c>
      <c r="E861" s="50">
        <f t="shared" ca="1" si="183"/>
        <v>1.0400830335471482E-2</v>
      </c>
      <c r="F861" s="5">
        <f t="shared" ca="1" si="184"/>
        <v>0</v>
      </c>
      <c r="G861" s="5">
        <f t="shared" ca="1" si="185"/>
        <v>1</v>
      </c>
      <c r="H861" s="5">
        <f t="shared" ca="1" si="190"/>
        <v>0</v>
      </c>
      <c r="I861" s="5">
        <f t="shared" ca="1" si="191"/>
        <v>0</v>
      </c>
      <c r="J861" s="2">
        <f t="shared" ca="1" si="192"/>
        <v>0</v>
      </c>
      <c r="K861" s="73">
        <f t="shared" ca="1" si="186"/>
        <v>4.9361055996565963E-2</v>
      </c>
      <c r="L861" s="74"/>
      <c r="M861" s="15">
        <f t="shared" ca="1" si="187"/>
        <v>1.2975363742939642E-2</v>
      </c>
      <c r="N861" s="5">
        <f t="shared" ca="1" si="193"/>
        <v>0</v>
      </c>
      <c r="O861" s="4">
        <f t="shared" ca="1" si="188"/>
        <v>1</v>
      </c>
      <c r="P861" s="5">
        <f t="shared" ca="1" si="194"/>
        <v>0</v>
      </c>
      <c r="Q861" s="5">
        <f t="shared" ca="1" si="195"/>
        <v>0</v>
      </c>
      <c r="R861" s="2">
        <f t="shared" ca="1" si="196"/>
        <v>0</v>
      </c>
      <c r="X861" s="46">
        <f t="shared" ca="1" si="189"/>
        <v>9614616.9848531503</v>
      </c>
    </row>
    <row r="862" spans="2:24" ht="16" customHeight="1" x14ac:dyDescent="0.2">
      <c r="B862" s="5">
        <f t="shared" ca="1" si="197"/>
        <v>0.26607148140368619</v>
      </c>
      <c r="C862" s="5">
        <f t="shared" ca="1" si="198"/>
        <v>-0.62473810011019981</v>
      </c>
      <c r="D862" s="56">
        <f t="shared" ca="1" si="199"/>
        <v>-3.9354801129489582E-3</v>
      </c>
      <c r="E862" s="50">
        <f t="shared" ca="1" si="183"/>
        <v>1.0400830335471482E-2</v>
      </c>
      <c r="F862" s="5">
        <f t="shared" ca="1" si="184"/>
        <v>0</v>
      </c>
      <c r="G862" s="5">
        <f t="shared" ca="1" si="185"/>
        <v>1</v>
      </c>
      <c r="H862" s="5">
        <f t="shared" ca="1" si="190"/>
        <v>0</v>
      </c>
      <c r="I862" s="5">
        <f t="shared" ca="1" si="191"/>
        <v>0</v>
      </c>
      <c r="J862" s="2">
        <f t="shared" ca="1" si="192"/>
        <v>0</v>
      </c>
      <c r="K862" s="73">
        <f t="shared" ca="1" si="186"/>
        <v>4.9361055996565963E-2</v>
      </c>
      <c r="L862" s="74"/>
      <c r="M862" s="15">
        <f t="shared" ca="1" si="187"/>
        <v>1.2975363742939642E-2</v>
      </c>
      <c r="N862" s="5">
        <f t="shared" ca="1" si="193"/>
        <v>0</v>
      </c>
      <c r="O862" s="4">
        <f t="shared" ca="1" si="188"/>
        <v>1</v>
      </c>
      <c r="P862" s="5">
        <f t="shared" ca="1" si="194"/>
        <v>0</v>
      </c>
      <c r="Q862" s="5">
        <f t="shared" ca="1" si="195"/>
        <v>0</v>
      </c>
      <c r="R862" s="2">
        <f t="shared" ca="1" si="196"/>
        <v>0</v>
      </c>
      <c r="X862" s="46">
        <f t="shared" ca="1" si="189"/>
        <v>9614616.9848531503</v>
      </c>
    </row>
    <row r="863" spans="2:24" ht="16" customHeight="1" x14ac:dyDescent="0.2">
      <c r="B863" s="5">
        <f t="shared" ca="1" si="197"/>
        <v>0.7321963118371595</v>
      </c>
      <c r="C863" s="5">
        <f t="shared" ca="1" si="198"/>
        <v>0.61946909340496492</v>
      </c>
      <c r="D863" s="56">
        <f t="shared" ca="1" si="199"/>
        <v>3.9022884905718551E-3</v>
      </c>
      <c r="E863" s="50">
        <f t="shared" ca="1" si="183"/>
        <v>1.0400830335471482E-2</v>
      </c>
      <c r="F863" s="5">
        <f t="shared" ca="1" si="184"/>
        <v>0</v>
      </c>
      <c r="G863" s="5">
        <f t="shared" ca="1" si="185"/>
        <v>1</v>
      </c>
      <c r="H863" s="5">
        <f t="shared" ca="1" si="190"/>
        <v>0</v>
      </c>
      <c r="I863" s="5">
        <f t="shared" ca="1" si="191"/>
        <v>0</v>
      </c>
      <c r="J863" s="2">
        <f t="shared" ca="1" si="192"/>
        <v>0</v>
      </c>
      <c r="K863" s="73">
        <f t="shared" ca="1" si="186"/>
        <v>4.9361055996565963E-2</v>
      </c>
      <c r="L863" s="74"/>
      <c r="M863" s="15">
        <f t="shared" ca="1" si="187"/>
        <v>1.2975363742939642E-2</v>
      </c>
      <c r="N863" s="5">
        <f t="shared" ca="1" si="193"/>
        <v>0</v>
      </c>
      <c r="O863" s="4">
        <f t="shared" ca="1" si="188"/>
        <v>1</v>
      </c>
      <c r="P863" s="5">
        <f t="shared" ca="1" si="194"/>
        <v>0</v>
      </c>
      <c r="Q863" s="5">
        <f t="shared" ca="1" si="195"/>
        <v>0</v>
      </c>
      <c r="R863" s="2">
        <f t="shared" ca="1" si="196"/>
        <v>0</v>
      </c>
      <c r="X863" s="46">
        <f t="shared" ca="1" si="189"/>
        <v>9614616.9848531503</v>
      </c>
    </row>
    <row r="864" spans="2:24" ht="16" customHeight="1" x14ac:dyDescent="0.2">
      <c r="B864" s="5">
        <f t="shared" ca="1" si="197"/>
        <v>0.84581714333978586</v>
      </c>
      <c r="C864" s="5">
        <f t="shared" ca="1" si="198"/>
        <v>1.0186572529147453</v>
      </c>
      <c r="D864" s="56">
        <f t="shared" ca="1" si="199"/>
        <v>6.4169375295824796E-3</v>
      </c>
      <c r="E864" s="50">
        <f t="shared" ca="1" si="183"/>
        <v>1.0400830335471482E-2</v>
      </c>
      <c r="F864" s="5">
        <f t="shared" ca="1" si="184"/>
        <v>0</v>
      </c>
      <c r="G864" s="5">
        <f t="shared" ca="1" si="185"/>
        <v>1</v>
      </c>
      <c r="H864" s="5">
        <f t="shared" ca="1" si="190"/>
        <v>0</v>
      </c>
      <c r="I864" s="5">
        <f t="shared" ca="1" si="191"/>
        <v>0</v>
      </c>
      <c r="J864" s="2">
        <f t="shared" ca="1" si="192"/>
        <v>0</v>
      </c>
      <c r="K864" s="73">
        <f t="shared" ca="1" si="186"/>
        <v>4.9361055996565963E-2</v>
      </c>
      <c r="L864" s="74"/>
      <c r="M864" s="15">
        <f t="shared" ca="1" si="187"/>
        <v>1.2975363742939642E-2</v>
      </c>
      <c r="N864" s="5">
        <f t="shared" ca="1" si="193"/>
        <v>0</v>
      </c>
      <c r="O864" s="4">
        <f t="shared" ca="1" si="188"/>
        <v>1</v>
      </c>
      <c r="P864" s="5">
        <f t="shared" ca="1" si="194"/>
        <v>0</v>
      </c>
      <c r="Q864" s="5">
        <f t="shared" ca="1" si="195"/>
        <v>0</v>
      </c>
      <c r="R864" s="2">
        <f t="shared" ca="1" si="196"/>
        <v>0</v>
      </c>
      <c r="X864" s="46">
        <f t="shared" ca="1" si="189"/>
        <v>9614616.9848531503</v>
      </c>
    </row>
    <row r="865" spans="2:24" ht="16" customHeight="1" x14ac:dyDescent="0.2">
      <c r="B865" s="5">
        <f t="shared" ca="1" si="197"/>
        <v>3.4538254114379607E-2</v>
      </c>
      <c r="C865" s="5">
        <f t="shared" ca="1" si="198"/>
        <v>-1.8179190368272109</v>
      </c>
      <c r="D865" s="56">
        <f t="shared" ca="1" si="199"/>
        <v>-1.1451813512130645E-2</v>
      </c>
      <c r="E865" s="50">
        <f t="shared" ca="1" si="183"/>
        <v>1.0400830335471482E-2</v>
      </c>
      <c r="F865" s="5">
        <f t="shared" ca="1" si="184"/>
        <v>1</v>
      </c>
      <c r="G865" s="5">
        <f t="shared" ca="1" si="185"/>
        <v>0</v>
      </c>
      <c r="H865" s="5">
        <f t="shared" ca="1" si="190"/>
        <v>1</v>
      </c>
      <c r="I865" s="5">
        <f t="shared" ca="1" si="191"/>
        <v>0</v>
      </c>
      <c r="J865" s="2">
        <f t="shared" ca="1" si="192"/>
        <v>0</v>
      </c>
      <c r="K865" s="73">
        <f t="shared" ca="1" si="186"/>
        <v>4.9361055996565963E-2</v>
      </c>
      <c r="L865" s="74"/>
      <c r="M865" s="15">
        <f t="shared" ca="1" si="187"/>
        <v>1.2975363742939642E-2</v>
      </c>
      <c r="N865" s="5">
        <f t="shared" ca="1" si="193"/>
        <v>0</v>
      </c>
      <c r="O865" s="4">
        <f t="shared" ca="1" si="188"/>
        <v>1</v>
      </c>
      <c r="P865" s="5">
        <f t="shared" ca="1" si="194"/>
        <v>0</v>
      </c>
      <c r="Q865" s="5">
        <f t="shared" ca="1" si="195"/>
        <v>0</v>
      </c>
      <c r="R865" s="2">
        <f t="shared" ca="1" si="196"/>
        <v>0</v>
      </c>
      <c r="X865" s="46">
        <f t="shared" ca="1" si="189"/>
        <v>9614616.9848531503</v>
      </c>
    </row>
    <row r="866" spans="2:24" ht="16" customHeight="1" x14ac:dyDescent="0.2">
      <c r="B866" s="5">
        <f t="shared" ca="1" si="197"/>
        <v>7.7037716372684861E-2</v>
      </c>
      <c r="C866" s="5">
        <f t="shared" ca="1" si="198"/>
        <v>-1.4252829289490827</v>
      </c>
      <c r="D866" s="56">
        <f t="shared" ca="1" si="199"/>
        <v>-8.978438518821465E-3</v>
      </c>
      <c r="E866" s="50">
        <f t="shared" ca="1" si="183"/>
        <v>1.0660460607569673E-2</v>
      </c>
      <c r="F866" s="5">
        <f t="shared" ca="1" si="184"/>
        <v>0</v>
      </c>
      <c r="G866" s="5">
        <f t="shared" ca="1" si="185"/>
        <v>0</v>
      </c>
      <c r="H866" s="5">
        <f t="shared" ca="1" si="190"/>
        <v>0</v>
      </c>
      <c r="I866" s="5">
        <f t="shared" ca="1" si="191"/>
        <v>1</v>
      </c>
      <c r="J866" s="2">
        <f t="shared" ca="1" si="192"/>
        <v>0</v>
      </c>
      <c r="K866" s="73">
        <f t="shared" ca="1" si="186"/>
        <v>4.5294807676507828E-2</v>
      </c>
      <c r="L866" s="74"/>
      <c r="M866" s="15">
        <f t="shared" ca="1" si="187"/>
        <v>1.3038939195889276E-2</v>
      </c>
      <c r="N866" s="5">
        <f t="shared" ca="1" si="193"/>
        <v>0</v>
      </c>
      <c r="O866" s="4">
        <f t="shared" ca="1" si="188"/>
        <v>1</v>
      </c>
      <c r="P866" s="5">
        <f t="shared" ca="1" si="194"/>
        <v>0</v>
      </c>
      <c r="Q866" s="5">
        <f t="shared" ca="1" si="195"/>
        <v>0</v>
      </c>
      <c r="R866" s="2">
        <f t="shared" ca="1" si="196"/>
        <v>0</v>
      </c>
      <c r="X866" s="46">
        <f t="shared" ca="1" si="189"/>
        <v>9380457.7195278965</v>
      </c>
    </row>
    <row r="867" spans="2:24" ht="16" customHeight="1" x14ac:dyDescent="0.2">
      <c r="B867" s="5">
        <f t="shared" ca="1" si="197"/>
        <v>0.94326904841227521</v>
      </c>
      <c r="C867" s="5">
        <f t="shared" ca="1" si="198"/>
        <v>1.5828226039473641</v>
      </c>
      <c r="D867" s="56">
        <f t="shared" ca="1" si="199"/>
        <v>9.9708451894676368E-3</v>
      </c>
      <c r="E867" s="50">
        <f t="shared" ca="1" si="183"/>
        <v>1.0660460607569673E-2</v>
      </c>
      <c r="F867" s="5">
        <f t="shared" ca="1" si="184"/>
        <v>0</v>
      </c>
      <c r="G867" s="5">
        <f t="shared" ca="1" si="185"/>
        <v>1</v>
      </c>
      <c r="H867" s="5">
        <f t="shared" ca="1" si="190"/>
        <v>0</v>
      </c>
      <c r="I867" s="5">
        <f t="shared" ca="1" si="191"/>
        <v>0</v>
      </c>
      <c r="J867" s="2">
        <f t="shared" ca="1" si="192"/>
        <v>0</v>
      </c>
      <c r="K867" s="73">
        <f t="shared" ca="1" si="186"/>
        <v>4.5294807676507828E-2</v>
      </c>
      <c r="L867" s="74"/>
      <c r="M867" s="15">
        <f t="shared" ca="1" si="187"/>
        <v>1.3038939195889276E-2</v>
      </c>
      <c r="N867" s="5">
        <f t="shared" ca="1" si="193"/>
        <v>0</v>
      </c>
      <c r="O867" s="4">
        <f t="shared" ca="1" si="188"/>
        <v>1</v>
      </c>
      <c r="P867" s="5">
        <f t="shared" ca="1" si="194"/>
        <v>0</v>
      </c>
      <c r="Q867" s="5">
        <f t="shared" ca="1" si="195"/>
        <v>0</v>
      </c>
      <c r="R867" s="2">
        <f t="shared" ca="1" si="196"/>
        <v>0</v>
      </c>
      <c r="X867" s="46">
        <f t="shared" ca="1" si="189"/>
        <v>9380457.7195278965</v>
      </c>
    </row>
    <row r="868" spans="2:24" ht="16" customHeight="1" x14ac:dyDescent="0.2">
      <c r="B868" s="5">
        <f t="shared" ca="1" si="197"/>
        <v>9.3269641354013277E-2</v>
      </c>
      <c r="C868" s="5">
        <f t="shared" ca="1" si="198"/>
        <v>-1.3208862872449281</v>
      </c>
      <c r="D868" s="56">
        <f t="shared" ca="1" si="199"/>
        <v>-8.3208014910607329E-3</v>
      </c>
      <c r="E868" s="50">
        <f t="shared" ca="1" si="183"/>
        <v>1.0660460607569673E-2</v>
      </c>
      <c r="F868" s="5">
        <f t="shared" ca="1" si="184"/>
        <v>0</v>
      </c>
      <c r="G868" s="5">
        <f t="shared" ca="1" si="185"/>
        <v>1</v>
      </c>
      <c r="H868" s="5">
        <f t="shared" ca="1" si="190"/>
        <v>0</v>
      </c>
      <c r="I868" s="5">
        <f t="shared" ca="1" si="191"/>
        <v>0</v>
      </c>
      <c r="J868" s="2">
        <f t="shared" ca="1" si="192"/>
        <v>0</v>
      </c>
      <c r="K868" s="73">
        <f t="shared" ca="1" si="186"/>
        <v>4.5294807676507828E-2</v>
      </c>
      <c r="L868" s="74"/>
      <c r="M868" s="15">
        <f t="shared" ca="1" si="187"/>
        <v>1.3038939195889276E-2</v>
      </c>
      <c r="N868" s="5">
        <f t="shared" ca="1" si="193"/>
        <v>0</v>
      </c>
      <c r="O868" s="4">
        <f t="shared" ca="1" si="188"/>
        <v>1</v>
      </c>
      <c r="P868" s="5">
        <f t="shared" ca="1" si="194"/>
        <v>0</v>
      </c>
      <c r="Q868" s="5">
        <f t="shared" ca="1" si="195"/>
        <v>0</v>
      </c>
      <c r="R868" s="2">
        <f t="shared" ca="1" si="196"/>
        <v>0</v>
      </c>
      <c r="X868" s="46">
        <f t="shared" ca="1" si="189"/>
        <v>9380457.7195278965</v>
      </c>
    </row>
    <row r="869" spans="2:24" ht="16" customHeight="1" x14ac:dyDescent="0.2">
      <c r="B869" s="5">
        <f t="shared" ca="1" si="197"/>
        <v>0.64457801560305106</v>
      </c>
      <c r="C869" s="5">
        <f t="shared" ca="1" si="198"/>
        <v>0.37072285075819278</v>
      </c>
      <c r="D869" s="56">
        <f t="shared" ca="1" si="199"/>
        <v>2.3353344486549787E-3</v>
      </c>
      <c r="E869" s="50">
        <f t="shared" ca="1" si="183"/>
        <v>1.0660460607569673E-2</v>
      </c>
      <c r="F869" s="5">
        <f t="shared" ca="1" si="184"/>
        <v>0</v>
      </c>
      <c r="G869" s="5">
        <f t="shared" ca="1" si="185"/>
        <v>1</v>
      </c>
      <c r="H869" s="5">
        <f t="shared" ca="1" si="190"/>
        <v>0</v>
      </c>
      <c r="I869" s="5">
        <f t="shared" ca="1" si="191"/>
        <v>0</v>
      </c>
      <c r="J869" s="2">
        <f t="shared" ca="1" si="192"/>
        <v>0</v>
      </c>
      <c r="K869" s="73">
        <f t="shared" ca="1" si="186"/>
        <v>4.5294807676507828E-2</v>
      </c>
      <c r="L869" s="74"/>
      <c r="M869" s="15">
        <f t="shared" ca="1" si="187"/>
        <v>1.3038939195889276E-2</v>
      </c>
      <c r="N869" s="5">
        <f t="shared" ca="1" si="193"/>
        <v>0</v>
      </c>
      <c r="O869" s="4">
        <f t="shared" ca="1" si="188"/>
        <v>1</v>
      </c>
      <c r="P869" s="5">
        <f t="shared" ca="1" si="194"/>
        <v>0</v>
      </c>
      <c r="Q869" s="5">
        <f t="shared" ca="1" si="195"/>
        <v>0</v>
      </c>
      <c r="R869" s="2">
        <f t="shared" ca="1" si="196"/>
        <v>0</v>
      </c>
      <c r="X869" s="46">
        <f t="shared" ca="1" si="189"/>
        <v>9380457.7195278965</v>
      </c>
    </row>
    <row r="870" spans="2:24" ht="16" customHeight="1" x14ac:dyDescent="0.2">
      <c r="B870" s="5">
        <f t="shared" ca="1" si="197"/>
        <v>0.14897819062953754</v>
      </c>
      <c r="C870" s="5">
        <f t="shared" ca="1" si="198"/>
        <v>-1.0408258482916937</v>
      </c>
      <c r="D870" s="56">
        <f t="shared" ca="1" si="199"/>
        <v>-6.556586554065864E-3</v>
      </c>
      <c r="E870" s="50">
        <f t="shared" ca="1" si="183"/>
        <v>1.0660460607569673E-2</v>
      </c>
      <c r="F870" s="5">
        <f t="shared" ca="1" si="184"/>
        <v>0</v>
      </c>
      <c r="G870" s="5">
        <f t="shared" ca="1" si="185"/>
        <v>1</v>
      </c>
      <c r="H870" s="5">
        <f t="shared" ca="1" si="190"/>
        <v>0</v>
      </c>
      <c r="I870" s="5">
        <f t="shared" ca="1" si="191"/>
        <v>0</v>
      </c>
      <c r="J870" s="2">
        <f t="shared" ca="1" si="192"/>
        <v>0</v>
      </c>
      <c r="K870" s="73">
        <f t="shared" ca="1" si="186"/>
        <v>4.5294807676507828E-2</v>
      </c>
      <c r="L870" s="74"/>
      <c r="M870" s="15">
        <f t="shared" ca="1" si="187"/>
        <v>1.3038939195889276E-2</v>
      </c>
      <c r="N870" s="5">
        <f t="shared" ca="1" si="193"/>
        <v>0</v>
      </c>
      <c r="O870" s="4">
        <f t="shared" ca="1" si="188"/>
        <v>1</v>
      </c>
      <c r="P870" s="5">
        <f t="shared" ca="1" si="194"/>
        <v>0</v>
      </c>
      <c r="Q870" s="5">
        <f t="shared" ca="1" si="195"/>
        <v>0</v>
      </c>
      <c r="R870" s="2">
        <f t="shared" ca="1" si="196"/>
        <v>0</v>
      </c>
      <c r="X870" s="46">
        <f t="shared" ca="1" si="189"/>
        <v>9380457.7195278965</v>
      </c>
    </row>
    <row r="871" spans="2:24" ht="16" customHeight="1" x14ac:dyDescent="0.2">
      <c r="B871" s="5">
        <f t="shared" ca="1" si="197"/>
        <v>0.62724102954745253</v>
      </c>
      <c r="C871" s="5">
        <f t="shared" ca="1" si="198"/>
        <v>0.32455493233785976</v>
      </c>
      <c r="D871" s="56">
        <f t="shared" ca="1" si="199"/>
        <v>2.0445038993937427E-3</v>
      </c>
      <c r="E871" s="50">
        <f t="shared" ca="1" si="183"/>
        <v>1.0660460607569673E-2</v>
      </c>
      <c r="F871" s="5">
        <f t="shared" ca="1" si="184"/>
        <v>0</v>
      </c>
      <c r="G871" s="5">
        <f t="shared" ca="1" si="185"/>
        <v>1</v>
      </c>
      <c r="H871" s="5">
        <f t="shared" ca="1" si="190"/>
        <v>0</v>
      </c>
      <c r="I871" s="5">
        <f t="shared" ca="1" si="191"/>
        <v>0</v>
      </c>
      <c r="J871" s="2">
        <f t="shared" ca="1" si="192"/>
        <v>0</v>
      </c>
      <c r="K871" s="73">
        <f t="shared" ca="1" si="186"/>
        <v>4.5294807676507828E-2</v>
      </c>
      <c r="L871" s="74"/>
      <c r="M871" s="15">
        <f t="shared" ca="1" si="187"/>
        <v>1.3038939195889276E-2</v>
      </c>
      <c r="N871" s="5">
        <f t="shared" ca="1" si="193"/>
        <v>0</v>
      </c>
      <c r="O871" s="4">
        <f t="shared" ca="1" si="188"/>
        <v>1</v>
      </c>
      <c r="P871" s="5">
        <f t="shared" ca="1" si="194"/>
        <v>0</v>
      </c>
      <c r="Q871" s="5">
        <f t="shared" ca="1" si="195"/>
        <v>0</v>
      </c>
      <c r="R871" s="2">
        <f t="shared" ca="1" si="196"/>
        <v>0</v>
      </c>
      <c r="X871" s="46">
        <f t="shared" ca="1" si="189"/>
        <v>9380457.7195278965</v>
      </c>
    </row>
    <row r="872" spans="2:24" ht="16" customHeight="1" x14ac:dyDescent="0.2">
      <c r="B872" s="5">
        <f t="shared" ca="1" si="197"/>
        <v>0.5696053465493579</v>
      </c>
      <c r="C872" s="5">
        <f t="shared" ca="1" si="198"/>
        <v>0.17536949713608008</v>
      </c>
      <c r="D872" s="56">
        <f t="shared" ca="1" si="199"/>
        <v>1.1047239927821947E-3</v>
      </c>
      <c r="E872" s="50">
        <f t="shared" ca="1" si="183"/>
        <v>1.0660460607569673E-2</v>
      </c>
      <c r="F872" s="5">
        <f t="shared" ca="1" si="184"/>
        <v>0</v>
      </c>
      <c r="G872" s="5">
        <f t="shared" ca="1" si="185"/>
        <v>1</v>
      </c>
      <c r="H872" s="5">
        <f t="shared" ca="1" si="190"/>
        <v>0</v>
      </c>
      <c r="I872" s="5">
        <f t="shared" ca="1" si="191"/>
        <v>0</v>
      </c>
      <c r="J872" s="2">
        <f t="shared" ca="1" si="192"/>
        <v>0</v>
      </c>
      <c r="K872" s="73">
        <f t="shared" ca="1" si="186"/>
        <v>4.5294807676507828E-2</v>
      </c>
      <c r="L872" s="74"/>
      <c r="M872" s="15">
        <f t="shared" ca="1" si="187"/>
        <v>1.3038939195889276E-2</v>
      </c>
      <c r="N872" s="5">
        <f t="shared" ca="1" si="193"/>
        <v>0</v>
      </c>
      <c r="O872" s="4">
        <f t="shared" ca="1" si="188"/>
        <v>1</v>
      </c>
      <c r="P872" s="5">
        <f t="shared" ca="1" si="194"/>
        <v>0</v>
      </c>
      <c r="Q872" s="5">
        <f t="shared" ca="1" si="195"/>
        <v>0</v>
      </c>
      <c r="R872" s="2">
        <f t="shared" ca="1" si="196"/>
        <v>0</v>
      </c>
      <c r="X872" s="46">
        <f t="shared" ca="1" si="189"/>
        <v>9380457.7195278965</v>
      </c>
    </row>
    <row r="873" spans="2:24" ht="16" customHeight="1" x14ac:dyDescent="0.2">
      <c r="B873" s="5">
        <f t="shared" ca="1" si="197"/>
        <v>0.79723025511896273</v>
      </c>
      <c r="C873" s="5">
        <f t="shared" ca="1" si="198"/>
        <v>0.83176874358810637</v>
      </c>
      <c r="D873" s="56">
        <f t="shared" ca="1" si="199"/>
        <v>5.239650580597094E-3</v>
      </c>
      <c r="E873" s="50">
        <f t="shared" ca="1" si="183"/>
        <v>1.0660460607569673E-2</v>
      </c>
      <c r="F873" s="5">
        <f t="shared" ca="1" si="184"/>
        <v>0</v>
      </c>
      <c r="G873" s="5">
        <f t="shared" ca="1" si="185"/>
        <v>1</v>
      </c>
      <c r="H873" s="5">
        <f t="shared" ca="1" si="190"/>
        <v>0</v>
      </c>
      <c r="I873" s="5">
        <f t="shared" ca="1" si="191"/>
        <v>0</v>
      </c>
      <c r="J873" s="2">
        <f t="shared" ca="1" si="192"/>
        <v>0</v>
      </c>
      <c r="K873" s="73">
        <f t="shared" ca="1" si="186"/>
        <v>4.5294807676507828E-2</v>
      </c>
      <c r="L873" s="74"/>
      <c r="M873" s="15">
        <f t="shared" ca="1" si="187"/>
        <v>1.3038939195889276E-2</v>
      </c>
      <c r="N873" s="5">
        <f t="shared" ca="1" si="193"/>
        <v>0</v>
      </c>
      <c r="O873" s="4">
        <f t="shared" ca="1" si="188"/>
        <v>1</v>
      </c>
      <c r="P873" s="5">
        <f t="shared" ca="1" si="194"/>
        <v>0</v>
      </c>
      <c r="Q873" s="5">
        <f t="shared" ca="1" si="195"/>
        <v>0</v>
      </c>
      <c r="R873" s="2">
        <f t="shared" ca="1" si="196"/>
        <v>0</v>
      </c>
      <c r="X873" s="46">
        <f t="shared" ca="1" si="189"/>
        <v>9380457.7195278965</v>
      </c>
    </row>
    <row r="874" spans="2:24" ht="16" customHeight="1" x14ac:dyDescent="0.2">
      <c r="B874" s="5">
        <f t="shared" ca="1" si="197"/>
        <v>0.2312337076657508</v>
      </c>
      <c r="C874" s="5">
        <f t="shared" ca="1" si="198"/>
        <v>-0.73478997192703888</v>
      </c>
      <c r="D874" s="56">
        <f t="shared" ca="1" si="199"/>
        <v>-4.6287417418644687E-3</v>
      </c>
      <c r="E874" s="50">
        <f t="shared" ca="1" si="183"/>
        <v>1.0660460607569673E-2</v>
      </c>
      <c r="F874" s="5">
        <f t="shared" ca="1" si="184"/>
        <v>0</v>
      </c>
      <c r="G874" s="5">
        <f t="shared" ca="1" si="185"/>
        <v>1</v>
      </c>
      <c r="H874" s="5">
        <f t="shared" ca="1" si="190"/>
        <v>0</v>
      </c>
      <c r="I874" s="5">
        <f t="shared" ca="1" si="191"/>
        <v>0</v>
      </c>
      <c r="J874" s="2">
        <f t="shared" ca="1" si="192"/>
        <v>0</v>
      </c>
      <c r="K874" s="73">
        <f t="shared" ca="1" si="186"/>
        <v>4.5294807676507828E-2</v>
      </c>
      <c r="L874" s="74"/>
      <c r="M874" s="15">
        <f t="shared" ca="1" si="187"/>
        <v>1.3038939195889276E-2</v>
      </c>
      <c r="N874" s="5">
        <f t="shared" ca="1" si="193"/>
        <v>0</v>
      </c>
      <c r="O874" s="4">
        <f t="shared" ca="1" si="188"/>
        <v>1</v>
      </c>
      <c r="P874" s="5">
        <f t="shared" ca="1" si="194"/>
        <v>0</v>
      </c>
      <c r="Q874" s="5">
        <f t="shared" ca="1" si="195"/>
        <v>0</v>
      </c>
      <c r="R874" s="2">
        <f t="shared" ca="1" si="196"/>
        <v>0</v>
      </c>
      <c r="X874" s="46">
        <f t="shared" ca="1" si="189"/>
        <v>9380457.7195278965</v>
      </c>
    </row>
    <row r="875" spans="2:24" ht="16" customHeight="1" x14ac:dyDescent="0.2">
      <c r="B875" s="5">
        <f t="shared" ca="1" si="197"/>
        <v>0.55633248231992216</v>
      </c>
      <c r="C875" s="5">
        <f t="shared" ca="1" si="198"/>
        <v>0.14167713626777162</v>
      </c>
      <c r="D875" s="56">
        <f t="shared" ca="1" si="199"/>
        <v>8.9248206911507954E-4</v>
      </c>
      <c r="E875" s="50">
        <f t="shared" ca="1" si="183"/>
        <v>1.0400830335471482E-2</v>
      </c>
      <c r="F875" s="5">
        <f t="shared" ca="1" si="184"/>
        <v>0</v>
      </c>
      <c r="G875" s="5">
        <f t="shared" ca="1" si="185"/>
        <v>1</v>
      </c>
      <c r="H875" s="5">
        <f t="shared" ca="1" si="190"/>
        <v>0</v>
      </c>
      <c r="I875" s="5">
        <f t="shared" ca="1" si="191"/>
        <v>0</v>
      </c>
      <c r="J875" s="2">
        <f t="shared" ca="1" si="192"/>
        <v>0</v>
      </c>
      <c r="K875" s="73">
        <f t="shared" ca="1" si="186"/>
        <v>4.9361055996565963E-2</v>
      </c>
      <c r="L875" s="74"/>
      <c r="M875" s="15">
        <f t="shared" ca="1" si="187"/>
        <v>1.2648138915851323E-2</v>
      </c>
      <c r="N875" s="5">
        <f t="shared" ca="1" si="193"/>
        <v>0</v>
      </c>
      <c r="O875" s="4">
        <f t="shared" ca="1" si="188"/>
        <v>1</v>
      </c>
      <c r="P875" s="5">
        <f t="shared" ca="1" si="194"/>
        <v>0</v>
      </c>
      <c r="Q875" s="5">
        <f t="shared" ca="1" si="195"/>
        <v>0</v>
      </c>
      <c r="R875" s="2">
        <f t="shared" ca="1" si="196"/>
        <v>0</v>
      </c>
      <c r="X875" s="46">
        <f t="shared" ca="1" si="189"/>
        <v>9614616.9848531503</v>
      </c>
    </row>
    <row r="876" spans="2:24" ht="16" customHeight="1" x14ac:dyDescent="0.2">
      <c r="B876" s="5">
        <f t="shared" ca="1" si="197"/>
        <v>0.26947839910878657</v>
      </c>
      <c r="C876" s="5">
        <f t="shared" ca="1" si="198"/>
        <v>-0.61439127761590273</v>
      </c>
      <c r="D876" s="56">
        <f t="shared" ca="1" si="199"/>
        <v>-3.8703012577593417E-3</v>
      </c>
      <c r="E876" s="50">
        <f t="shared" ca="1" si="183"/>
        <v>1.0400830335471482E-2</v>
      </c>
      <c r="F876" s="5">
        <f t="shared" ca="1" si="184"/>
        <v>0</v>
      </c>
      <c r="G876" s="5">
        <f t="shared" ca="1" si="185"/>
        <v>1</v>
      </c>
      <c r="H876" s="5">
        <f t="shared" ca="1" si="190"/>
        <v>0</v>
      </c>
      <c r="I876" s="5">
        <f t="shared" ca="1" si="191"/>
        <v>0</v>
      </c>
      <c r="J876" s="2">
        <f t="shared" ca="1" si="192"/>
        <v>0</v>
      </c>
      <c r="K876" s="73">
        <f t="shared" ca="1" si="186"/>
        <v>4.9361055996565963E-2</v>
      </c>
      <c r="L876" s="74"/>
      <c r="M876" s="15">
        <f t="shared" ca="1" si="187"/>
        <v>1.2648138915851323E-2</v>
      </c>
      <c r="N876" s="5">
        <f t="shared" ca="1" si="193"/>
        <v>0</v>
      </c>
      <c r="O876" s="4">
        <f t="shared" ca="1" si="188"/>
        <v>1</v>
      </c>
      <c r="P876" s="5">
        <f t="shared" ca="1" si="194"/>
        <v>0</v>
      </c>
      <c r="Q876" s="5">
        <f t="shared" ca="1" si="195"/>
        <v>0</v>
      </c>
      <c r="R876" s="2">
        <f t="shared" ca="1" si="196"/>
        <v>0</v>
      </c>
      <c r="X876" s="46">
        <f t="shared" ca="1" si="189"/>
        <v>9614616.9848531503</v>
      </c>
    </row>
    <row r="877" spans="2:24" ht="16" customHeight="1" x14ac:dyDescent="0.2">
      <c r="B877" s="5">
        <f t="shared" ca="1" si="197"/>
        <v>0.41941461970300997</v>
      </c>
      <c r="C877" s="5">
        <f t="shared" ca="1" si="198"/>
        <v>-0.20339124867570116</v>
      </c>
      <c r="D877" s="56">
        <f t="shared" ca="1" si="199"/>
        <v>-1.2812444353400012E-3</v>
      </c>
      <c r="E877" s="50">
        <f t="shared" ca="1" si="183"/>
        <v>1.0400830335471482E-2</v>
      </c>
      <c r="F877" s="5">
        <f t="shared" ca="1" si="184"/>
        <v>0</v>
      </c>
      <c r="G877" s="5">
        <f t="shared" ca="1" si="185"/>
        <v>1</v>
      </c>
      <c r="H877" s="5">
        <f t="shared" ca="1" si="190"/>
        <v>0</v>
      </c>
      <c r="I877" s="5">
        <f t="shared" ca="1" si="191"/>
        <v>0</v>
      </c>
      <c r="J877" s="2">
        <f t="shared" ca="1" si="192"/>
        <v>0</v>
      </c>
      <c r="K877" s="73">
        <f t="shared" ca="1" si="186"/>
        <v>4.9361055996565963E-2</v>
      </c>
      <c r="L877" s="74"/>
      <c r="M877" s="15">
        <f t="shared" ca="1" si="187"/>
        <v>1.2648138915851323E-2</v>
      </c>
      <c r="N877" s="5">
        <f t="shared" ca="1" si="193"/>
        <v>0</v>
      </c>
      <c r="O877" s="4">
        <f t="shared" ca="1" si="188"/>
        <v>1</v>
      </c>
      <c r="P877" s="5">
        <f t="shared" ca="1" si="194"/>
        <v>0</v>
      </c>
      <c r="Q877" s="5">
        <f t="shared" ca="1" si="195"/>
        <v>0</v>
      </c>
      <c r="R877" s="2">
        <f t="shared" ca="1" si="196"/>
        <v>0</v>
      </c>
      <c r="X877" s="46">
        <f t="shared" ca="1" si="189"/>
        <v>9614616.9848531503</v>
      </c>
    </row>
    <row r="878" spans="2:24" ht="16" customHeight="1" x14ac:dyDescent="0.2">
      <c r="B878" s="5">
        <f t="shared" ca="1" si="197"/>
        <v>0.73765221766061817</v>
      </c>
      <c r="C878" s="5">
        <f t="shared" ca="1" si="198"/>
        <v>0.63612405999950539</v>
      </c>
      <c r="D878" s="56">
        <f t="shared" ca="1" si="199"/>
        <v>4.0072049184367185E-3</v>
      </c>
      <c r="E878" s="50">
        <f t="shared" ca="1" si="183"/>
        <v>1.0400830335471482E-2</v>
      </c>
      <c r="F878" s="5">
        <f t="shared" ca="1" si="184"/>
        <v>0</v>
      </c>
      <c r="G878" s="5">
        <f t="shared" ca="1" si="185"/>
        <v>1</v>
      </c>
      <c r="H878" s="5">
        <f t="shared" ca="1" si="190"/>
        <v>0</v>
      </c>
      <c r="I878" s="5">
        <f t="shared" ca="1" si="191"/>
        <v>0</v>
      </c>
      <c r="J878" s="2">
        <f t="shared" ca="1" si="192"/>
        <v>0</v>
      </c>
      <c r="K878" s="73">
        <f t="shared" ca="1" si="186"/>
        <v>4.9361055996565963E-2</v>
      </c>
      <c r="L878" s="74"/>
      <c r="M878" s="15">
        <f t="shared" ca="1" si="187"/>
        <v>1.2648138915851323E-2</v>
      </c>
      <c r="N878" s="5">
        <f t="shared" ca="1" si="193"/>
        <v>0</v>
      </c>
      <c r="O878" s="4">
        <f t="shared" ca="1" si="188"/>
        <v>1</v>
      </c>
      <c r="P878" s="5">
        <f t="shared" ca="1" si="194"/>
        <v>0</v>
      </c>
      <c r="Q878" s="5">
        <f t="shared" ca="1" si="195"/>
        <v>0</v>
      </c>
      <c r="R878" s="2">
        <f t="shared" ca="1" si="196"/>
        <v>0</v>
      </c>
      <c r="X878" s="46">
        <f t="shared" ca="1" si="189"/>
        <v>9614616.9848531503</v>
      </c>
    </row>
    <row r="879" spans="2:24" ht="16" customHeight="1" x14ac:dyDescent="0.2">
      <c r="B879" s="5">
        <f t="shared" ca="1" si="197"/>
        <v>0.94470341890545917</v>
      </c>
      <c r="C879" s="5">
        <f t="shared" ca="1" si="198"/>
        <v>1.5955327064162868</v>
      </c>
      <c r="D879" s="56">
        <f t="shared" ca="1" si="199"/>
        <v>1.0050911309160297E-2</v>
      </c>
      <c r="E879" s="50">
        <f t="shared" ca="1" si="183"/>
        <v>1.0400830335471482E-2</v>
      </c>
      <c r="F879" s="5">
        <f t="shared" ca="1" si="184"/>
        <v>0</v>
      </c>
      <c r="G879" s="5">
        <f t="shared" ca="1" si="185"/>
        <v>1</v>
      </c>
      <c r="H879" s="5">
        <f t="shared" ca="1" si="190"/>
        <v>0</v>
      </c>
      <c r="I879" s="5">
        <f t="shared" ca="1" si="191"/>
        <v>0</v>
      </c>
      <c r="J879" s="2">
        <f t="shared" ca="1" si="192"/>
        <v>0</v>
      </c>
      <c r="K879" s="73">
        <f t="shared" ca="1" si="186"/>
        <v>4.9361055996565963E-2</v>
      </c>
      <c r="L879" s="74"/>
      <c r="M879" s="15">
        <f t="shared" ca="1" si="187"/>
        <v>1.2648138915851323E-2</v>
      </c>
      <c r="N879" s="5">
        <f t="shared" ca="1" si="193"/>
        <v>0</v>
      </c>
      <c r="O879" s="4">
        <f t="shared" ca="1" si="188"/>
        <v>1</v>
      </c>
      <c r="P879" s="5">
        <f t="shared" ca="1" si="194"/>
        <v>0</v>
      </c>
      <c r="Q879" s="5">
        <f t="shared" ca="1" si="195"/>
        <v>0</v>
      </c>
      <c r="R879" s="2">
        <f t="shared" ca="1" si="196"/>
        <v>0</v>
      </c>
      <c r="X879" s="46">
        <f t="shared" ca="1" si="189"/>
        <v>9614616.9848531503</v>
      </c>
    </row>
    <row r="880" spans="2:24" ht="16" customHeight="1" x14ac:dyDescent="0.2">
      <c r="B880" s="5">
        <f t="shared" ca="1" si="197"/>
        <v>0.57377046056764169</v>
      </c>
      <c r="C880" s="5">
        <f t="shared" ca="1" si="198"/>
        <v>0.18598174255857211</v>
      </c>
      <c r="D880" s="56">
        <f t="shared" ca="1" si="199"/>
        <v>1.1715748552581411E-3</v>
      </c>
      <c r="E880" s="50">
        <f t="shared" ca="1" si="183"/>
        <v>1.0400830335471482E-2</v>
      </c>
      <c r="F880" s="5">
        <f t="shared" ca="1" si="184"/>
        <v>0</v>
      </c>
      <c r="G880" s="5">
        <f t="shared" ca="1" si="185"/>
        <v>1</v>
      </c>
      <c r="H880" s="5">
        <f t="shared" ca="1" si="190"/>
        <v>0</v>
      </c>
      <c r="I880" s="5">
        <f t="shared" ca="1" si="191"/>
        <v>0</v>
      </c>
      <c r="J880" s="2">
        <f t="shared" ca="1" si="192"/>
        <v>0</v>
      </c>
      <c r="K880" s="73">
        <f t="shared" ca="1" si="186"/>
        <v>4.9361055996565963E-2</v>
      </c>
      <c r="L880" s="74"/>
      <c r="M880" s="15">
        <f t="shared" ca="1" si="187"/>
        <v>1.2648138915851323E-2</v>
      </c>
      <c r="N880" s="5">
        <f t="shared" ca="1" si="193"/>
        <v>0</v>
      </c>
      <c r="O880" s="4">
        <f t="shared" ca="1" si="188"/>
        <v>1</v>
      </c>
      <c r="P880" s="5">
        <f t="shared" ca="1" si="194"/>
        <v>0</v>
      </c>
      <c r="Q880" s="5">
        <f t="shared" ca="1" si="195"/>
        <v>0</v>
      </c>
      <c r="R880" s="2">
        <f t="shared" ca="1" si="196"/>
        <v>0</v>
      </c>
      <c r="X880" s="46">
        <f t="shared" ca="1" si="189"/>
        <v>9614616.9848531503</v>
      </c>
    </row>
    <row r="881" spans="2:24" ht="16" customHeight="1" x14ac:dyDescent="0.2">
      <c r="B881" s="5">
        <f t="shared" ca="1" si="197"/>
        <v>0.91255710406534996</v>
      </c>
      <c r="C881" s="5">
        <f t="shared" ca="1" si="198"/>
        <v>1.356670934157409</v>
      </c>
      <c r="D881" s="56">
        <f t="shared" ca="1" si="199"/>
        <v>8.5462235779290175E-3</v>
      </c>
      <c r="E881" s="50">
        <f t="shared" ca="1" si="183"/>
        <v>1.0400830335471482E-2</v>
      </c>
      <c r="F881" s="5">
        <f t="shared" ca="1" si="184"/>
        <v>0</v>
      </c>
      <c r="G881" s="5">
        <f t="shared" ca="1" si="185"/>
        <v>1</v>
      </c>
      <c r="H881" s="5">
        <f t="shared" ca="1" si="190"/>
        <v>0</v>
      </c>
      <c r="I881" s="5">
        <f t="shared" ca="1" si="191"/>
        <v>0</v>
      </c>
      <c r="J881" s="2">
        <f t="shared" ca="1" si="192"/>
        <v>0</v>
      </c>
      <c r="K881" s="73">
        <f t="shared" ca="1" si="186"/>
        <v>4.9361055996565963E-2</v>
      </c>
      <c r="L881" s="74"/>
      <c r="M881" s="15">
        <f t="shared" ca="1" si="187"/>
        <v>1.2648138915851323E-2</v>
      </c>
      <c r="N881" s="5">
        <f t="shared" ca="1" si="193"/>
        <v>0</v>
      </c>
      <c r="O881" s="4">
        <f t="shared" ca="1" si="188"/>
        <v>1</v>
      </c>
      <c r="P881" s="5">
        <f t="shared" ca="1" si="194"/>
        <v>0</v>
      </c>
      <c r="Q881" s="5">
        <f t="shared" ca="1" si="195"/>
        <v>0</v>
      </c>
      <c r="R881" s="2">
        <f t="shared" ca="1" si="196"/>
        <v>0</v>
      </c>
      <c r="X881" s="46">
        <f t="shared" ca="1" si="189"/>
        <v>9614616.9848531503</v>
      </c>
    </row>
    <row r="882" spans="2:24" ht="16" customHeight="1" x14ac:dyDescent="0.2">
      <c r="B882" s="5">
        <f t="shared" ca="1" si="197"/>
        <v>0.67666880837429488</v>
      </c>
      <c r="C882" s="5">
        <f t="shared" ca="1" si="198"/>
        <v>0.45840377056224818</v>
      </c>
      <c r="D882" s="56">
        <f t="shared" ca="1" si="199"/>
        <v>2.8876723261000471E-3</v>
      </c>
      <c r="E882" s="50">
        <f t="shared" ca="1" si="183"/>
        <v>1.0400830335471482E-2</v>
      </c>
      <c r="F882" s="5">
        <f t="shared" ca="1" si="184"/>
        <v>0</v>
      </c>
      <c r="G882" s="5">
        <f t="shared" ca="1" si="185"/>
        <v>1</v>
      </c>
      <c r="H882" s="5">
        <f t="shared" ca="1" si="190"/>
        <v>0</v>
      </c>
      <c r="I882" s="5">
        <f t="shared" ca="1" si="191"/>
        <v>0</v>
      </c>
      <c r="J882" s="2">
        <f t="shared" ca="1" si="192"/>
        <v>0</v>
      </c>
      <c r="K882" s="73">
        <f t="shared" ca="1" si="186"/>
        <v>4.9361055996565963E-2</v>
      </c>
      <c r="L882" s="74"/>
      <c r="M882" s="15">
        <f t="shared" ca="1" si="187"/>
        <v>1.2648138915851323E-2</v>
      </c>
      <c r="N882" s="5">
        <f t="shared" ca="1" si="193"/>
        <v>0</v>
      </c>
      <c r="O882" s="4">
        <f t="shared" ca="1" si="188"/>
        <v>1</v>
      </c>
      <c r="P882" s="5">
        <f t="shared" ca="1" si="194"/>
        <v>0</v>
      </c>
      <c r="Q882" s="5">
        <f t="shared" ca="1" si="195"/>
        <v>0</v>
      </c>
      <c r="R882" s="2">
        <f t="shared" ca="1" si="196"/>
        <v>0</v>
      </c>
      <c r="X882" s="46">
        <f t="shared" ca="1" si="189"/>
        <v>9614616.9848531503</v>
      </c>
    </row>
    <row r="883" spans="2:24" ht="16" customHeight="1" x14ac:dyDescent="0.2">
      <c r="B883" s="5">
        <f t="shared" ca="1" si="197"/>
        <v>0.42468749588758525</v>
      </c>
      <c r="C883" s="5">
        <f t="shared" ca="1" si="198"/>
        <v>-0.18991595237973158</v>
      </c>
      <c r="D883" s="56">
        <f t="shared" ca="1" si="199"/>
        <v>-1.1963580476208456E-3</v>
      </c>
      <c r="E883" s="50">
        <f t="shared" ca="1" si="183"/>
        <v>1.0400830335471482E-2</v>
      </c>
      <c r="F883" s="5">
        <f t="shared" ca="1" si="184"/>
        <v>0</v>
      </c>
      <c r="G883" s="5">
        <f t="shared" ca="1" si="185"/>
        <v>1</v>
      </c>
      <c r="H883" s="5">
        <f t="shared" ca="1" si="190"/>
        <v>0</v>
      </c>
      <c r="I883" s="5">
        <f t="shared" ca="1" si="191"/>
        <v>0</v>
      </c>
      <c r="J883" s="2">
        <f t="shared" ca="1" si="192"/>
        <v>0</v>
      </c>
      <c r="K883" s="73">
        <f t="shared" ca="1" si="186"/>
        <v>4.9361055996565963E-2</v>
      </c>
      <c r="L883" s="74"/>
      <c r="M883" s="15">
        <f t="shared" ca="1" si="187"/>
        <v>1.2648138915851323E-2</v>
      </c>
      <c r="N883" s="5">
        <f t="shared" ca="1" si="193"/>
        <v>0</v>
      </c>
      <c r="O883" s="4">
        <f t="shared" ca="1" si="188"/>
        <v>1</v>
      </c>
      <c r="P883" s="5">
        <f t="shared" ca="1" si="194"/>
        <v>0</v>
      </c>
      <c r="Q883" s="5">
        <f t="shared" ca="1" si="195"/>
        <v>0</v>
      </c>
      <c r="R883" s="2">
        <f t="shared" ca="1" si="196"/>
        <v>0</v>
      </c>
      <c r="X883" s="46">
        <f t="shared" ca="1" si="189"/>
        <v>9614616.9848531503</v>
      </c>
    </row>
    <row r="884" spans="2:24" ht="16" customHeight="1" x14ac:dyDescent="0.2">
      <c r="B884" s="5">
        <f t="shared" ca="1" si="197"/>
        <v>0.97146349455135339</v>
      </c>
      <c r="C884" s="5">
        <f t="shared" ca="1" si="198"/>
        <v>1.9027512515319522</v>
      </c>
      <c r="D884" s="56">
        <f t="shared" ca="1" si="199"/>
        <v>1.1986206234215365E-2</v>
      </c>
      <c r="E884" s="50">
        <f t="shared" ca="1" si="183"/>
        <v>1.0400830335471482E-2</v>
      </c>
      <c r="F884" s="5">
        <f t="shared" ca="1" si="184"/>
        <v>0</v>
      </c>
      <c r="G884" s="5">
        <f t="shared" ca="1" si="185"/>
        <v>1</v>
      </c>
      <c r="H884" s="5">
        <f t="shared" ca="1" si="190"/>
        <v>0</v>
      </c>
      <c r="I884" s="5">
        <f t="shared" ca="1" si="191"/>
        <v>0</v>
      </c>
      <c r="J884" s="2">
        <f t="shared" ca="1" si="192"/>
        <v>0</v>
      </c>
      <c r="K884" s="73">
        <f t="shared" ca="1" si="186"/>
        <v>4.9361055996565963E-2</v>
      </c>
      <c r="L884" s="74"/>
      <c r="M884" s="15">
        <f t="shared" ca="1" si="187"/>
        <v>1.2648138915851323E-2</v>
      </c>
      <c r="N884" s="5">
        <f t="shared" ca="1" si="193"/>
        <v>0</v>
      </c>
      <c r="O884" s="4">
        <f t="shared" ca="1" si="188"/>
        <v>1</v>
      </c>
      <c r="P884" s="5">
        <f t="shared" ca="1" si="194"/>
        <v>0</v>
      </c>
      <c r="Q884" s="5">
        <f t="shared" ca="1" si="195"/>
        <v>0</v>
      </c>
      <c r="R884" s="2">
        <f t="shared" ca="1" si="196"/>
        <v>0</v>
      </c>
      <c r="X884" s="46">
        <f t="shared" ca="1" si="189"/>
        <v>9614616.9848531503</v>
      </c>
    </row>
    <row r="885" spans="2:24" ht="16" customHeight="1" x14ac:dyDescent="0.2">
      <c r="B885" s="5">
        <f t="shared" ca="1" si="197"/>
        <v>0.38803379086713119</v>
      </c>
      <c r="C885" s="5">
        <f t="shared" ca="1" si="198"/>
        <v>-0.28444734356915319</v>
      </c>
      <c r="D885" s="56">
        <f t="shared" ca="1" si="199"/>
        <v>-1.7918498385164931E-3</v>
      </c>
      <c r="E885" s="50">
        <f t="shared" ca="1" si="183"/>
        <v>1.0400830335471482E-2</v>
      </c>
      <c r="F885" s="5">
        <f t="shared" ca="1" si="184"/>
        <v>0</v>
      </c>
      <c r="G885" s="5">
        <f t="shared" ca="1" si="185"/>
        <v>1</v>
      </c>
      <c r="H885" s="5">
        <f t="shared" ca="1" si="190"/>
        <v>0</v>
      </c>
      <c r="I885" s="5">
        <f t="shared" ca="1" si="191"/>
        <v>0</v>
      </c>
      <c r="J885" s="2">
        <f t="shared" ca="1" si="192"/>
        <v>0</v>
      </c>
      <c r="K885" s="73">
        <f t="shared" ca="1" si="186"/>
        <v>4.9361055996565963E-2</v>
      </c>
      <c r="L885" s="74"/>
      <c r="M885" s="15">
        <f t="shared" ca="1" si="187"/>
        <v>1.2648138915851323E-2</v>
      </c>
      <c r="N885" s="5">
        <f t="shared" ca="1" si="193"/>
        <v>0</v>
      </c>
      <c r="O885" s="4">
        <f t="shared" ca="1" si="188"/>
        <v>1</v>
      </c>
      <c r="P885" s="5">
        <f t="shared" ca="1" si="194"/>
        <v>0</v>
      </c>
      <c r="Q885" s="5">
        <f t="shared" ca="1" si="195"/>
        <v>0</v>
      </c>
      <c r="R885" s="2">
        <f t="shared" ca="1" si="196"/>
        <v>0</v>
      </c>
      <c r="X885" s="46">
        <f t="shared" ca="1" si="189"/>
        <v>9614616.9848531503</v>
      </c>
    </row>
    <row r="886" spans="2:24" ht="16" customHeight="1" x14ac:dyDescent="0.2">
      <c r="B886" s="5">
        <f t="shared" ca="1" si="197"/>
        <v>0.27991014394810487</v>
      </c>
      <c r="C886" s="5">
        <f t="shared" ca="1" si="198"/>
        <v>-0.58310846155391449</v>
      </c>
      <c r="D886" s="56">
        <f t="shared" ca="1" si="199"/>
        <v>-3.6732380396407751E-3</v>
      </c>
      <c r="E886" s="50">
        <f t="shared" ca="1" si="183"/>
        <v>1.0400830335471482E-2</v>
      </c>
      <c r="F886" s="5">
        <f t="shared" ca="1" si="184"/>
        <v>0</v>
      </c>
      <c r="G886" s="5">
        <f t="shared" ca="1" si="185"/>
        <v>1</v>
      </c>
      <c r="H886" s="5">
        <f t="shared" ca="1" si="190"/>
        <v>0</v>
      </c>
      <c r="I886" s="5">
        <f t="shared" ca="1" si="191"/>
        <v>0</v>
      </c>
      <c r="J886" s="2">
        <f t="shared" ca="1" si="192"/>
        <v>0</v>
      </c>
      <c r="K886" s="73">
        <f t="shared" ca="1" si="186"/>
        <v>4.9361055996565963E-2</v>
      </c>
      <c r="L886" s="74"/>
      <c r="M886" s="15">
        <f t="shared" ca="1" si="187"/>
        <v>1.2648138915851323E-2</v>
      </c>
      <c r="N886" s="5">
        <f t="shared" ca="1" si="193"/>
        <v>0</v>
      </c>
      <c r="O886" s="4">
        <f t="shared" ca="1" si="188"/>
        <v>1</v>
      </c>
      <c r="P886" s="5">
        <f t="shared" ca="1" si="194"/>
        <v>0</v>
      </c>
      <c r="Q886" s="5">
        <f t="shared" ca="1" si="195"/>
        <v>0</v>
      </c>
      <c r="R886" s="2">
        <f t="shared" ca="1" si="196"/>
        <v>0</v>
      </c>
      <c r="X886" s="46">
        <f t="shared" ca="1" si="189"/>
        <v>9614616.9848531503</v>
      </c>
    </row>
    <row r="887" spans="2:24" ht="16" customHeight="1" x14ac:dyDescent="0.2">
      <c r="B887" s="5">
        <f t="shared" ca="1" si="197"/>
        <v>0.30132993675881881</v>
      </c>
      <c r="C887" s="5">
        <f t="shared" ca="1" si="198"/>
        <v>-0.52057929853829976</v>
      </c>
      <c r="D887" s="56">
        <f t="shared" ca="1" si="199"/>
        <v>-3.2793413371923607E-3</v>
      </c>
      <c r="E887" s="50">
        <f t="shared" ca="1" si="183"/>
        <v>1.0400830335471482E-2</v>
      </c>
      <c r="F887" s="5">
        <f t="shared" ca="1" si="184"/>
        <v>0</v>
      </c>
      <c r="G887" s="5">
        <f t="shared" ca="1" si="185"/>
        <v>1</v>
      </c>
      <c r="H887" s="5">
        <f t="shared" ca="1" si="190"/>
        <v>0</v>
      </c>
      <c r="I887" s="5">
        <f t="shared" ca="1" si="191"/>
        <v>0</v>
      </c>
      <c r="J887" s="2">
        <f t="shared" ca="1" si="192"/>
        <v>0</v>
      </c>
      <c r="K887" s="73">
        <f t="shared" ca="1" si="186"/>
        <v>4.9361055996565963E-2</v>
      </c>
      <c r="L887" s="74"/>
      <c r="M887" s="15">
        <f t="shared" ca="1" si="187"/>
        <v>1.2648138915851323E-2</v>
      </c>
      <c r="N887" s="5">
        <f t="shared" ca="1" si="193"/>
        <v>0</v>
      </c>
      <c r="O887" s="4">
        <f t="shared" ca="1" si="188"/>
        <v>1</v>
      </c>
      <c r="P887" s="5">
        <f t="shared" ca="1" si="194"/>
        <v>0</v>
      </c>
      <c r="Q887" s="5">
        <f t="shared" ca="1" si="195"/>
        <v>0</v>
      </c>
      <c r="R887" s="2">
        <f t="shared" ca="1" si="196"/>
        <v>0</v>
      </c>
      <c r="X887" s="46">
        <f t="shared" ca="1" si="189"/>
        <v>9614616.9848531503</v>
      </c>
    </row>
    <row r="888" spans="2:24" ht="16" customHeight="1" x14ac:dyDescent="0.2">
      <c r="B888" s="5">
        <f t="shared" ca="1" si="197"/>
        <v>0.26180493411185768</v>
      </c>
      <c r="C888" s="5">
        <f t="shared" ca="1" si="198"/>
        <v>-0.63779080142961453</v>
      </c>
      <c r="D888" s="56">
        <f t="shared" ca="1" si="199"/>
        <v>-4.017704402541282E-3</v>
      </c>
      <c r="E888" s="50">
        <f t="shared" ca="1" si="183"/>
        <v>1.0400830335471482E-2</v>
      </c>
      <c r="F888" s="5">
        <f t="shared" ca="1" si="184"/>
        <v>0</v>
      </c>
      <c r="G888" s="5">
        <f t="shared" ca="1" si="185"/>
        <v>1</v>
      </c>
      <c r="H888" s="5">
        <f t="shared" ca="1" si="190"/>
        <v>0</v>
      </c>
      <c r="I888" s="5">
        <f t="shared" ca="1" si="191"/>
        <v>0</v>
      </c>
      <c r="J888" s="2">
        <f t="shared" ca="1" si="192"/>
        <v>0</v>
      </c>
      <c r="K888" s="73">
        <f t="shared" ca="1" si="186"/>
        <v>4.9361055996565963E-2</v>
      </c>
      <c r="L888" s="74"/>
      <c r="M888" s="15">
        <f t="shared" ca="1" si="187"/>
        <v>1.2648138915851323E-2</v>
      </c>
      <c r="N888" s="5">
        <f t="shared" ca="1" si="193"/>
        <v>0</v>
      </c>
      <c r="O888" s="4">
        <f t="shared" ca="1" si="188"/>
        <v>1</v>
      </c>
      <c r="P888" s="5">
        <f t="shared" ca="1" si="194"/>
        <v>0</v>
      </c>
      <c r="Q888" s="5">
        <f t="shared" ca="1" si="195"/>
        <v>0</v>
      </c>
      <c r="R888" s="2">
        <f t="shared" ca="1" si="196"/>
        <v>0</v>
      </c>
      <c r="X888" s="46">
        <f t="shared" ca="1" si="189"/>
        <v>9614616.9848531503</v>
      </c>
    </row>
    <row r="889" spans="2:24" ht="16" customHeight="1" x14ac:dyDescent="0.2">
      <c r="B889" s="5">
        <f t="shared" ca="1" si="197"/>
        <v>0.85355481898799401</v>
      </c>
      <c r="C889" s="5">
        <f t="shared" ca="1" si="198"/>
        <v>1.0518020855192569</v>
      </c>
      <c r="D889" s="56">
        <f t="shared" ca="1" si="199"/>
        <v>6.6257303493882013E-3</v>
      </c>
      <c r="E889" s="50">
        <f t="shared" ca="1" si="183"/>
        <v>1.0400830335471482E-2</v>
      </c>
      <c r="F889" s="5">
        <f t="shared" ca="1" si="184"/>
        <v>0</v>
      </c>
      <c r="G889" s="5">
        <f t="shared" ca="1" si="185"/>
        <v>1</v>
      </c>
      <c r="H889" s="5">
        <f t="shared" ca="1" si="190"/>
        <v>0</v>
      </c>
      <c r="I889" s="5">
        <f t="shared" ca="1" si="191"/>
        <v>0</v>
      </c>
      <c r="J889" s="2">
        <f t="shared" ca="1" si="192"/>
        <v>0</v>
      </c>
      <c r="K889" s="73">
        <f t="shared" ca="1" si="186"/>
        <v>4.9361055996565963E-2</v>
      </c>
      <c r="L889" s="74"/>
      <c r="M889" s="15">
        <f t="shared" ca="1" si="187"/>
        <v>1.2648138915851323E-2</v>
      </c>
      <c r="N889" s="5">
        <f t="shared" ca="1" si="193"/>
        <v>0</v>
      </c>
      <c r="O889" s="4">
        <f t="shared" ca="1" si="188"/>
        <v>1</v>
      </c>
      <c r="P889" s="5">
        <f t="shared" ca="1" si="194"/>
        <v>0</v>
      </c>
      <c r="Q889" s="5">
        <f t="shared" ca="1" si="195"/>
        <v>0</v>
      </c>
      <c r="R889" s="2">
        <f t="shared" ca="1" si="196"/>
        <v>0</v>
      </c>
      <c r="X889" s="46">
        <f t="shared" ca="1" si="189"/>
        <v>9614616.9848531503</v>
      </c>
    </row>
    <row r="890" spans="2:24" ht="16" customHeight="1" x14ac:dyDescent="0.2">
      <c r="B890" s="5">
        <f t="shared" ca="1" si="197"/>
        <v>0.45627857189025312</v>
      </c>
      <c r="C890" s="5">
        <f t="shared" ca="1" si="198"/>
        <v>-0.10981367723945087</v>
      </c>
      <c r="D890" s="56">
        <f t="shared" ca="1" si="199"/>
        <v>-6.9176114411690693E-4</v>
      </c>
      <c r="E890" s="50">
        <f t="shared" ca="1" si="183"/>
        <v>1.0400830335471482E-2</v>
      </c>
      <c r="F890" s="5">
        <f t="shared" ca="1" si="184"/>
        <v>0</v>
      </c>
      <c r="G890" s="5">
        <f t="shared" ca="1" si="185"/>
        <v>1</v>
      </c>
      <c r="H890" s="5">
        <f t="shared" ca="1" si="190"/>
        <v>0</v>
      </c>
      <c r="I890" s="5">
        <f t="shared" ca="1" si="191"/>
        <v>0</v>
      </c>
      <c r="J890" s="2">
        <f t="shared" ca="1" si="192"/>
        <v>0</v>
      </c>
      <c r="K890" s="73">
        <f t="shared" ca="1" si="186"/>
        <v>4.9361055996565963E-2</v>
      </c>
      <c r="L890" s="74"/>
      <c r="M890" s="15">
        <f t="shared" ca="1" si="187"/>
        <v>1.2648138915851323E-2</v>
      </c>
      <c r="N890" s="5">
        <f t="shared" ca="1" si="193"/>
        <v>0</v>
      </c>
      <c r="O890" s="4">
        <f t="shared" ca="1" si="188"/>
        <v>1</v>
      </c>
      <c r="P890" s="5">
        <f t="shared" ca="1" si="194"/>
        <v>0</v>
      </c>
      <c r="Q890" s="5">
        <f t="shared" ca="1" si="195"/>
        <v>0</v>
      </c>
      <c r="R890" s="2">
        <f t="shared" ca="1" si="196"/>
        <v>0</v>
      </c>
      <c r="X890" s="46">
        <f t="shared" ca="1" si="189"/>
        <v>9614616.9848531503</v>
      </c>
    </row>
    <row r="891" spans="2:24" ht="16" customHeight="1" x14ac:dyDescent="0.2">
      <c r="B891" s="5">
        <f t="shared" ca="1" si="197"/>
        <v>0.18525082943676585</v>
      </c>
      <c r="C891" s="5">
        <f t="shared" ca="1" si="198"/>
        <v>-0.89553407515176586</v>
      </c>
      <c r="D891" s="56">
        <f t="shared" ca="1" si="199"/>
        <v>-5.6413344129423813E-3</v>
      </c>
      <c r="E891" s="50">
        <f t="shared" ca="1" si="183"/>
        <v>9.8356039305248673E-3</v>
      </c>
      <c r="F891" s="5">
        <f t="shared" ca="1" si="184"/>
        <v>0</v>
      </c>
      <c r="G891" s="5">
        <f t="shared" ca="1" si="185"/>
        <v>1</v>
      </c>
      <c r="H891" s="5">
        <f t="shared" ca="1" si="190"/>
        <v>0</v>
      </c>
      <c r="I891" s="5">
        <f t="shared" ca="1" si="191"/>
        <v>0</v>
      </c>
      <c r="J891" s="2">
        <f t="shared" ca="1" si="192"/>
        <v>0</v>
      </c>
      <c r="K891" s="73">
        <f t="shared" ca="1" si="186"/>
        <v>5.9220157565071381E-2</v>
      </c>
      <c r="L891" s="74"/>
      <c r="M891" s="15">
        <f t="shared" ca="1" si="187"/>
        <v>1.2462136157511005E-2</v>
      </c>
      <c r="N891" s="5">
        <f t="shared" ca="1" si="193"/>
        <v>0</v>
      </c>
      <c r="O891" s="4">
        <f t="shared" ca="1" si="188"/>
        <v>1</v>
      </c>
      <c r="P891" s="5">
        <f t="shared" ca="1" si="194"/>
        <v>0</v>
      </c>
      <c r="Q891" s="5">
        <f t="shared" ca="1" si="195"/>
        <v>0</v>
      </c>
      <c r="R891" s="2">
        <f t="shared" ca="1" si="196"/>
        <v>0</v>
      </c>
      <c r="X891" s="46">
        <f t="shared" ca="1" si="189"/>
        <v>10167143.848650644</v>
      </c>
    </row>
    <row r="892" spans="2:24" ht="16" customHeight="1" x14ac:dyDescent="0.2">
      <c r="B892" s="5">
        <f t="shared" ca="1" si="197"/>
        <v>0.41078684271026666</v>
      </c>
      <c r="C892" s="5">
        <f t="shared" ca="1" si="198"/>
        <v>-0.22552139217621897</v>
      </c>
      <c r="D892" s="56">
        <f t="shared" ca="1" si="199"/>
        <v>-1.4206512357698643E-3</v>
      </c>
      <c r="E892" s="50">
        <f t="shared" ca="1" si="183"/>
        <v>9.8356039305248673E-3</v>
      </c>
      <c r="F892" s="5">
        <f t="shared" ca="1" si="184"/>
        <v>0</v>
      </c>
      <c r="G892" s="5">
        <f t="shared" ca="1" si="185"/>
        <v>1</v>
      </c>
      <c r="H892" s="5">
        <f t="shared" ca="1" si="190"/>
        <v>0</v>
      </c>
      <c r="I892" s="5">
        <f t="shared" ca="1" si="191"/>
        <v>0</v>
      </c>
      <c r="J892" s="2">
        <f t="shared" ca="1" si="192"/>
        <v>0</v>
      </c>
      <c r="K892" s="73">
        <f t="shared" ca="1" si="186"/>
        <v>5.9220157565071381E-2</v>
      </c>
      <c r="L892" s="74"/>
      <c r="M892" s="15">
        <f t="shared" ca="1" si="187"/>
        <v>1.2462136157511005E-2</v>
      </c>
      <c r="N892" s="5">
        <f t="shared" ca="1" si="193"/>
        <v>0</v>
      </c>
      <c r="O892" s="4">
        <f t="shared" ca="1" si="188"/>
        <v>1</v>
      </c>
      <c r="P892" s="5">
        <f t="shared" ca="1" si="194"/>
        <v>0</v>
      </c>
      <c r="Q892" s="5">
        <f t="shared" ca="1" si="195"/>
        <v>0</v>
      </c>
      <c r="R892" s="2">
        <f t="shared" ca="1" si="196"/>
        <v>0</v>
      </c>
      <c r="X892" s="46">
        <f t="shared" ca="1" si="189"/>
        <v>10167143.848650644</v>
      </c>
    </row>
    <row r="893" spans="2:24" ht="16" customHeight="1" x14ac:dyDescent="0.2">
      <c r="B893" s="5">
        <f t="shared" ca="1" si="197"/>
        <v>0.8485800402398348</v>
      </c>
      <c r="C893" s="5">
        <f t="shared" ca="1" si="198"/>
        <v>1.0303623941836675</v>
      </c>
      <c r="D893" s="56">
        <f t="shared" ca="1" si="199"/>
        <v>6.4906729887692586E-3</v>
      </c>
      <c r="E893" s="50">
        <f t="shared" ca="1" si="183"/>
        <v>9.8356039305248673E-3</v>
      </c>
      <c r="F893" s="5">
        <f t="shared" ca="1" si="184"/>
        <v>0</v>
      </c>
      <c r="G893" s="5">
        <f t="shared" ca="1" si="185"/>
        <v>1</v>
      </c>
      <c r="H893" s="5">
        <f t="shared" ca="1" si="190"/>
        <v>0</v>
      </c>
      <c r="I893" s="5">
        <f t="shared" ca="1" si="191"/>
        <v>0</v>
      </c>
      <c r="J893" s="2">
        <f t="shared" ca="1" si="192"/>
        <v>0</v>
      </c>
      <c r="K893" s="73">
        <f t="shared" ca="1" si="186"/>
        <v>5.9220157565071381E-2</v>
      </c>
      <c r="L893" s="74"/>
      <c r="M893" s="15">
        <f t="shared" ca="1" si="187"/>
        <v>1.2462136157511005E-2</v>
      </c>
      <c r="N893" s="5">
        <f t="shared" ca="1" si="193"/>
        <v>0</v>
      </c>
      <c r="O893" s="4">
        <f t="shared" ca="1" si="188"/>
        <v>1</v>
      </c>
      <c r="P893" s="5">
        <f t="shared" ca="1" si="194"/>
        <v>0</v>
      </c>
      <c r="Q893" s="5">
        <f t="shared" ca="1" si="195"/>
        <v>0</v>
      </c>
      <c r="R893" s="2">
        <f t="shared" ca="1" si="196"/>
        <v>0</v>
      </c>
      <c r="X893" s="46">
        <f t="shared" ca="1" si="189"/>
        <v>10167143.848650644</v>
      </c>
    </row>
    <row r="894" spans="2:24" ht="16" customHeight="1" x14ac:dyDescent="0.2">
      <c r="B894" s="5">
        <f t="shared" ca="1" si="197"/>
        <v>0.9378476803715996</v>
      </c>
      <c r="C894" s="5">
        <f t="shared" ca="1" si="198"/>
        <v>1.5369537350715585</v>
      </c>
      <c r="D894" s="56">
        <f t="shared" ca="1" si="199"/>
        <v>9.6818984752647507E-3</v>
      </c>
      <c r="E894" s="50">
        <f t="shared" ca="1" si="183"/>
        <v>9.8356039305248673E-3</v>
      </c>
      <c r="F894" s="5">
        <f t="shared" ca="1" si="184"/>
        <v>0</v>
      </c>
      <c r="G894" s="5">
        <f t="shared" ca="1" si="185"/>
        <v>1</v>
      </c>
      <c r="H894" s="5">
        <f t="shared" ca="1" si="190"/>
        <v>0</v>
      </c>
      <c r="I894" s="5">
        <f t="shared" ca="1" si="191"/>
        <v>0</v>
      </c>
      <c r="J894" s="2">
        <f t="shared" ca="1" si="192"/>
        <v>0</v>
      </c>
      <c r="K894" s="73">
        <f t="shared" ca="1" si="186"/>
        <v>5.9220157565071381E-2</v>
      </c>
      <c r="L894" s="74"/>
      <c r="M894" s="15">
        <f t="shared" ca="1" si="187"/>
        <v>1.2462136157511005E-2</v>
      </c>
      <c r="N894" s="5">
        <f t="shared" ca="1" si="193"/>
        <v>0</v>
      </c>
      <c r="O894" s="4">
        <f t="shared" ca="1" si="188"/>
        <v>1</v>
      </c>
      <c r="P894" s="5">
        <f t="shared" ca="1" si="194"/>
        <v>0</v>
      </c>
      <c r="Q894" s="5">
        <f t="shared" ca="1" si="195"/>
        <v>0</v>
      </c>
      <c r="R894" s="2">
        <f t="shared" ca="1" si="196"/>
        <v>0</v>
      </c>
      <c r="X894" s="46">
        <f t="shared" ca="1" si="189"/>
        <v>10167143.848650644</v>
      </c>
    </row>
    <row r="895" spans="2:24" ht="16" customHeight="1" x14ac:dyDescent="0.2">
      <c r="B895" s="5">
        <f t="shared" ca="1" si="197"/>
        <v>0.58587302676839381</v>
      </c>
      <c r="C895" s="5">
        <f t="shared" ca="1" si="198"/>
        <v>0.21694148573097707</v>
      </c>
      <c r="D895" s="56">
        <f t="shared" ca="1" si="199"/>
        <v>1.3666029054691256E-3</v>
      </c>
      <c r="E895" s="50">
        <f t="shared" ref="E895:E958" ca="1" si="200" xml:space="preserve"> -PERCENTILE(D643:D894,0.05)</f>
        <v>9.8356039305248673E-3</v>
      </c>
      <c r="F895" s="5">
        <f t="shared" ca="1" si="184"/>
        <v>0</v>
      </c>
      <c r="G895" s="5">
        <f t="shared" ca="1" si="185"/>
        <v>1</v>
      </c>
      <c r="H895" s="5">
        <f t="shared" ca="1" si="190"/>
        <v>0</v>
      </c>
      <c r="I895" s="5">
        <f t="shared" ca="1" si="191"/>
        <v>0</v>
      </c>
      <c r="J895" s="2">
        <f t="shared" ca="1" si="192"/>
        <v>0</v>
      </c>
      <c r="K895" s="73">
        <f t="shared" ca="1" si="186"/>
        <v>5.9220157565071381E-2</v>
      </c>
      <c r="L895" s="74"/>
      <c r="M895" s="15">
        <f t="shared" ca="1" si="187"/>
        <v>1.2462136157511005E-2</v>
      </c>
      <c r="N895" s="5">
        <f t="shared" ca="1" si="193"/>
        <v>0</v>
      </c>
      <c r="O895" s="4">
        <f t="shared" ca="1" si="188"/>
        <v>1</v>
      </c>
      <c r="P895" s="5">
        <f t="shared" ca="1" si="194"/>
        <v>0</v>
      </c>
      <c r="Q895" s="5">
        <f t="shared" ca="1" si="195"/>
        <v>0</v>
      </c>
      <c r="R895" s="2">
        <f t="shared" ca="1" si="196"/>
        <v>0</v>
      </c>
      <c r="X895" s="46">
        <f t="shared" ca="1" si="189"/>
        <v>10167143.848650644</v>
      </c>
    </row>
    <row r="896" spans="2:24" ht="16" customHeight="1" x14ac:dyDescent="0.2">
      <c r="B896" s="5">
        <f t="shared" ca="1" si="197"/>
        <v>0.60174851264017115</v>
      </c>
      <c r="C896" s="5">
        <f t="shared" ca="1" si="198"/>
        <v>0.25787552457388191</v>
      </c>
      <c r="D896" s="56">
        <f t="shared" ca="1" si="199"/>
        <v>1.6244631124590883E-3</v>
      </c>
      <c r="E896" s="50">
        <f t="shared" ca="1" si="200"/>
        <v>9.8356039305248673E-3</v>
      </c>
      <c r="F896" s="5">
        <f t="shared" ref="F896:F959" ca="1" si="201" xml:space="preserve"> IF(D896&lt; -E896,1,0)</f>
        <v>0</v>
      </c>
      <c r="G896" s="5">
        <f t="shared" ref="G896:G959" ca="1" si="202" xml:space="preserve"> IF(AND(F896=0,F895=0),1,0)</f>
        <v>1</v>
      </c>
      <c r="H896" s="5">
        <f t="shared" ca="1" si="190"/>
        <v>0</v>
      </c>
      <c r="I896" s="5">
        <f t="shared" ca="1" si="191"/>
        <v>0</v>
      </c>
      <c r="J896" s="2">
        <f t="shared" ca="1" si="192"/>
        <v>0</v>
      </c>
      <c r="K896" s="73">
        <f t="shared" ref="K896:K959" ca="1" si="203" xml:space="preserve"> NORMDIST(-E896/$AD$11,0,1,TRUE)</f>
        <v>5.9220157565071381E-2</v>
      </c>
      <c r="L896" s="74"/>
      <c r="M896" s="15">
        <f t="shared" ref="M896:M959" ca="1" si="204" xml:space="preserve"> -AVERAGEIF(D644:D895,"&lt;"&amp;-E896)</f>
        <v>1.2462136157511005E-2</v>
      </c>
      <c r="N896" s="5">
        <f t="shared" ca="1" si="193"/>
        <v>0</v>
      </c>
      <c r="O896" s="4">
        <f t="shared" ref="O896:O959" ca="1" si="205" xml:space="preserve"> IF(AND(N896=0,N895=0),1,0)</f>
        <v>1</v>
      </c>
      <c r="P896" s="5">
        <f t="shared" ca="1" si="194"/>
        <v>0</v>
      </c>
      <c r="Q896" s="5">
        <f t="shared" ca="1" si="195"/>
        <v>0</v>
      </c>
      <c r="R896" s="2">
        <f t="shared" ca="1" si="196"/>
        <v>0</v>
      </c>
      <c r="X896" s="46">
        <f t="shared" ref="X896:X959" ca="1" si="206" xml:space="preserve"> $Y$3/E896</f>
        <v>10167143.848650644</v>
      </c>
    </row>
    <row r="897" spans="2:24" ht="16" customHeight="1" x14ac:dyDescent="0.2">
      <c r="B897" s="5">
        <f t="shared" ca="1" si="197"/>
        <v>0.67173134002591528</v>
      </c>
      <c r="C897" s="5">
        <f t="shared" ca="1" si="198"/>
        <v>0.44469896145135085</v>
      </c>
      <c r="D897" s="56">
        <f t="shared" ca="1" si="199"/>
        <v>2.8013401435451747E-3</v>
      </c>
      <c r="E897" s="50">
        <f t="shared" ca="1" si="200"/>
        <v>9.8356039305248673E-3</v>
      </c>
      <c r="F897" s="5">
        <f t="shared" ca="1" si="201"/>
        <v>0</v>
      </c>
      <c r="G897" s="5">
        <f t="shared" ca="1" si="202"/>
        <v>1</v>
      </c>
      <c r="H897" s="5">
        <f t="shared" ref="H897:H960" ca="1" si="207" xml:space="preserve"> IF(AND(F897=1,F896=0),1,0)</f>
        <v>0</v>
      </c>
      <c r="I897" s="5">
        <f t="shared" ref="I897:I960" ca="1" si="208" xml:space="preserve"> IF(AND(F897=0,F896=1),1,0)</f>
        <v>0</v>
      </c>
      <c r="J897" s="2">
        <f t="shared" ref="J897:J960" ca="1" si="209" xml:space="preserve"> IF(AND(F897=1,F896=1),1,0)</f>
        <v>0</v>
      </c>
      <c r="K897" s="73">
        <f t="shared" ca="1" si="203"/>
        <v>5.9220157565071381E-2</v>
      </c>
      <c r="L897" s="74"/>
      <c r="M897" s="15">
        <f t="shared" ca="1" si="204"/>
        <v>1.2462136157511005E-2</v>
      </c>
      <c r="N897" s="5">
        <f t="shared" ref="N897:N960" ca="1" si="210" xml:space="preserve"> IF(D897&lt; -M897,1,0)</f>
        <v>0</v>
      </c>
      <c r="O897" s="4">
        <f t="shared" ca="1" si="205"/>
        <v>1</v>
      </c>
      <c r="P897" s="5">
        <f t="shared" ref="P897:P960" ca="1" si="211" xml:space="preserve"> IF(AND(N897=1,N896=0),1,0)</f>
        <v>0</v>
      </c>
      <c r="Q897" s="5">
        <f t="shared" ref="Q897:Q960" ca="1" si="212" xml:space="preserve"> IF(AND(N897=0,N896=1),1,0)</f>
        <v>0</v>
      </c>
      <c r="R897" s="2">
        <f t="shared" ref="R897:R960" ca="1" si="213" xml:space="preserve"> IF(AND(N897=1,N896=1),1,0)</f>
        <v>0</v>
      </c>
      <c r="X897" s="46">
        <f t="shared" ca="1" si="206"/>
        <v>10167143.848650644</v>
      </c>
    </row>
    <row r="898" spans="2:24" ht="16" customHeight="1" x14ac:dyDescent="0.2">
      <c r="B898" s="5">
        <f t="shared" ca="1" si="197"/>
        <v>0.50173018315706819</v>
      </c>
      <c r="C898" s="5">
        <f t="shared" ca="1" si="198"/>
        <v>4.3369396173746737E-3</v>
      </c>
      <c r="D898" s="56">
        <f t="shared" ca="1" si="199"/>
        <v>2.7320151615897635E-5</v>
      </c>
      <c r="E898" s="50">
        <f t="shared" ca="1" si="200"/>
        <v>9.8356039305248673E-3</v>
      </c>
      <c r="F898" s="5">
        <f t="shared" ca="1" si="201"/>
        <v>0</v>
      </c>
      <c r="G898" s="5">
        <f t="shared" ca="1" si="202"/>
        <v>1</v>
      </c>
      <c r="H898" s="5">
        <f t="shared" ca="1" si="207"/>
        <v>0</v>
      </c>
      <c r="I898" s="5">
        <f t="shared" ca="1" si="208"/>
        <v>0</v>
      </c>
      <c r="J898" s="2">
        <f t="shared" ca="1" si="209"/>
        <v>0</v>
      </c>
      <c r="K898" s="73">
        <f t="shared" ca="1" si="203"/>
        <v>5.9220157565071381E-2</v>
      </c>
      <c r="L898" s="74"/>
      <c r="M898" s="15">
        <f t="shared" ca="1" si="204"/>
        <v>1.2462136157511005E-2</v>
      </c>
      <c r="N898" s="5">
        <f t="shared" ca="1" si="210"/>
        <v>0</v>
      </c>
      <c r="O898" s="4">
        <f t="shared" ca="1" si="205"/>
        <v>1</v>
      </c>
      <c r="P898" s="5">
        <f t="shared" ca="1" si="211"/>
        <v>0</v>
      </c>
      <c r="Q898" s="5">
        <f t="shared" ca="1" si="212"/>
        <v>0</v>
      </c>
      <c r="R898" s="2">
        <f t="shared" ca="1" si="213"/>
        <v>0</v>
      </c>
      <c r="X898" s="46">
        <f t="shared" ca="1" si="206"/>
        <v>10167143.848650644</v>
      </c>
    </row>
    <row r="899" spans="2:24" ht="16" customHeight="1" x14ac:dyDescent="0.2">
      <c r="B899" s="5">
        <f t="shared" ref="B899:B962" ca="1" si="214">RAND()</f>
        <v>9.4490048696399098E-2</v>
      </c>
      <c r="C899" s="5">
        <f t="shared" ref="C899:C962" ca="1" si="215">_xlfn.NORM.S.INV(B899)</f>
        <v>-1.3136022314798692</v>
      </c>
      <c r="D899" s="56">
        <f t="shared" ref="D899:D962" ca="1" si="216">C899*(0.1/SQRT(252))</f>
        <v>-8.2749162527505603E-3</v>
      </c>
      <c r="E899" s="50">
        <f t="shared" ca="1" si="200"/>
        <v>9.8356039305248673E-3</v>
      </c>
      <c r="F899" s="5">
        <f t="shared" ca="1" si="201"/>
        <v>0</v>
      </c>
      <c r="G899" s="5">
        <f t="shared" ca="1" si="202"/>
        <v>1</v>
      </c>
      <c r="H899" s="5">
        <f t="shared" ca="1" si="207"/>
        <v>0</v>
      </c>
      <c r="I899" s="5">
        <f t="shared" ca="1" si="208"/>
        <v>0</v>
      </c>
      <c r="J899" s="2">
        <f t="shared" ca="1" si="209"/>
        <v>0</v>
      </c>
      <c r="K899" s="73">
        <f t="shared" ca="1" si="203"/>
        <v>5.9220157565071381E-2</v>
      </c>
      <c r="L899" s="74"/>
      <c r="M899" s="15">
        <f t="shared" ca="1" si="204"/>
        <v>1.2462136157511005E-2</v>
      </c>
      <c r="N899" s="5">
        <f t="shared" ca="1" si="210"/>
        <v>0</v>
      </c>
      <c r="O899" s="4">
        <f t="shared" ca="1" si="205"/>
        <v>1</v>
      </c>
      <c r="P899" s="5">
        <f t="shared" ca="1" si="211"/>
        <v>0</v>
      </c>
      <c r="Q899" s="5">
        <f t="shared" ca="1" si="212"/>
        <v>0</v>
      </c>
      <c r="R899" s="2">
        <f t="shared" ca="1" si="213"/>
        <v>0</v>
      </c>
      <c r="X899" s="46">
        <f t="shared" ca="1" si="206"/>
        <v>10167143.848650644</v>
      </c>
    </row>
    <row r="900" spans="2:24" ht="16" customHeight="1" x14ac:dyDescent="0.2">
      <c r="B900" s="5">
        <f t="shared" ca="1" si="214"/>
        <v>0.88778192084019159</v>
      </c>
      <c r="C900" s="5">
        <f t="shared" ca="1" si="215"/>
        <v>1.2148163111481081</v>
      </c>
      <c r="D900" s="56">
        <f t="shared" ca="1" si="216"/>
        <v>7.652623447435134E-3</v>
      </c>
      <c r="E900" s="50">
        <f t="shared" ca="1" si="200"/>
        <v>9.4523365450118954E-3</v>
      </c>
      <c r="F900" s="5">
        <f t="shared" ca="1" si="201"/>
        <v>0</v>
      </c>
      <c r="G900" s="5">
        <f t="shared" ca="1" si="202"/>
        <v>1</v>
      </c>
      <c r="H900" s="5">
        <f t="shared" ca="1" si="207"/>
        <v>0</v>
      </c>
      <c r="I900" s="5">
        <f t="shared" ca="1" si="208"/>
        <v>0</v>
      </c>
      <c r="J900" s="2">
        <f t="shared" ca="1" si="209"/>
        <v>0</v>
      </c>
      <c r="K900" s="73">
        <f t="shared" ca="1" si="203"/>
        <v>6.6740925575757046E-2</v>
      </c>
      <c r="L900" s="74"/>
      <c r="M900" s="15">
        <f t="shared" ca="1" si="204"/>
        <v>1.2349156644592064E-2</v>
      </c>
      <c r="N900" s="5">
        <f t="shared" ca="1" si="210"/>
        <v>0</v>
      </c>
      <c r="O900" s="4">
        <f t="shared" ca="1" si="205"/>
        <v>1</v>
      </c>
      <c r="P900" s="5">
        <f t="shared" ca="1" si="211"/>
        <v>0</v>
      </c>
      <c r="Q900" s="5">
        <f t="shared" ca="1" si="212"/>
        <v>0</v>
      </c>
      <c r="R900" s="2">
        <f t="shared" ca="1" si="213"/>
        <v>0</v>
      </c>
      <c r="X900" s="46">
        <f t="shared" ca="1" si="206"/>
        <v>10579394.790251214</v>
      </c>
    </row>
    <row r="901" spans="2:24" ht="16" customHeight="1" x14ac:dyDescent="0.2">
      <c r="B901" s="5">
        <f t="shared" ca="1" si="214"/>
        <v>9.0311147324764307E-2</v>
      </c>
      <c r="C901" s="5">
        <f t="shared" ca="1" si="215"/>
        <v>-1.3388414470400827</v>
      </c>
      <c r="D901" s="56">
        <f t="shared" ca="1" si="216"/>
        <v>-8.4339083662236004E-3</v>
      </c>
      <c r="E901" s="50">
        <f t="shared" ca="1" si="200"/>
        <v>9.4523365450118954E-3</v>
      </c>
      <c r="F901" s="5">
        <f t="shared" ca="1" si="201"/>
        <v>0</v>
      </c>
      <c r="G901" s="5">
        <f t="shared" ca="1" si="202"/>
        <v>1</v>
      </c>
      <c r="H901" s="5">
        <f t="shared" ca="1" si="207"/>
        <v>0</v>
      </c>
      <c r="I901" s="5">
        <f t="shared" ca="1" si="208"/>
        <v>0</v>
      </c>
      <c r="J901" s="2">
        <f t="shared" ca="1" si="209"/>
        <v>0</v>
      </c>
      <c r="K901" s="73">
        <f t="shared" ca="1" si="203"/>
        <v>6.6740925575757046E-2</v>
      </c>
      <c r="L901" s="74"/>
      <c r="M901" s="15">
        <f t="shared" ca="1" si="204"/>
        <v>1.2349156644592064E-2</v>
      </c>
      <c r="N901" s="5">
        <f t="shared" ca="1" si="210"/>
        <v>0</v>
      </c>
      <c r="O901" s="4">
        <f t="shared" ca="1" si="205"/>
        <v>1</v>
      </c>
      <c r="P901" s="5">
        <f t="shared" ca="1" si="211"/>
        <v>0</v>
      </c>
      <c r="Q901" s="5">
        <f t="shared" ca="1" si="212"/>
        <v>0</v>
      </c>
      <c r="R901" s="2">
        <f t="shared" ca="1" si="213"/>
        <v>0</v>
      </c>
      <c r="X901" s="46">
        <f t="shared" ca="1" si="206"/>
        <v>10579394.790251214</v>
      </c>
    </row>
    <row r="902" spans="2:24" ht="16" customHeight="1" x14ac:dyDescent="0.2">
      <c r="B902" s="5">
        <f t="shared" ca="1" si="214"/>
        <v>0.81002382900393721</v>
      </c>
      <c r="C902" s="5">
        <f t="shared" ca="1" si="215"/>
        <v>0.87798410998058496</v>
      </c>
      <c r="D902" s="56">
        <f t="shared" ca="1" si="216"/>
        <v>5.5307800239881195E-3</v>
      </c>
      <c r="E902" s="50">
        <f t="shared" ca="1" si="200"/>
        <v>9.4523365450118954E-3</v>
      </c>
      <c r="F902" s="5">
        <f t="shared" ca="1" si="201"/>
        <v>0</v>
      </c>
      <c r="G902" s="5">
        <f t="shared" ca="1" si="202"/>
        <v>1</v>
      </c>
      <c r="H902" s="5">
        <f t="shared" ca="1" si="207"/>
        <v>0</v>
      </c>
      <c r="I902" s="5">
        <f t="shared" ca="1" si="208"/>
        <v>0</v>
      </c>
      <c r="J902" s="2">
        <f t="shared" ca="1" si="209"/>
        <v>0</v>
      </c>
      <c r="K902" s="73">
        <f t="shared" ca="1" si="203"/>
        <v>6.6740925575757046E-2</v>
      </c>
      <c r="L902" s="74"/>
      <c r="M902" s="15">
        <f t="shared" ca="1" si="204"/>
        <v>1.2349156644592064E-2</v>
      </c>
      <c r="N902" s="5">
        <f t="shared" ca="1" si="210"/>
        <v>0</v>
      </c>
      <c r="O902" s="4">
        <f t="shared" ca="1" si="205"/>
        <v>1</v>
      </c>
      <c r="P902" s="5">
        <f t="shared" ca="1" si="211"/>
        <v>0</v>
      </c>
      <c r="Q902" s="5">
        <f t="shared" ca="1" si="212"/>
        <v>0</v>
      </c>
      <c r="R902" s="2">
        <f t="shared" ca="1" si="213"/>
        <v>0</v>
      </c>
      <c r="X902" s="46">
        <f t="shared" ca="1" si="206"/>
        <v>10579394.790251214</v>
      </c>
    </row>
    <row r="903" spans="2:24" ht="16" customHeight="1" x14ac:dyDescent="0.2">
      <c r="B903" s="5">
        <f t="shared" ca="1" si="214"/>
        <v>0.87425158855735663</v>
      </c>
      <c r="C903" s="5">
        <f t="shared" ca="1" si="215"/>
        <v>1.1467213036552333</v>
      </c>
      <c r="D903" s="56">
        <f t="shared" ca="1" si="216"/>
        <v>7.223665220408404E-3</v>
      </c>
      <c r="E903" s="50">
        <f t="shared" ca="1" si="200"/>
        <v>9.4523365450118954E-3</v>
      </c>
      <c r="F903" s="5">
        <f t="shared" ca="1" si="201"/>
        <v>0</v>
      </c>
      <c r="G903" s="5">
        <f t="shared" ca="1" si="202"/>
        <v>1</v>
      </c>
      <c r="H903" s="5">
        <f t="shared" ca="1" si="207"/>
        <v>0</v>
      </c>
      <c r="I903" s="5">
        <f t="shared" ca="1" si="208"/>
        <v>0</v>
      </c>
      <c r="J903" s="2">
        <f t="shared" ca="1" si="209"/>
        <v>0</v>
      </c>
      <c r="K903" s="73">
        <f t="shared" ca="1" si="203"/>
        <v>6.6740925575757046E-2</v>
      </c>
      <c r="L903" s="74"/>
      <c r="M903" s="15">
        <f t="shared" ca="1" si="204"/>
        <v>1.2349156644592064E-2</v>
      </c>
      <c r="N903" s="5">
        <f t="shared" ca="1" si="210"/>
        <v>0</v>
      </c>
      <c r="O903" s="4">
        <f t="shared" ca="1" si="205"/>
        <v>1</v>
      </c>
      <c r="P903" s="5">
        <f t="shared" ca="1" si="211"/>
        <v>0</v>
      </c>
      <c r="Q903" s="5">
        <f t="shared" ca="1" si="212"/>
        <v>0</v>
      </c>
      <c r="R903" s="2">
        <f t="shared" ca="1" si="213"/>
        <v>0</v>
      </c>
      <c r="X903" s="46">
        <f t="shared" ca="1" si="206"/>
        <v>10579394.790251214</v>
      </c>
    </row>
    <row r="904" spans="2:24" ht="16" customHeight="1" x14ac:dyDescent="0.2">
      <c r="B904" s="5">
        <f t="shared" ca="1" si="214"/>
        <v>0.73474353774906909</v>
      </c>
      <c r="C904" s="5">
        <f t="shared" ca="1" si="215"/>
        <v>0.62722322003381648</v>
      </c>
      <c r="D904" s="56">
        <f t="shared" ca="1" si="216"/>
        <v>3.9511348969872E-3</v>
      </c>
      <c r="E904" s="50">
        <f t="shared" ca="1" si="200"/>
        <v>9.4523365450118954E-3</v>
      </c>
      <c r="F904" s="5">
        <f t="shared" ca="1" si="201"/>
        <v>0</v>
      </c>
      <c r="G904" s="5">
        <f t="shared" ca="1" si="202"/>
        <v>1</v>
      </c>
      <c r="H904" s="5">
        <f t="shared" ca="1" si="207"/>
        <v>0</v>
      </c>
      <c r="I904" s="5">
        <f t="shared" ca="1" si="208"/>
        <v>0</v>
      </c>
      <c r="J904" s="2">
        <f t="shared" ca="1" si="209"/>
        <v>0</v>
      </c>
      <c r="K904" s="73">
        <f t="shared" ca="1" si="203"/>
        <v>6.6740925575757046E-2</v>
      </c>
      <c r="L904" s="74"/>
      <c r="M904" s="15">
        <f t="shared" ca="1" si="204"/>
        <v>1.2349156644592064E-2</v>
      </c>
      <c r="N904" s="5">
        <f t="shared" ca="1" si="210"/>
        <v>0</v>
      </c>
      <c r="O904" s="4">
        <f t="shared" ca="1" si="205"/>
        <v>1</v>
      </c>
      <c r="P904" s="5">
        <f t="shared" ca="1" si="211"/>
        <v>0</v>
      </c>
      <c r="Q904" s="5">
        <f t="shared" ca="1" si="212"/>
        <v>0</v>
      </c>
      <c r="R904" s="2">
        <f t="shared" ca="1" si="213"/>
        <v>0</v>
      </c>
      <c r="X904" s="46">
        <f t="shared" ca="1" si="206"/>
        <v>10579394.790251214</v>
      </c>
    </row>
    <row r="905" spans="2:24" ht="16" customHeight="1" x14ac:dyDescent="0.2">
      <c r="B905" s="5">
        <f t="shared" ca="1" si="214"/>
        <v>0.80780142871889582</v>
      </c>
      <c r="C905" s="5">
        <f t="shared" ca="1" si="215"/>
        <v>0.86982299564779719</v>
      </c>
      <c r="D905" s="56">
        <f t="shared" ca="1" si="216"/>
        <v>5.4793698360221165E-3</v>
      </c>
      <c r="E905" s="50">
        <f t="shared" ca="1" si="200"/>
        <v>9.4523365450118954E-3</v>
      </c>
      <c r="F905" s="5">
        <f t="shared" ca="1" si="201"/>
        <v>0</v>
      </c>
      <c r="G905" s="5">
        <f t="shared" ca="1" si="202"/>
        <v>1</v>
      </c>
      <c r="H905" s="5">
        <f t="shared" ca="1" si="207"/>
        <v>0</v>
      </c>
      <c r="I905" s="5">
        <f t="shared" ca="1" si="208"/>
        <v>0</v>
      </c>
      <c r="J905" s="2">
        <f t="shared" ca="1" si="209"/>
        <v>0</v>
      </c>
      <c r="K905" s="73">
        <f t="shared" ca="1" si="203"/>
        <v>6.6740925575757046E-2</v>
      </c>
      <c r="L905" s="74"/>
      <c r="M905" s="15">
        <f t="shared" ca="1" si="204"/>
        <v>1.2349156644592064E-2</v>
      </c>
      <c r="N905" s="5">
        <f t="shared" ca="1" si="210"/>
        <v>0</v>
      </c>
      <c r="O905" s="4">
        <f t="shared" ca="1" si="205"/>
        <v>1</v>
      </c>
      <c r="P905" s="5">
        <f t="shared" ca="1" si="211"/>
        <v>0</v>
      </c>
      <c r="Q905" s="5">
        <f t="shared" ca="1" si="212"/>
        <v>0</v>
      </c>
      <c r="R905" s="2">
        <f t="shared" ca="1" si="213"/>
        <v>0</v>
      </c>
      <c r="X905" s="46">
        <f t="shared" ca="1" si="206"/>
        <v>10579394.790251214</v>
      </c>
    </row>
    <row r="906" spans="2:24" ht="16" customHeight="1" x14ac:dyDescent="0.2">
      <c r="B906" s="5">
        <f t="shared" ca="1" si="214"/>
        <v>0.25991885983558682</v>
      </c>
      <c r="C906" s="5">
        <f t="shared" ca="1" si="215"/>
        <v>-0.64359557616051</v>
      </c>
      <c r="D906" s="56">
        <f t="shared" ca="1" si="216"/>
        <v>-4.0542710462429521E-3</v>
      </c>
      <c r="E906" s="50">
        <f t="shared" ca="1" si="200"/>
        <v>9.4523365450118954E-3</v>
      </c>
      <c r="F906" s="5">
        <f t="shared" ca="1" si="201"/>
        <v>0</v>
      </c>
      <c r="G906" s="5">
        <f t="shared" ca="1" si="202"/>
        <v>1</v>
      </c>
      <c r="H906" s="5">
        <f t="shared" ca="1" si="207"/>
        <v>0</v>
      </c>
      <c r="I906" s="5">
        <f t="shared" ca="1" si="208"/>
        <v>0</v>
      </c>
      <c r="J906" s="2">
        <f t="shared" ca="1" si="209"/>
        <v>0</v>
      </c>
      <c r="K906" s="73">
        <f t="shared" ca="1" si="203"/>
        <v>6.6740925575757046E-2</v>
      </c>
      <c r="L906" s="74"/>
      <c r="M906" s="15">
        <f t="shared" ca="1" si="204"/>
        <v>1.2349156644592064E-2</v>
      </c>
      <c r="N906" s="5">
        <f t="shared" ca="1" si="210"/>
        <v>0</v>
      </c>
      <c r="O906" s="4">
        <f t="shared" ca="1" si="205"/>
        <v>1</v>
      </c>
      <c r="P906" s="5">
        <f t="shared" ca="1" si="211"/>
        <v>0</v>
      </c>
      <c r="Q906" s="5">
        <f t="shared" ca="1" si="212"/>
        <v>0</v>
      </c>
      <c r="R906" s="2">
        <f t="shared" ca="1" si="213"/>
        <v>0</v>
      </c>
      <c r="X906" s="46">
        <f t="shared" ca="1" si="206"/>
        <v>10579394.790251214</v>
      </c>
    </row>
    <row r="907" spans="2:24" ht="16" customHeight="1" x14ac:dyDescent="0.2">
      <c r="B907" s="5">
        <f t="shared" ca="1" si="214"/>
        <v>0.64329725048504638</v>
      </c>
      <c r="C907" s="5">
        <f t="shared" ca="1" si="215"/>
        <v>0.36728626389555363</v>
      </c>
      <c r="D907" s="56">
        <f t="shared" ca="1" si="216"/>
        <v>2.3136859862801814E-3</v>
      </c>
      <c r="E907" s="50">
        <f t="shared" ca="1" si="200"/>
        <v>9.4523365450118954E-3</v>
      </c>
      <c r="F907" s="5">
        <f t="shared" ca="1" si="201"/>
        <v>0</v>
      </c>
      <c r="G907" s="5">
        <f t="shared" ca="1" si="202"/>
        <v>1</v>
      </c>
      <c r="H907" s="5">
        <f t="shared" ca="1" si="207"/>
        <v>0</v>
      </c>
      <c r="I907" s="5">
        <f t="shared" ca="1" si="208"/>
        <v>0</v>
      </c>
      <c r="J907" s="2">
        <f t="shared" ca="1" si="209"/>
        <v>0</v>
      </c>
      <c r="K907" s="73">
        <f t="shared" ca="1" si="203"/>
        <v>6.6740925575757046E-2</v>
      </c>
      <c r="L907" s="74"/>
      <c r="M907" s="15">
        <f t="shared" ca="1" si="204"/>
        <v>1.2349156644592064E-2</v>
      </c>
      <c r="N907" s="5">
        <f t="shared" ca="1" si="210"/>
        <v>0</v>
      </c>
      <c r="O907" s="4">
        <f t="shared" ca="1" si="205"/>
        <v>1</v>
      </c>
      <c r="P907" s="5">
        <f t="shared" ca="1" si="211"/>
        <v>0</v>
      </c>
      <c r="Q907" s="5">
        <f t="shared" ca="1" si="212"/>
        <v>0</v>
      </c>
      <c r="R907" s="2">
        <f t="shared" ca="1" si="213"/>
        <v>0</v>
      </c>
      <c r="X907" s="46">
        <f t="shared" ca="1" si="206"/>
        <v>10579394.790251214</v>
      </c>
    </row>
    <row r="908" spans="2:24" ht="16" customHeight="1" x14ac:dyDescent="0.2">
      <c r="B908" s="5">
        <f t="shared" ca="1" si="214"/>
        <v>0.47196332931494711</v>
      </c>
      <c r="C908" s="5">
        <f t="shared" ca="1" si="215"/>
        <v>-7.0335460947978184E-2</v>
      </c>
      <c r="D908" s="56">
        <f t="shared" ca="1" si="216"/>
        <v>-4.4307175718439425E-4</v>
      </c>
      <c r="E908" s="50">
        <f t="shared" ca="1" si="200"/>
        <v>9.4523365450118954E-3</v>
      </c>
      <c r="F908" s="5">
        <f t="shared" ca="1" si="201"/>
        <v>0</v>
      </c>
      <c r="G908" s="5">
        <f t="shared" ca="1" si="202"/>
        <v>1</v>
      </c>
      <c r="H908" s="5">
        <f t="shared" ca="1" si="207"/>
        <v>0</v>
      </c>
      <c r="I908" s="5">
        <f t="shared" ca="1" si="208"/>
        <v>0</v>
      </c>
      <c r="J908" s="2">
        <f t="shared" ca="1" si="209"/>
        <v>0</v>
      </c>
      <c r="K908" s="73">
        <f t="shared" ca="1" si="203"/>
        <v>6.6740925575757046E-2</v>
      </c>
      <c r="L908" s="74"/>
      <c r="M908" s="15">
        <f t="shared" ca="1" si="204"/>
        <v>1.2349156644592064E-2</v>
      </c>
      <c r="N908" s="5">
        <f t="shared" ca="1" si="210"/>
        <v>0</v>
      </c>
      <c r="O908" s="4">
        <f t="shared" ca="1" si="205"/>
        <v>1</v>
      </c>
      <c r="P908" s="5">
        <f t="shared" ca="1" si="211"/>
        <v>0</v>
      </c>
      <c r="Q908" s="5">
        <f t="shared" ca="1" si="212"/>
        <v>0</v>
      </c>
      <c r="R908" s="2">
        <f t="shared" ca="1" si="213"/>
        <v>0</v>
      </c>
      <c r="X908" s="46">
        <f t="shared" ca="1" si="206"/>
        <v>10579394.790251214</v>
      </c>
    </row>
    <row r="909" spans="2:24" ht="16" customHeight="1" x14ac:dyDescent="0.2">
      <c r="B909" s="5">
        <f t="shared" ca="1" si="214"/>
        <v>0.7046395456838771</v>
      </c>
      <c r="C909" s="5">
        <f t="shared" ca="1" si="215"/>
        <v>0.53779163357402737</v>
      </c>
      <c r="D909" s="56">
        <f t="shared" ca="1" si="216"/>
        <v>3.3877688562096446E-3</v>
      </c>
      <c r="E909" s="50">
        <f t="shared" ca="1" si="200"/>
        <v>9.4523365450118954E-3</v>
      </c>
      <c r="F909" s="5">
        <f t="shared" ca="1" si="201"/>
        <v>0</v>
      </c>
      <c r="G909" s="5">
        <f t="shared" ca="1" si="202"/>
        <v>1</v>
      </c>
      <c r="H909" s="5">
        <f t="shared" ca="1" si="207"/>
        <v>0</v>
      </c>
      <c r="I909" s="5">
        <f t="shared" ca="1" si="208"/>
        <v>0</v>
      </c>
      <c r="J909" s="2">
        <f t="shared" ca="1" si="209"/>
        <v>0</v>
      </c>
      <c r="K909" s="73">
        <f t="shared" ca="1" si="203"/>
        <v>6.6740925575757046E-2</v>
      </c>
      <c r="L909" s="74"/>
      <c r="M909" s="15">
        <f t="shared" ca="1" si="204"/>
        <v>1.2349156644592064E-2</v>
      </c>
      <c r="N909" s="5">
        <f t="shared" ca="1" si="210"/>
        <v>0</v>
      </c>
      <c r="O909" s="4">
        <f t="shared" ca="1" si="205"/>
        <v>1</v>
      </c>
      <c r="P909" s="5">
        <f t="shared" ca="1" si="211"/>
        <v>0</v>
      </c>
      <c r="Q909" s="5">
        <f t="shared" ca="1" si="212"/>
        <v>0</v>
      </c>
      <c r="R909" s="2">
        <f t="shared" ca="1" si="213"/>
        <v>0</v>
      </c>
      <c r="X909" s="46">
        <f t="shared" ca="1" si="206"/>
        <v>10579394.790251214</v>
      </c>
    </row>
    <row r="910" spans="2:24" ht="16" customHeight="1" x14ac:dyDescent="0.2">
      <c r="B910" s="5">
        <f t="shared" ca="1" si="214"/>
        <v>0.59669174215181042</v>
      </c>
      <c r="C910" s="5">
        <f t="shared" ca="1" si="215"/>
        <v>0.24479325641226138</v>
      </c>
      <c r="D910" s="56">
        <f t="shared" ca="1" si="216"/>
        <v>1.5420525692678834E-3</v>
      </c>
      <c r="E910" s="50">
        <f t="shared" ca="1" si="200"/>
        <v>9.4523365450118954E-3</v>
      </c>
      <c r="F910" s="5">
        <f t="shared" ca="1" si="201"/>
        <v>0</v>
      </c>
      <c r="G910" s="5">
        <f t="shared" ca="1" si="202"/>
        <v>1</v>
      </c>
      <c r="H910" s="5">
        <f t="shared" ca="1" si="207"/>
        <v>0</v>
      </c>
      <c r="I910" s="5">
        <f t="shared" ca="1" si="208"/>
        <v>0</v>
      </c>
      <c r="J910" s="2">
        <f t="shared" ca="1" si="209"/>
        <v>0</v>
      </c>
      <c r="K910" s="73">
        <f t="shared" ca="1" si="203"/>
        <v>6.6740925575757046E-2</v>
      </c>
      <c r="L910" s="74"/>
      <c r="M910" s="15">
        <f t="shared" ca="1" si="204"/>
        <v>1.2349156644592064E-2</v>
      </c>
      <c r="N910" s="5">
        <f t="shared" ca="1" si="210"/>
        <v>0</v>
      </c>
      <c r="O910" s="4">
        <f t="shared" ca="1" si="205"/>
        <v>1</v>
      </c>
      <c r="P910" s="5">
        <f t="shared" ca="1" si="211"/>
        <v>0</v>
      </c>
      <c r="Q910" s="5">
        <f t="shared" ca="1" si="212"/>
        <v>0</v>
      </c>
      <c r="R910" s="2">
        <f t="shared" ca="1" si="213"/>
        <v>0</v>
      </c>
      <c r="X910" s="46">
        <f t="shared" ca="1" si="206"/>
        <v>10579394.790251214</v>
      </c>
    </row>
    <row r="911" spans="2:24" ht="16" customHeight="1" x14ac:dyDescent="0.2">
      <c r="B911" s="5">
        <f t="shared" ca="1" si="214"/>
        <v>0.76686064544772892</v>
      </c>
      <c r="C911" s="5">
        <f t="shared" ca="1" si="215"/>
        <v>0.72854716282365906</v>
      </c>
      <c r="D911" s="56">
        <f t="shared" ca="1" si="216"/>
        <v>4.5894157409835327E-3</v>
      </c>
      <c r="E911" s="50">
        <f t="shared" ca="1" si="200"/>
        <v>9.2659676316293547E-3</v>
      </c>
      <c r="F911" s="5">
        <f t="shared" ca="1" si="201"/>
        <v>0</v>
      </c>
      <c r="G911" s="5">
        <f t="shared" ca="1" si="202"/>
        <v>1</v>
      </c>
      <c r="H911" s="5">
        <f t="shared" ca="1" si="207"/>
        <v>0</v>
      </c>
      <c r="I911" s="5">
        <f t="shared" ca="1" si="208"/>
        <v>0</v>
      </c>
      <c r="J911" s="2">
        <f t="shared" ca="1" si="209"/>
        <v>0</v>
      </c>
      <c r="K911" s="73">
        <f t="shared" ca="1" si="203"/>
        <v>7.06554623363434E-2</v>
      </c>
      <c r="L911" s="74"/>
      <c r="M911" s="15">
        <f t="shared" ca="1" si="204"/>
        <v>1.2339213137788869E-2</v>
      </c>
      <c r="N911" s="5">
        <f t="shared" ca="1" si="210"/>
        <v>0</v>
      </c>
      <c r="O911" s="4">
        <f t="shared" ca="1" si="205"/>
        <v>1</v>
      </c>
      <c r="P911" s="5">
        <f t="shared" ca="1" si="211"/>
        <v>0</v>
      </c>
      <c r="Q911" s="5">
        <f t="shared" ca="1" si="212"/>
        <v>0</v>
      </c>
      <c r="R911" s="2">
        <f t="shared" ca="1" si="213"/>
        <v>0</v>
      </c>
      <c r="X911" s="46">
        <f t="shared" ca="1" si="206"/>
        <v>10792181.019351965</v>
      </c>
    </row>
    <row r="912" spans="2:24" ht="16" customHeight="1" x14ac:dyDescent="0.2">
      <c r="B912" s="5">
        <f t="shared" ca="1" si="214"/>
        <v>0.19420254598743558</v>
      </c>
      <c r="C912" s="5">
        <f t="shared" ca="1" si="215"/>
        <v>-0.86251334632032362</v>
      </c>
      <c r="D912" s="56">
        <f t="shared" ca="1" si="216"/>
        <v>-5.4333233734231035E-3</v>
      </c>
      <c r="E912" s="50">
        <f t="shared" ca="1" si="200"/>
        <v>9.2659676316293547E-3</v>
      </c>
      <c r="F912" s="5">
        <f t="shared" ca="1" si="201"/>
        <v>0</v>
      </c>
      <c r="G912" s="5">
        <f t="shared" ca="1" si="202"/>
        <v>1</v>
      </c>
      <c r="H912" s="5">
        <f t="shared" ca="1" si="207"/>
        <v>0</v>
      </c>
      <c r="I912" s="5">
        <f t="shared" ca="1" si="208"/>
        <v>0</v>
      </c>
      <c r="J912" s="2">
        <f t="shared" ca="1" si="209"/>
        <v>0</v>
      </c>
      <c r="K912" s="73">
        <f t="shared" ca="1" si="203"/>
        <v>7.06554623363434E-2</v>
      </c>
      <c r="L912" s="74"/>
      <c r="M912" s="15">
        <f t="shared" ca="1" si="204"/>
        <v>1.2339213137788869E-2</v>
      </c>
      <c r="N912" s="5">
        <f t="shared" ca="1" si="210"/>
        <v>0</v>
      </c>
      <c r="O912" s="4">
        <f t="shared" ca="1" si="205"/>
        <v>1</v>
      </c>
      <c r="P912" s="5">
        <f t="shared" ca="1" si="211"/>
        <v>0</v>
      </c>
      <c r="Q912" s="5">
        <f t="shared" ca="1" si="212"/>
        <v>0</v>
      </c>
      <c r="R912" s="2">
        <f t="shared" ca="1" si="213"/>
        <v>0</v>
      </c>
      <c r="X912" s="46">
        <f t="shared" ca="1" si="206"/>
        <v>10792181.019351965</v>
      </c>
    </row>
    <row r="913" spans="2:24" ht="16" customHeight="1" x14ac:dyDescent="0.2">
      <c r="B913" s="5">
        <f t="shared" ca="1" si="214"/>
        <v>0.18958427272833034</v>
      </c>
      <c r="C913" s="5">
        <f t="shared" ca="1" si="215"/>
        <v>-0.87942931081913644</v>
      </c>
      <c r="D913" s="56">
        <f t="shared" ca="1" si="216"/>
        <v>-5.5398839335437135E-3</v>
      </c>
      <c r="E913" s="50">
        <f t="shared" ca="1" si="200"/>
        <v>9.2659676316293547E-3</v>
      </c>
      <c r="F913" s="5">
        <f t="shared" ca="1" si="201"/>
        <v>0</v>
      </c>
      <c r="G913" s="5">
        <f t="shared" ca="1" si="202"/>
        <v>1</v>
      </c>
      <c r="H913" s="5">
        <f t="shared" ca="1" si="207"/>
        <v>0</v>
      </c>
      <c r="I913" s="5">
        <f t="shared" ca="1" si="208"/>
        <v>0</v>
      </c>
      <c r="J913" s="2">
        <f t="shared" ca="1" si="209"/>
        <v>0</v>
      </c>
      <c r="K913" s="73">
        <f t="shared" ca="1" si="203"/>
        <v>7.06554623363434E-2</v>
      </c>
      <c r="L913" s="74"/>
      <c r="M913" s="15">
        <f t="shared" ca="1" si="204"/>
        <v>1.2339213137788869E-2</v>
      </c>
      <c r="N913" s="5">
        <f t="shared" ca="1" si="210"/>
        <v>0</v>
      </c>
      <c r="O913" s="4">
        <f t="shared" ca="1" si="205"/>
        <v>1</v>
      </c>
      <c r="P913" s="5">
        <f t="shared" ca="1" si="211"/>
        <v>0</v>
      </c>
      <c r="Q913" s="5">
        <f t="shared" ca="1" si="212"/>
        <v>0</v>
      </c>
      <c r="R913" s="2">
        <f t="shared" ca="1" si="213"/>
        <v>0</v>
      </c>
      <c r="X913" s="46">
        <f t="shared" ca="1" si="206"/>
        <v>10792181.019351965</v>
      </c>
    </row>
    <row r="914" spans="2:24" ht="16" customHeight="1" x14ac:dyDescent="0.2">
      <c r="B914" s="5">
        <f t="shared" ca="1" si="214"/>
        <v>0.57873722358984914</v>
      </c>
      <c r="C914" s="5">
        <f t="shared" ca="1" si="215"/>
        <v>0.19866404304706212</v>
      </c>
      <c r="D914" s="56">
        <f t="shared" ca="1" si="216"/>
        <v>1.2514658389360877E-3</v>
      </c>
      <c r="E914" s="50">
        <f t="shared" ca="1" si="200"/>
        <v>9.2659676316293547E-3</v>
      </c>
      <c r="F914" s="5">
        <f t="shared" ca="1" si="201"/>
        <v>0</v>
      </c>
      <c r="G914" s="5">
        <f t="shared" ca="1" si="202"/>
        <v>1</v>
      </c>
      <c r="H914" s="5">
        <f t="shared" ca="1" si="207"/>
        <v>0</v>
      </c>
      <c r="I914" s="5">
        <f t="shared" ca="1" si="208"/>
        <v>0</v>
      </c>
      <c r="J914" s="2">
        <f t="shared" ca="1" si="209"/>
        <v>0</v>
      </c>
      <c r="K914" s="73">
        <f t="shared" ca="1" si="203"/>
        <v>7.06554623363434E-2</v>
      </c>
      <c r="L914" s="74"/>
      <c r="M914" s="15">
        <f t="shared" ca="1" si="204"/>
        <v>1.2339213137788869E-2</v>
      </c>
      <c r="N914" s="5">
        <f t="shared" ca="1" si="210"/>
        <v>0</v>
      </c>
      <c r="O914" s="4">
        <f t="shared" ca="1" si="205"/>
        <v>1</v>
      </c>
      <c r="P914" s="5">
        <f t="shared" ca="1" si="211"/>
        <v>0</v>
      </c>
      <c r="Q914" s="5">
        <f t="shared" ca="1" si="212"/>
        <v>0</v>
      </c>
      <c r="R914" s="2">
        <f t="shared" ca="1" si="213"/>
        <v>0</v>
      </c>
      <c r="X914" s="46">
        <f t="shared" ca="1" si="206"/>
        <v>10792181.019351965</v>
      </c>
    </row>
    <row r="915" spans="2:24" ht="16" customHeight="1" x14ac:dyDescent="0.2">
      <c r="B915" s="5">
        <f t="shared" ca="1" si="214"/>
        <v>0.37581463866874409</v>
      </c>
      <c r="C915" s="5">
        <f t="shared" ca="1" si="215"/>
        <v>-0.31649176161386261</v>
      </c>
      <c r="D915" s="56">
        <f t="shared" ca="1" si="216"/>
        <v>-1.9937106981690925E-3</v>
      </c>
      <c r="E915" s="50">
        <f t="shared" ca="1" si="200"/>
        <v>9.2659676316293547E-3</v>
      </c>
      <c r="F915" s="5">
        <f t="shared" ca="1" si="201"/>
        <v>0</v>
      </c>
      <c r="G915" s="5">
        <f t="shared" ca="1" si="202"/>
        <v>1</v>
      </c>
      <c r="H915" s="5">
        <f t="shared" ca="1" si="207"/>
        <v>0</v>
      </c>
      <c r="I915" s="5">
        <f t="shared" ca="1" si="208"/>
        <v>0</v>
      </c>
      <c r="J915" s="2">
        <f t="shared" ca="1" si="209"/>
        <v>0</v>
      </c>
      <c r="K915" s="73">
        <f t="shared" ca="1" si="203"/>
        <v>7.06554623363434E-2</v>
      </c>
      <c r="L915" s="74"/>
      <c r="M915" s="15">
        <f t="shared" ca="1" si="204"/>
        <v>1.2339213137788869E-2</v>
      </c>
      <c r="N915" s="5">
        <f t="shared" ca="1" si="210"/>
        <v>0</v>
      </c>
      <c r="O915" s="4">
        <f t="shared" ca="1" si="205"/>
        <v>1</v>
      </c>
      <c r="P915" s="5">
        <f t="shared" ca="1" si="211"/>
        <v>0</v>
      </c>
      <c r="Q915" s="5">
        <f t="shared" ca="1" si="212"/>
        <v>0</v>
      </c>
      <c r="R915" s="2">
        <f t="shared" ca="1" si="213"/>
        <v>0</v>
      </c>
      <c r="X915" s="46">
        <f t="shared" ca="1" si="206"/>
        <v>10792181.019351965</v>
      </c>
    </row>
    <row r="916" spans="2:24" ht="16" customHeight="1" x14ac:dyDescent="0.2">
      <c r="B916" s="5">
        <f t="shared" ca="1" si="214"/>
        <v>0.23439723714588034</v>
      </c>
      <c r="C916" s="5">
        <f t="shared" ca="1" si="215"/>
        <v>-0.72444191608142783</v>
      </c>
      <c r="D916" s="56">
        <f t="shared" ca="1" si="216"/>
        <v>-4.5635551172918615E-3</v>
      </c>
      <c r="E916" s="50">
        <f t="shared" ca="1" si="200"/>
        <v>9.2659676316293547E-3</v>
      </c>
      <c r="F916" s="5">
        <f t="shared" ca="1" si="201"/>
        <v>0</v>
      </c>
      <c r="G916" s="5">
        <f t="shared" ca="1" si="202"/>
        <v>1</v>
      </c>
      <c r="H916" s="5">
        <f t="shared" ca="1" si="207"/>
        <v>0</v>
      </c>
      <c r="I916" s="5">
        <f t="shared" ca="1" si="208"/>
        <v>0</v>
      </c>
      <c r="J916" s="2">
        <f t="shared" ca="1" si="209"/>
        <v>0</v>
      </c>
      <c r="K916" s="73">
        <f t="shared" ca="1" si="203"/>
        <v>7.06554623363434E-2</v>
      </c>
      <c r="L916" s="74"/>
      <c r="M916" s="15">
        <f t="shared" ca="1" si="204"/>
        <v>1.2339213137788869E-2</v>
      </c>
      <c r="N916" s="5">
        <f t="shared" ca="1" si="210"/>
        <v>0</v>
      </c>
      <c r="O916" s="4">
        <f t="shared" ca="1" si="205"/>
        <v>1</v>
      </c>
      <c r="P916" s="5">
        <f t="shared" ca="1" si="211"/>
        <v>0</v>
      </c>
      <c r="Q916" s="5">
        <f t="shared" ca="1" si="212"/>
        <v>0</v>
      </c>
      <c r="R916" s="2">
        <f t="shared" ca="1" si="213"/>
        <v>0</v>
      </c>
      <c r="X916" s="46">
        <f t="shared" ca="1" si="206"/>
        <v>10792181.019351965</v>
      </c>
    </row>
    <row r="917" spans="2:24" ht="16" customHeight="1" x14ac:dyDescent="0.2">
      <c r="B917" s="5">
        <f t="shared" ca="1" si="214"/>
        <v>0.85776959541127973</v>
      </c>
      <c r="C917" s="5">
        <f t="shared" ca="1" si="215"/>
        <v>1.0703521937488598</v>
      </c>
      <c r="D917" s="56">
        <f t="shared" ca="1" si="216"/>
        <v>6.742585047409301E-3</v>
      </c>
      <c r="E917" s="50">
        <f t="shared" ca="1" si="200"/>
        <v>9.2659676316293547E-3</v>
      </c>
      <c r="F917" s="5">
        <f t="shared" ca="1" si="201"/>
        <v>0</v>
      </c>
      <c r="G917" s="5">
        <f t="shared" ca="1" si="202"/>
        <v>1</v>
      </c>
      <c r="H917" s="5">
        <f t="shared" ca="1" si="207"/>
        <v>0</v>
      </c>
      <c r="I917" s="5">
        <f t="shared" ca="1" si="208"/>
        <v>0</v>
      </c>
      <c r="J917" s="2">
        <f t="shared" ca="1" si="209"/>
        <v>0</v>
      </c>
      <c r="K917" s="73">
        <f t="shared" ca="1" si="203"/>
        <v>7.06554623363434E-2</v>
      </c>
      <c r="L917" s="74"/>
      <c r="M917" s="15">
        <f t="shared" ca="1" si="204"/>
        <v>1.2339213137788869E-2</v>
      </c>
      <c r="N917" s="5">
        <f t="shared" ca="1" si="210"/>
        <v>0</v>
      </c>
      <c r="O917" s="4">
        <f t="shared" ca="1" si="205"/>
        <v>1</v>
      </c>
      <c r="P917" s="5">
        <f t="shared" ca="1" si="211"/>
        <v>0</v>
      </c>
      <c r="Q917" s="5">
        <f t="shared" ca="1" si="212"/>
        <v>0</v>
      </c>
      <c r="R917" s="2">
        <f t="shared" ca="1" si="213"/>
        <v>0</v>
      </c>
      <c r="X917" s="46">
        <f t="shared" ca="1" si="206"/>
        <v>10792181.019351965</v>
      </c>
    </row>
    <row r="918" spans="2:24" ht="16" customHeight="1" x14ac:dyDescent="0.2">
      <c r="B918" s="5">
        <f t="shared" ca="1" si="214"/>
        <v>0.19939903904763445</v>
      </c>
      <c r="C918" s="5">
        <f t="shared" ca="1" si="215"/>
        <v>-0.8437697576281139</v>
      </c>
      <c r="D918" s="56">
        <f t="shared" ca="1" si="216"/>
        <v>-5.3152498630505574E-3</v>
      </c>
      <c r="E918" s="50">
        <f t="shared" ca="1" si="200"/>
        <v>9.2659676316293547E-3</v>
      </c>
      <c r="F918" s="5">
        <f t="shared" ca="1" si="201"/>
        <v>0</v>
      </c>
      <c r="G918" s="5">
        <f t="shared" ca="1" si="202"/>
        <v>1</v>
      </c>
      <c r="H918" s="5">
        <f t="shared" ca="1" si="207"/>
        <v>0</v>
      </c>
      <c r="I918" s="5">
        <f t="shared" ca="1" si="208"/>
        <v>0</v>
      </c>
      <c r="J918" s="2">
        <f t="shared" ca="1" si="209"/>
        <v>0</v>
      </c>
      <c r="K918" s="73">
        <f t="shared" ca="1" si="203"/>
        <v>7.06554623363434E-2</v>
      </c>
      <c r="L918" s="74"/>
      <c r="M918" s="15">
        <f t="shared" ca="1" si="204"/>
        <v>1.2339213137788869E-2</v>
      </c>
      <c r="N918" s="5">
        <f t="shared" ca="1" si="210"/>
        <v>0</v>
      </c>
      <c r="O918" s="4">
        <f t="shared" ca="1" si="205"/>
        <v>1</v>
      </c>
      <c r="P918" s="5">
        <f t="shared" ca="1" si="211"/>
        <v>0</v>
      </c>
      <c r="Q918" s="5">
        <f t="shared" ca="1" si="212"/>
        <v>0</v>
      </c>
      <c r="R918" s="2">
        <f t="shared" ca="1" si="213"/>
        <v>0</v>
      </c>
      <c r="X918" s="46">
        <f t="shared" ca="1" si="206"/>
        <v>10792181.019351965</v>
      </c>
    </row>
    <row r="919" spans="2:24" ht="16" customHeight="1" x14ac:dyDescent="0.2">
      <c r="B919" s="5">
        <f t="shared" ca="1" si="214"/>
        <v>0.32649508332474775</v>
      </c>
      <c r="C919" s="5">
        <f t="shared" ca="1" si="215"/>
        <v>-0.44961209327416868</v>
      </c>
      <c r="D919" s="56">
        <f t="shared" ca="1" si="216"/>
        <v>-2.8322899648824448E-3</v>
      </c>
      <c r="E919" s="50">
        <f t="shared" ca="1" si="200"/>
        <v>9.0633228226811215E-3</v>
      </c>
      <c r="F919" s="5">
        <f t="shared" ca="1" si="201"/>
        <v>0</v>
      </c>
      <c r="G919" s="5">
        <f t="shared" ca="1" si="202"/>
        <v>1</v>
      </c>
      <c r="H919" s="5">
        <f t="shared" ca="1" si="207"/>
        <v>0</v>
      </c>
      <c r="I919" s="5">
        <f t="shared" ca="1" si="208"/>
        <v>0</v>
      </c>
      <c r="J919" s="2">
        <f t="shared" ca="1" si="209"/>
        <v>0</v>
      </c>
      <c r="K919" s="73">
        <f t="shared" ca="1" si="203"/>
        <v>7.5109564930431319E-2</v>
      </c>
      <c r="L919" s="74"/>
      <c r="M919" s="15">
        <f t="shared" ca="1" si="204"/>
        <v>1.2096589777792443E-2</v>
      </c>
      <c r="N919" s="5">
        <f t="shared" ca="1" si="210"/>
        <v>0</v>
      </c>
      <c r="O919" s="4">
        <f t="shared" ca="1" si="205"/>
        <v>1</v>
      </c>
      <c r="P919" s="5">
        <f t="shared" ca="1" si="211"/>
        <v>0</v>
      </c>
      <c r="Q919" s="5">
        <f t="shared" ca="1" si="212"/>
        <v>0</v>
      </c>
      <c r="R919" s="2">
        <f t="shared" ca="1" si="213"/>
        <v>0</v>
      </c>
      <c r="X919" s="46">
        <f t="shared" ca="1" si="206"/>
        <v>11033480.982245086</v>
      </c>
    </row>
    <row r="920" spans="2:24" ht="16" customHeight="1" x14ac:dyDescent="0.2">
      <c r="B920" s="5">
        <f t="shared" ca="1" si="214"/>
        <v>9.9986956973363572E-2</v>
      </c>
      <c r="C920" s="5">
        <f t="shared" ca="1" si="215"/>
        <v>-1.2816258890306687</v>
      </c>
      <c r="D920" s="56">
        <f t="shared" ca="1" si="216"/>
        <v>-8.0734842290409829E-3</v>
      </c>
      <c r="E920" s="50">
        <f t="shared" ca="1" si="200"/>
        <v>9.0633228226811215E-3</v>
      </c>
      <c r="F920" s="5">
        <f t="shared" ca="1" si="201"/>
        <v>0</v>
      </c>
      <c r="G920" s="5">
        <f t="shared" ca="1" si="202"/>
        <v>1</v>
      </c>
      <c r="H920" s="5">
        <f t="shared" ca="1" si="207"/>
        <v>0</v>
      </c>
      <c r="I920" s="5">
        <f t="shared" ca="1" si="208"/>
        <v>0</v>
      </c>
      <c r="J920" s="2">
        <f t="shared" ca="1" si="209"/>
        <v>0</v>
      </c>
      <c r="K920" s="73">
        <f t="shared" ca="1" si="203"/>
        <v>7.5109564930431319E-2</v>
      </c>
      <c r="L920" s="74"/>
      <c r="M920" s="15">
        <f t="shared" ca="1" si="204"/>
        <v>1.2096589777792443E-2</v>
      </c>
      <c r="N920" s="5">
        <f t="shared" ca="1" si="210"/>
        <v>0</v>
      </c>
      <c r="O920" s="4">
        <f t="shared" ca="1" si="205"/>
        <v>1</v>
      </c>
      <c r="P920" s="5">
        <f t="shared" ca="1" si="211"/>
        <v>0</v>
      </c>
      <c r="Q920" s="5">
        <f t="shared" ca="1" si="212"/>
        <v>0</v>
      </c>
      <c r="R920" s="2">
        <f t="shared" ca="1" si="213"/>
        <v>0</v>
      </c>
      <c r="X920" s="46">
        <f t="shared" ca="1" si="206"/>
        <v>11033480.982245086</v>
      </c>
    </row>
    <row r="921" spans="2:24" ht="16" customHeight="1" x14ac:dyDescent="0.2">
      <c r="B921" s="5">
        <f t="shared" ca="1" si="214"/>
        <v>0.40850177526487819</v>
      </c>
      <c r="C921" s="5">
        <f t="shared" ca="1" si="215"/>
        <v>-0.23140066249798091</v>
      </c>
      <c r="D921" s="56">
        <f t="shared" ca="1" si="216"/>
        <v>-1.4576871575839234E-3</v>
      </c>
      <c r="E921" s="50">
        <f t="shared" ca="1" si="200"/>
        <v>9.0633228226811215E-3</v>
      </c>
      <c r="F921" s="5">
        <f t="shared" ca="1" si="201"/>
        <v>0</v>
      </c>
      <c r="G921" s="5">
        <f t="shared" ca="1" si="202"/>
        <v>1</v>
      </c>
      <c r="H921" s="5">
        <f t="shared" ca="1" si="207"/>
        <v>0</v>
      </c>
      <c r="I921" s="5">
        <f t="shared" ca="1" si="208"/>
        <v>0</v>
      </c>
      <c r="J921" s="2">
        <f t="shared" ca="1" si="209"/>
        <v>0</v>
      </c>
      <c r="K921" s="73">
        <f t="shared" ca="1" si="203"/>
        <v>7.5109564930431319E-2</v>
      </c>
      <c r="L921" s="74"/>
      <c r="M921" s="15">
        <f t="shared" ca="1" si="204"/>
        <v>1.2096589777792443E-2</v>
      </c>
      <c r="N921" s="5">
        <f t="shared" ca="1" si="210"/>
        <v>0</v>
      </c>
      <c r="O921" s="4">
        <f t="shared" ca="1" si="205"/>
        <v>1</v>
      </c>
      <c r="P921" s="5">
        <f t="shared" ca="1" si="211"/>
        <v>0</v>
      </c>
      <c r="Q921" s="5">
        <f t="shared" ca="1" si="212"/>
        <v>0</v>
      </c>
      <c r="R921" s="2">
        <f t="shared" ca="1" si="213"/>
        <v>0</v>
      </c>
      <c r="X921" s="46">
        <f t="shared" ca="1" si="206"/>
        <v>11033480.982245086</v>
      </c>
    </row>
    <row r="922" spans="2:24" ht="16" customHeight="1" x14ac:dyDescent="0.2">
      <c r="B922" s="5">
        <f t="shared" ca="1" si="214"/>
        <v>0.54489194213454228</v>
      </c>
      <c r="C922" s="5">
        <f t="shared" ca="1" si="215"/>
        <v>0.112765947909178</v>
      </c>
      <c r="D922" s="56">
        <f t="shared" ca="1" si="216"/>
        <v>7.1035870124797388E-4</v>
      </c>
      <c r="E922" s="50">
        <f t="shared" ca="1" si="200"/>
        <v>9.0633228226811215E-3</v>
      </c>
      <c r="F922" s="5">
        <f t="shared" ca="1" si="201"/>
        <v>0</v>
      </c>
      <c r="G922" s="5">
        <f t="shared" ca="1" si="202"/>
        <v>1</v>
      </c>
      <c r="H922" s="5">
        <f t="shared" ca="1" si="207"/>
        <v>0</v>
      </c>
      <c r="I922" s="5">
        <f t="shared" ca="1" si="208"/>
        <v>0</v>
      </c>
      <c r="J922" s="2">
        <f t="shared" ca="1" si="209"/>
        <v>0</v>
      </c>
      <c r="K922" s="73">
        <f t="shared" ca="1" si="203"/>
        <v>7.5109564930431319E-2</v>
      </c>
      <c r="L922" s="74"/>
      <c r="M922" s="15">
        <f t="shared" ca="1" si="204"/>
        <v>1.2096589777792443E-2</v>
      </c>
      <c r="N922" s="5">
        <f t="shared" ca="1" si="210"/>
        <v>0</v>
      </c>
      <c r="O922" s="4">
        <f t="shared" ca="1" si="205"/>
        <v>1</v>
      </c>
      <c r="P922" s="5">
        <f t="shared" ca="1" si="211"/>
        <v>0</v>
      </c>
      <c r="Q922" s="5">
        <f t="shared" ca="1" si="212"/>
        <v>0</v>
      </c>
      <c r="R922" s="2">
        <f t="shared" ca="1" si="213"/>
        <v>0</v>
      </c>
      <c r="X922" s="46">
        <f t="shared" ca="1" si="206"/>
        <v>11033480.982245086</v>
      </c>
    </row>
    <row r="923" spans="2:24" ht="16" customHeight="1" x14ac:dyDescent="0.2">
      <c r="B923" s="5">
        <f t="shared" ca="1" si="214"/>
        <v>0.23307205500611849</v>
      </c>
      <c r="C923" s="5">
        <f t="shared" ca="1" si="215"/>
        <v>-0.7287671485474525</v>
      </c>
      <c r="D923" s="56">
        <f t="shared" ca="1" si="216"/>
        <v>-4.5908015207862512E-3</v>
      </c>
      <c r="E923" s="50">
        <f t="shared" ca="1" si="200"/>
        <v>9.0633228226811215E-3</v>
      </c>
      <c r="F923" s="5">
        <f t="shared" ca="1" si="201"/>
        <v>0</v>
      </c>
      <c r="G923" s="5">
        <f t="shared" ca="1" si="202"/>
        <v>1</v>
      </c>
      <c r="H923" s="5">
        <f t="shared" ca="1" si="207"/>
        <v>0</v>
      </c>
      <c r="I923" s="5">
        <f t="shared" ca="1" si="208"/>
        <v>0</v>
      </c>
      <c r="J923" s="2">
        <f t="shared" ca="1" si="209"/>
        <v>0</v>
      </c>
      <c r="K923" s="73">
        <f t="shared" ca="1" si="203"/>
        <v>7.5109564930431319E-2</v>
      </c>
      <c r="L923" s="74"/>
      <c r="M923" s="15">
        <f t="shared" ca="1" si="204"/>
        <v>1.2096589777792443E-2</v>
      </c>
      <c r="N923" s="5">
        <f t="shared" ca="1" si="210"/>
        <v>0</v>
      </c>
      <c r="O923" s="4">
        <f t="shared" ca="1" si="205"/>
        <v>1</v>
      </c>
      <c r="P923" s="5">
        <f t="shared" ca="1" si="211"/>
        <v>0</v>
      </c>
      <c r="Q923" s="5">
        <f t="shared" ca="1" si="212"/>
        <v>0</v>
      </c>
      <c r="R923" s="2">
        <f t="shared" ca="1" si="213"/>
        <v>0</v>
      </c>
      <c r="X923" s="46">
        <f t="shared" ca="1" si="206"/>
        <v>11033480.982245086</v>
      </c>
    </row>
    <row r="924" spans="2:24" ht="16" customHeight="1" x14ac:dyDescent="0.2">
      <c r="B924" s="5">
        <f t="shared" ca="1" si="214"/>
        <v>0.39537367855899608</v>
      </c>
      <c r="C924" s="5">
        <f t="shared" ca="1" si="215"/>
        <v>-0.26534025420013269</v>
      </c>
      <c r="D924" s="56">
        <f t="shared" ca="1" si="216"/>
        <v>-1.6714864891147923E-3</v>
      </c>
      <c r="E924" s="50">
        <f t="shared" ca="1" si="200"/>
        <v>9.0633228226811215E-3</v>
      </c>
      <c r="F924" s="5">
        <f t="shared" ca="1" si="201"/>
        <v>0</v>
      </c>
      <c r="G924" s="5">
        <f t="shared" ca="1" si="202"/>
        <v>1</v>
      </c>
      <c r="H924" s="5">
        <f t="shared" ca="1" si="207"/>
        <v>0</v>
      </c>
      <c r="I924" s="5">
        <f t="shared" ca="1" si="208"/>
        <v>0</v>
      </c>
      <c r="J924" s="2">
        <f t="shared" ca="1" si="209"/>
        <v>0</v>
      </c>
      <c r="K924" s="73">
        <f t="shared" ca="1" si="203"/>
        <v>7.5109564930431319E-2</v>
      </c>
      <c r="L924" s="74"/>
      <c r="M924" s="15">
        <f t="shared" ca="1" si="204"/>
        <v>1.2096589777792443E-2</v>
      </c>
      <c r="N924" s="5">
        <f t="shared" ca="1" si="210"/>
        <v>0</v>
      </c>
      <c r="O924" s="4">
        <f t="shared" ca="1" si="205"/>
        <v>1</v>
      </c>
      <c r="P924" s="5">
        <f t="shared" ca="1" si="211"/>
        <v>0</v>
      </c>
      <c r="Q924" s="5">
        <f t="shared" ca="1" si="212"/>
        <v>0</v>
      </c>
      <c r="R924" s="2">
        <f t="shared" ca="1" si="213"/>
        <v>0</v>
      </c>
      <c r="X924" s="46">
        <f t="shared" ca="1" si="206"/>
        <v>11033480.982245086</v>
      </c>
    </row>
    <row r="925" spans="2:24" ht="16" customHeight="1" x14ac:dyDescent="0.2">
      <c r="B925" s="5">
        <f t="shared" ca="1" si="214"/>
        <v>0.45523811997634678</v>
      </c>
      <c r="C925" s="5">
        <f t="shared" ca="1" si="215"/>
        <v>-0.11243785716005027</v>
      </c>
      <c r="D925" s="56">
        <f t="shared" ca="1" si="216"/>
        <v>-7.0829192379641935E-4</v>
      </c>
      <c r="E925" s="50">
        <f t="shared" ca="1" si="200"/>
        <v>9.0633228226811215E-3</v>
      </c>
      <c r="F925" s="5">
        <f t="shared" ca="1" si="201"/>
        <v>0</v>
      </c>
      <c r="G925" s="5">
        <f t="shared" ca="1" si="202"/>
        <v>1</v>
      </c>
      <c r="H925" s="5">
        <f t="shared" ca="1" si="207"/>
        <v>0</v>
      </c>
      <c r="I925" s="5">
        <f t="shared" ca="1" si="208"/>
        <v>0</v>
      </c>
      <c r="J925" s="2">
        <f t="shared" ca="1" si="209"/>
        <v>0</v>
      </c>
      <c r="K925" s="73">
        <f t="shared" ca="1" si="203"/>
        <v>7.5109564930431319E-2</v>
      </c>
      <c r="L925" s="74"/>
      <c r="M925" s="15">
        <f t="shared" ca="1" si="204"/>
        <v>1.2096589777792443E-2</v>
      </c>
      <c r="N925" s="5">
        <f t="shared" ca="1" si="210"/>
        <v>0</v>
      </c>
      <c r="O925" s="4">
        <f t="shared" ca="1" si="205"/>
        <v>1</v>
      </c>
      <c r="P925" s="5">
        <f t="shared" ca="1" si="211"/>
        <v>0</v>
      </c>
      <c r="Q925" s="5">
        <f t="shared" ca="1" si="212"/>
        <v>0</v>
      </c>
      <c r="R925" s="2">
        <f t="shared" ca="1" si="213"/>
        <v>0</v>
      </c>
      <c r="X925" s="46">
        <f t="shared" ca="1" si="206"/>
        <v>11033480.982245086</v>
      </c>
    </row>
    <row r="926" spans="2:24" ht="16" customHeight="1" x14ac:dyDescent="0.2">
      <c r="B926" s="5">
        <f t="shared" ca="1" si="214"/>
        <v>0.37856418169732098</v>
      </c>
      <c r="C926" s="5">
        <f t="shared" ca="1" si="215"/>
        <v>-0.30925394245767407</v>
      </c>
      <c r="D926" s="56">
        <f t="shared" ca="1" si="216"/>
        <v>-1.9481167231173442E-3</v>
      </c>
      <c r="E926" s="50">
        <f t="shared" ca="1" si="200"/>
        <v>9.0633228226811215E-3</v>
      </c>
      <c r="F926" s="5">
        <f t="shared" ca="1" si="201"/>
        <v>0</v>
      </c>
      <c r="G926" s="5">
        <f t="shared" ca="1" si="202"/>
        <v>1</v>
      </c>
      <c r="H926" s="5">
        <f t="shared" ca="1" si="207"/>
        <v>0</v>
      </c>
      <c r="I926" s="5">
        <f t="shared" ca="1" si="208"/>
        <v>0</v>
      </c>
      <c r="J926" s="2">
        <f t="shared" ca="1" si="209"/>
        <v>0</v>
      </c>
      <c r="K926" s="73">
        <f t="shared" ca="1" si="203"/>
        <v>7.5109564930431319E-2</v>
      </c>
      <c r="L926" s="74"/>
      <c r="M926" s="15">
        <f t="shared" ca="1" si="204"/>
        <v>1.2096589777792443E-2</v>
      </c>
      <c r="N926" s="5">
        <f t="shared" ca="1" si="210"/>
        <v>0</v>
      </c>
      <c r="O926" s="4">
        <f t="shared" ca="1" si="205"/>
        <v>1</v>
      </c>
      <c r="P926" s="5">
        <f t="shared" ca="1" si="211"/>
        <v>0</v>
      </c>
      <c r="Q926" s="5">
        <f t="shared" ca="1" si="212"/>
        <v>0</v>
      </c>
      <c r="R926" s="2">
        <f t="shared" ca="1" si="213"/>
        <v>0</v>
      </c>
      <c r="X926" s="46">
        <f t="shared" ca="1" si="206"/>
        <v>11033480.982245086</v>
      </c>
    </row>
    <row r="927" spans="2:24" ht="16" customHeight="1" x14ac:dyDescent="0.2">
      <c r="B927" s="5">
        <f t="shared" ca="1" si="214"/>
        <v>0.68188429476310841</v>
      </c>
      <c r="C927" s="5">
        <f t="shared" ca="1" si="215"/>
        <v>0.47297444611283829</v>
      </c>
      <c r="D927" s="56">
        <f t="shared" ca="1" si="216"/>
        <v>2.9794589545311676E-3</v>
      </c>
      <c r="E927" s="50">
        <f t="shared" ca="1" si="200"/>
        <v>9.0633228226811215E-3</v>
      </c>
      <c r="F927" s="5">
        <f t="shared" ca="1" si="201"/>
        <v>0</v>
      </c>
      <c r="G927" s="5">
        <f t="shared" ca="1" si="202"/>
        <v>1</v>
      </c>
      <c r="H927" s="5">
        <f t="shared" ca="1" si="207"/>
        <v>0</v>
      </c>
      <c r="I927" s="5">
        <f t="shared" ca="1" si="208"/>
        <v>0</v>
      </c>
      <c r="J927" s="2">
        <f t="shared" ca="1" si="209"/>
        <v>0</v>
      </c>
      <c r="K927" s="73">
        <f t="shared" ca="1" si="203"/>
        <v>7.5109564930431319E-2</v>
      </c>
      <c r="L927" s="74"/>
      <c r="M927" s="15">
        <f t="shared" ca="1" si="204"/>
        <v>1.2096589777792443E-2</v>
      </c>
      <c r="N927" s="5">
        <f t="shared" ca="1" si="210"/>
        <v>0</v>
      </c>
      <c r="O927" s="4">
        <f t="shared" ca="1" si="205"/>
        <v>1</v>
      </c>
      <c r="P927" s="5">
        <f t="shared" ca="1" si="211"/>
        <v>0</v>
      </c>
      <c r="Q927" s="5">
        <f t="shared" ca="1" si="212"/>
        <v>0</v>
      </c>
      <c r="R927" s="2">
        <f t="shared" ca="1" si="213"/>
        <v>0</v>
      </c>
      <c r="X927" s="46">
        <f t="shared" ca="1" si="206"/>
        <v>11033480.982245086</v>
      </c>
    </row>
    <row r="928" spans="2:24" ht="16" customHeight="1" x14ac:dyDescent="0.2">
      <c r="B928" s="5">
        <f t="shared" ca="1" si="214"/>
        <v>0.94070637103791721</v>
      </c>
      <c r="C928" s="5">
        <f t="shared" ca="1" si="215"/>
        <v>1.5607308973683063</v>
      </c>
      <c r="D928" s="56">
        <f t="shared" ca="1" si="216"/>
        <v>9.8316805188838358E-3</v>
      </c>
      <c r="E928" s="50">
        <f t="shared" ca="1" si="200"/>
        <v>9.0633228226811215E-3</v>
      </c>
      <c r="F928" s="5">
        <f t="shared" ca="1" si="201"/>
        <v>0</v>
      </c>
      <c r="G928" s="5">
        <f t="shared" ca="1" si="202"/>
        <v>1</v>
      </c>
      <c r="H928" s="5">
        <f t="shared" ca="1" si="207"/>
        <v>0</v>
      </c>
      <c r="I928" s="5">
        <f t="shared" ca="1" si="208"/>
        <v>0</v>
      </c>
      <c r="J928" s="2">
        <f t="shared" ca="1" si="209"/>
        <v>0</v>
      </c>
      <c r="K928" s="73">
        <f t="shared" ca="1" si="203"/>
        <v>7.5109564930431319E-2</v>
      </c>
      <c r="L928" s="74"/>
      <c r="M928" s="15">
        <f t="shared" ca="1" si="204"/>
        <v>1.2096589777792443E-2</v>
      </c>
      <c r="N928" s="5">
        <f t="shared" ca="1" si="210"/>
        <v>0</v>
      </c>
      <c r="O928" s="4">
        <f t="shared" ca="1" si="205"/>
        <v>1</v>
      </c>
      <c r="P928" s="5">
        <f t="shared" ca="1" si="211"/>
        <v>0</v>
      </c>
      <c r="Q928" s="5">
        <f t="shared" ca="1" si="212"/>
        <v>0</v>
      </c>
      <c r="R928" s="2">
        <f t="shared" ca="1" si="213"/>
        <v>0</v>
      </c>
      <c r="X928" s="46">
        <f t="shared" ca="1" si="206"/>
        <v>11033480.982245086</v>
      </c>
    </row>
    <row r="929" spans="2:24" ht="16" customHeight="1" x14ac:dyDescent="0.2">
      <c r="B929" s="5">
        <f t="shared" ca="1" si="214"/>
        <v>0.96031471997660922</v>
      </c>
      <c r="C929" s="5">
        <f t="shared" ca="1" si="215"/>
        <v>1.7543499599660244</v>
      </c>
      <c r="D929" s="56">
        <f t="shared" ca="1" si="216"/>
        <v>1.1051365968205287E-2</v>
      </c>
      <c r="E929" s="50">
        <f t="shared" ca="1" si="200"/>
        <v>9.0633228226811215E-3</v>
      </c>
      <c r="F929" s="5">
        <f t="shared" ca="1" si="201"/>
        <v>0</v>
      </c>
      <c r="G929" s="5">
        <f t="shared" ca="1" si="202"/>
        <v>1</v>
      </c>
      <c r="H929" s="5">
        <f t="shared" ca="1" si="207"/>
        <v>0</v>
      </c>
      <c r="I929" s="5">
        <f t="shared" ca="1" si="208"/>
        <v>0</v>
      </c>
      <c r="J929" s="2">
        <f t="shared" ca="1" si="209"/>
        <v>0</v>
      </c>
      <c r="K929" s="73">
        <f t="shared" ca="1" si="203"/>
        <v>7.5109564930431319E-2</v>
      </c>
      <c r="L929" s="74"/>
      <c r="M929" s="15">
        <f t="shared" ca="1" si="204"/>
        <v>1.2096589777792443E-2</v>
      </c>
      <c r="N929" s="5">
        <f t="shared" ca="1" si="210"/>
        <v>0</v>
      </c>
      <c r="O929" s="4">
        <f t="shared" ca="1" si="205"/>
        <v>1</v>
      </c>
      <c r="P929" s="5">
        <f t="shared" ca="1" si="211"/>
        <v>0</v>
      </c>
      <c r="Q929" s="5">
        <f t="shared" ca="1" si="212"/>
        <v>0</v>
      </c>
      <c r="R929" s="2">
        <f t="shared" ca="1" si="213"/>
        <v>0</v>
      </c>
      <c r="X929" s="46">
        <f t="shared" ca="1" si="206"/>
        <v>11033480.982245086</v>
      </c>
    </row>
    <row r="930" spans="2:24" ht="16" customHeight="1" x14ac:dyDescent="0.2">
      <c r="B930" s="5">
        <f t="shared" ca="1" si="214"/>
        <v>0.70129007613050653</v>
      </c>
      <c r="C930" s="5">
        <f t="shared" ca="1" si="215"/>
        <v>0.52811452833408778</v>
      </c>
      <c r="D930" s="56">
        <f t="shared" ca="1" si="216"/>
        <v>3.3268088231718346E-3</v>
      </c>
      <c r="E930" s="50">
        <f t="shared" ca="1" si="200"/>
        <v>9.0633228226811215E-3</v>
      </c>
      <c r="F930" s="5">
        <f t="shared" ca="1" si="201"/>
        <v>0</v>
      </c>
      <c r="G930" s="5">
        <f t="shared" ca="1" si="202"/>
        <v>1</v>
      </c>
      <c r="H930" s="5">
        <f t="shared" ca="1" si="207"/>
        <v>0</v>
      </c>
      <c r="I930" s="5">
        <f t="shared" ca="1" si="208"/>
        <v>0</v>
      </c>
      <c r="J930" s="2">
        <f t="shared" ca="1" si="209"/>
        <v>0</v>
      </c>
      <c r="K930" s="73">
        <f t="shared" ca="1" si="203"/>
        <v>7.5109564930431319E-2</v>
      </c>
      <c r="L930" s="74"/>
      <c r="M930" s="15">
        <f t="shared" ca="1" si="204"/>
        <v>1.2096589777792443E-2</v>
      </c>
      <c r="N930" s="5">
        <f t="shared" ca="1" si="210"/>
        <v>0</v>
      </c>
      <c r="O930" s="4">
        <f t="shared" ca="1" si="205"/>
        <v>1</v>
      </c>
      <c r="P930" s="5">
        <f t="shared" ca="1" si="211"/>
        <v>0</v>
      </c>
      <c r="Q930" s="5">
        <f t="shared" ca="1" si="212"/>
        <v>0</v>
      </c>
      <c r="R930" s="2">
        <f t="shared" ca="1" si="213"/>
        <v>0</v>
      </c>
      <c r="X930" s="46">
        <f t="shared" ca="1" si="206"/>
        <v>11033480.982245086</v>
      </c>
    </row>
    <row r="931" spans="2:24" ht="16" customHeight="1" x14ac:dyDescent="0.2">
      <c r="B931" s="5">
        <f t="shared" ca="1" si="214"/>
        <v>0.6255161559882525</v>
      </c>
      <c r="C931" s="5">
        <f t="shared" ca="1" si="215"/>
        <v>0.32000084759657571</v>
      </c>
      <c r="D931" s="56">
        <f t="shared" ca="1" si="216"/>
        <v>2.0158158620724293E-3</v>
      </c>
      <c r="E931" s="50">
        <f t="shared" ca="1" si="200"/>
        <v>9.0633228226811215E-3</v>
      </c>
      <c r="F931" s="5">
        <f t="shared" ca="1" si="201"/>
        <v>0</v>
      </c>
      <c r="G931" s="5">
        <f t="shared" ca="1" si="202"/>
        <v>1</v>
      </c>
      <c r="H931" s="5">
        <f t="shared" ca="1" si="207"/>
        <v>0</v>
      </c>
      <c r="I931" s="5">
        <f t="shared" ca="1" si="208"/>
        <v>0</v>
      </c>
      <c r="J931" s="2">
        <f t="shared" ca="1" si="209"/>
        <v>0</v>
      </c>
      <c r="K931" s="73">
        <f t="shared" ca="1" si="203"/>
        <v>7.5109564930431319E-2</v>
      </c>
      <c r="L931" s="74"/>
      <c r="M931" s="15">
        <f t="shared" ca="1" si="204"/>
        <v>1.2096589777792443E-2</v>
      </c>
      <c r="N931" s="5">
        <f t="shared" ca="1" si="210"/>
        <v>0</v>
      </c>
      <c r="O931" s="4">
        <f t="shared" ca="1" si="205"/>
        <v>1</v>
      </c>
      <c r="P931" s="5">
        <f t="shared" ca="1" si="211"/>
        <v>0</v>
      </c>
      <c r="Q931" s="5">
        <f t="shared" ca="1" si="212"/>
        <v>0</v>
      </c>
      <c r="R931" s="2">
        <f t="shared" ca="1" si="213"/>
        <v>0</v>
      </c>
      <c r="X931" s="46">
        <f t="shared" ca="1" si="206"/>
        <v>11033480.982245086</v>
      </c>
    </row>
    <row r="932" spans="2:24" ht="16" customHeight="1" x14ac:dyDescent="0.2">
      <c r="B932" s="5">
        <f t="shared" ca="1" si="214"/>
        <v>9.2149248939284001E-2</v>
      </c>
      <c r="C932" s="5">
        <f t="shared" ca="1" si="215"/>
        <v>-1.3276356605739641</v>
      </c>
      <c r="D932" s="56">
        <f t="shared" ca="1" si="216"/>
        <v>-8.3633185466182591E-3</v>
      </c>
      <c r="E932" s="50">
        <f t="shared" ca="1" si="200"/>
        <v>9.0633228226811215E-3</v>
      </c>
      <c r="F932" s="5">
        <f t="shared" ca="1" si="201"/>
        <v>0</v>
      </c>
      <c r="G932" s="5">
        <f t="shared" ca="1" si="202"/>
        <v>1</v>
      </c>
      <c r="H932" s="5">
        <f t="shared" ca="1" si="207"/>
        <v>0</v>
      </c>
      <c r="I932" s="5">
        <f t="shared" ca="1" si="208"/>
        <v>0</v>
      </c>
      <c r="J932" s="2">
        <f t="shared" ca="1" si="209"/>
        <v>0</v>
      </c>
      <c r="K932" s="73">
        <f t="shared" ca="1" si="203"/>
        <v>7.5109564930431319E-2</v>
      </c>
      <c r="L932" s="74"/>
      <c r="M932" s="15">
        <f t="shared" ca="1" si="204"/>
        <v>1.2096589777792443E-2</v>
      </c>
      <c r="N932" s="5">
        <f t="shared" ca="1" si="210"/>
        <v>0</v>
      </c>
      <c r="O932" s="4">
        <f t="shared" ca="1" si="205"/>
        <v>1</v>
      </c>
      <c r="P932" s="5">
        <f t="shared" ca="1" si="211"/>
        <v>0</v>
      </c>
      <c r="Q932" s="5">
        <f t="shared" ca="1" si="212"/>
        <v>0</v>
      </c>
      <c r="R932" s="2">
        <f t="shared" ca="1" si="213"/>
        <v>0</v>
      </c>
      <c r="X932" s="46">
        <f t="shared" ca="1" si="206"/>
        <v>11033480.982245086</v>
      </c>
    </row>
    <row r="933" spans="2:24" ht="16" customHeight="1" x14ac:dyDescent="0.2">
      <c r="B933" s="5">
        <f t="shared" ca="1" si="214"/>
        <v>0.44831942767011779</v>
      </c>
      <c r="C933" s="5">
        <f t="shared" ca="1" si="215"/>
        <v>-0.12990845438853338</v>
      </c>
      <c r="D933" s="56">
        <f t="shared" ca="1" si="216"/>
        <v>-8.1834634170675411E-4</v>
      </c>
      <c r="E933" s="50">
        <f t="shared" ca="1" si="200"/>
        <v>9.0633228226811215E-3</v>
      </c>
      <c r="F933" s="5">
        <f t="shared" ca="1" si="201"/>
        <v>0</v>
      </c>
      <c r="G933" s="5">
        <f t="shared" ca="1" si="202"/>
        <v>1</v>
      </c>
      <c r="H933" s="5">
        <f t="shared" ca="1" si="207"/>
        <v>0</v>
      </c>
      <c r="I933" s="5">
        <f t="shared" ca="1" si="208"/>
        <v>0</v>
      </c>
      <c r="J933" s="2">
        <f t="shared" ca="1" si="209"/>
        <v>0</v>
      </c>
      <c r="K933" s="73">
        <f t="shared" ca="1" si="203"/>
        <v>7.5109564930431319E-2</v>
      </c>
      <c r="L933" s="74"/>
      <c r="M933" s="15">
        <f t="shared" ca="1" si="204"/>
        <v>1.2096589777792443E-2</v>
      </c>
      <c r="N933" s="5">
        <f t="shared" ca="1" si="210"/>
        <v>0</v>
      </c>
      <c r="O933" s="4">
        <f t="shared" ca="1" si="205"/>
        <v>1</v>
      </c>
      <c r="P933" s="5">
        <f t="shared" ca="1" si="211"/>
        <v>0</v>
      </c>
      <c r="Q933" s="5">
        <f t="shared" ca="1" si="212"/>
        <v>0</v>
      </c>
      <c r="R933" s="2">
        <f t="shared" ca="1" si="213"/>
        <v>0</v>
      </c>
      <c r="X933" s="46">
        <f t="shared" ca="1" si="206"/>
        <v>11033480.982245086</v>
      </c>
    </row>
    <row r="934" spans="2:24" ht="16" customHeight="1" x14ac:dyDescent="0.2">
      <c r="B934" s="5">
        <f t="shared" ca="1" si="214"/>
        <v>0.47099223106433774</v>
      </c>
      <c r="C934" s="5">
        <f t="shared" ca="1" si="215"/>
        <v>-7.2775883634221578E-2</v>
      </c>
      <c r="D934" s="56">
        <f t="shared" ca="1" si="216"/>
        <v>-4.5844497509315668E-4</v>
      </c>
      <c r="E934" s="50">
        <f t="shared" ca="1" si="200"/>
        <v>8.9806450658040798E-3</v>
      </c>
      <c r="F934" s="5">
        <f t="shared" ca="1" si="201"/>
        <v>0</v>
      </c>
      <c r="G934" s="5">
        <f t="shared" ca="1" si="202"/>
        <v>1</v>
      </c>
      <c r="H934" s="5">
        <f t="shared" ca="1" si="207"/>
        <v>0</v>
      </c>
      <c r="I934" s="5">
        <f t="shared" ca="1" si="208"/>
        <v>0</v>
      </c>
      <c r="J934" s="2">
        <f t="shared" ca="1" si="209"/>
        <v>0</v>
      </c>
      <c r="K934" s="73">
        <f t="shared" ca="1" si="203"/>
        <v>7.6987122797324767E-2</v>
      </c>
      <c r="L934" s="74"/>
      <c r="M934" s="15">
        <f t="shared" ca="1" si="204"/>
        <v>1.1567057603573959E-2</v>
      </c>
      <c r="N934" s="5">
        <f t="shared" ca="1" si="210"/>
        <v>0</v>
      </c>
      <c r="O934" s="4">
        <f t="shared" ca="1" si="205"/>
        <v>1</v>
      </c>
      <c r="P934" s="5">
        <f t="shared" ca="1" si="211"/>
        <v>0</v>
      </c>
      <c r="Q934" s="5">
        <f t="shared" ca="1" si="212"/>
        <v>0</v>
      </c>
      <c r="R934" s="2">
        <f t="shared" ca="1" si="213"/>
        <v>0</v>
      </c>
      <c r="X934" s="46">
        <f t="shared" ca="1" si="206"/>
        <v>11135057.589657288</v>
      </c>
    </row>
    <row r="935" spans="2:24" ht="16" customHeight="1" x14ac:dyDescent="0.2">
      <c r="B935" s="5">
        <f t="shared" ca="1" si="214"/>
        <v>0.89444918773998783</v>
      </c>
      <c r="C935" s="5">
        <f t="shared" ca="1" si="215"/>
        <v>1.250541995259089</v>
      </c>
      <c r="D935" s="56">
        <f t="shared" ca="1" si="216"/>
        <v>7.8776741035668178E-3</v>
      </c>
      <c r="E935" s="50">
        <f t="shared" ca="1" si="200"/>
        <v>8.9806450658040798E-3</v>
      </c>
      <c r="F935" s="5">
        <f t="shared" ca="1" si="201"/>
        <v>0</v>
      </c>
      <c r="G935" s="5">
        <f t="shared" ca="1" si="202"/>
        <v>1</v>
      </c>
      <c r="H935" s="5">
        <f t="shared" ca="1" si="207"/>
        <v>0</v>
      </c>
      <c r="I935" s="5">
        <f t="shared" ca="1" si="208"/>
        <v>0</v>
      </c>
      <c r="J935" s="2">
        <f t="shared" ca="1" si="209"/>
        <v>0</v>
      </c>
      <c r="K935" s="73">
        <f t="shared" ca="1" si="203"/>
        <v>7.6987122797324767E-2</v>
      </c>
      <c r="L935" s="74"/>
      <c r="M935" s="15">
        <f t="shared" ca="1" si="204"/>
        <v>1.1567057603573959E-2</v>
      </c>
      <c r="N935" s="5">
        <f t="shared" ca="1" si="210"/>
        <v>0</v>
      </c>
      <c r="O935" s="4">
        <f t="shared" ca="1" si="205"/>
        <v>1</v>
      </c>
      <c r="P935" s="5">
        <f t="shared" ca="1" si="211"/>
        <v>0</v>
      </c>
      <c r="Q935" s="5">
        <f t="shared" ca="1" si="212"/>
        <v>0</v>
      </c>
      <c r="R935" s="2">
        <f t="shared" ca="1" si="213"/>
        <v>0</v>
      </c>
      <c r="X935" s="46">
        <f t="shared" ca="1" si="206"/>
        <v>11135057.589657288</v>
      </c>
    </row>
    <row r="936" spans="2:24" ht="16" customHeight="1" x14ac:dyDescent="0.2">
      <c r="B936" s="5">
        <f t="shared" ca="1" si="214"/>
        <v>0.25285168038531636</v>
      </c>
      <c r="C936" s="5">
        <f t="shared" ca="1" si="215"/>
        <v>-0.66554282684015786</v>
      </c>
      <c r="D936" s="56">
        <f t="shared" ca="1" si="216"/>
        <v>-4.1925257301951941E-3</v>
      </c>
      <c r="E936" s="50">
        <f t="shared" ca="1" si="200"/>
        <v>8.9806450658040798E-3</v>
      </c>
      <c r="F936" s="5">
        <f t="shared" ca="1" si="201"/>
        <v>0</v>
      </c>
      <c r="G936" s="5">
        <f t="shared" ca="1" si="202"/>
        <v>1</v>
      </c>
      <c r="H936" s="5">
        <f t="shared" ca="1" si="207"/>
        <v>0</v>
      </c>
      <c r="I936" s="5">
        <f t="shared" ca="1" si="208"/>
        <v>0</v>
      </c>
      <c r="J936" s="2">
        <f t="shared" ca="1" si="209"/>
        <v>0</v>
      </c>
      <c r="K936" s="73">
        <f t="shared" ca="1" si="203"/>
        <v>7.6987122797324767E-2</v>
      </c>
      <c r="L936" s="74"/>
      <c r="M936" s="15">
        <f t="shared" ca="1" si="204"/>
        <v>1.1567057603573959E-2</v>
      </c>
      <c r="N936" s="5">
        <f t="shared" ca="1" si="210"/>
        <v>0</v>
      </c>
      <c r="O936" s="4">
        <f t="shared" ca="1" si="205"/>
        <v>1</v>
      </c>
      <c r="P936" s="5">
        <f t="shared" ca="1" si="211"/>
        <v>0</v>
      </c>
      <c r="Q936" s="5">
        <f t="shared" ca="1" si="212"/>
        <v>0</v>
      </c>
      <c r="R936" s="2">
        <f t="shared" ca="1" si="213"/>
        <v>0</v>
      </c>
      <c r="X936" s="46">
        <f t="shared" ca="1" si="206"/>
        <v>11135057.589657288</v>
      </c>
    </row>
    <row r="937" spans="2:24" ht="16" customHeight="1" x14ac:dyDescent="0.2">
      <c r="B937" s="5">
        <f t="shared" ca="1" si="214"/>
        <v>0.83732448813799198</v>
      </c>
      <c r="C937" s="5">
        <f t="shared" ca="1" si="215"/>
        <v>0.98352112450240003</v>
      </c>
      <c r="D937" s="56">
        <f t="shared" ca="1" si="216"/>
        <v>6.195600725266536E-3</v>
      </c>
      <c r="E937" s="50">
        <f t="shared" ca="1" si="200"/>
        <v>8.9806450658040798E-3</v>
      </c>
      <c r="F937" s="5">
        <f t="shared" ca="1" si="201"/>
        <v>0</v>
      </c>
      <c r="G937" s="5">
        <f t="shared" ca="1" si="202"/>
        <v>1</v>
      </c>
      <c r="H937" s="5">
        <f t="shared" ca="1" si="207"/>
        <v>0</v>
      </c>
      <c r="I937" s="5">
        <f t="shared" ca="1" si="208"/>
        <v>0</v>
      </c>
      <c r="J937" s="2">
        <f t="shared" ca="1" si="209"/>
        <v>0</v>
      </c>
      <c r="K937" s="73">
        <f t="shared" ca="1" si="203"/>
        <v>7.6987122797324767E-2</v>
      </c>
      <c r="L937" s="74"/>
      <c r="M937" s="15">
        <f t="shared" ca="1" si="204"/>
        <v>1.1567057603573959E-2</v>
      </c>
      <c r="N937" s="5">
        <f t="shared" ca="1" si="210"/>
        <v>0</v>
      </c>
      <c r="O937" s="4">
        <f t="shared" ca="1" si="205"/>
        <v>1</v>
      </c>
      <c r="P937" s="5">
        <f t="shared" ca="1" si="211"/>
        <v>0</v>
      </c>
      <c r="Q937" s="5">
        <f t="shared" ca="1" si="212"/>
        <v>0</v>
      </c>
      <c r="R937" s="2">
        <f t="shared" ca="1" si="213"/>
        <v>0</v>
      </c>
      <c r="X937" s="46">
        <f t="shared" ca="1" si="206"/>
        <v>11135057.589657288</v>
      </c>
    </row>
    <row r="938" spans="2:24" ht="16" customHeight="1" x14ac:dyDescent="0.2">
      <c r="B938" s="5">
        <f t="shared" ca="1" si="214"/>
        <v>0.28012221356619005</v>
      </c>
      <c r="C938" s="5">
        <f t="shared" ca="1" si="215"/>
        <v>-0.58247848835989202</v>
      </c>
      <c r="D938" s="56">
        <f t="shared" ca="1" si="216"/>
        <v>-3.6692695815359645E-3</v>
      </c>
      <c r="E938" s="50">
        <f t="shared" ca="1" si="200"/>
        <v>8.9806450658040798E-3</v>
      </c>
      <c r="F938" s="5">
        <f t="shared" ca="1" si="201"/>
        <v>0</v>
      </c>
      <c r="G938" s="5">
        <f t="shared" ca="1" si="202"/>
        <v>1</v>
      </c>
      <c r="H938" s="5">
        <f t="shared" ca="1" si="207"/>
        <v>0</v>
      </c>
      <c r="I938" s="5">
        <f t="shared" ca="1" si="208"/>
        <v>0</v>
      </c>
      <c r="J938" s="2">
        <f t="shared" ca="1" si="209"/>
        <v>0</v>
      </c>
      <c r="K938" s="73">
        <f t="shared" ca="1" si="203"/>
        <v>7.6987122797324767E-2</v>
      </c>
      <c r="L938" s="74"/>
      <c r="M938" s="15">
        <f t="shared" ca="1" si="204"/>
        <v>1.1567057603573959E-2</v>
      </c>
      <c r="N938" s="5">
        <f t="shared" ca="1" si="210"/>
        <v>0</v>
      </c>
      <c r="O938" s="4">
        <f t="shared" ca="1" si="205"/>
        <v>1</v>
      </c>
      <c r="P938" s="5">
        <f t="shared" ca="1" si="211"/>
        <v>0</v>
      </c>
      <c r="Q938" s="5">
        <f t="shared" ca="1" si="212"/>
        <v>0</v>
      </c>
      <c r="R938" s="2">
        <f t="shared" ca="1" si="213"/>
        <v>0</v>
      </c>
      <c r="X938" s="46">
        <f t="shared" ca="1" si="206"/>
        <v>11135057.589657288</v>
      </c>
    </row>
    <row r="939" spans="2:24" ht="16" customHeight="1" x14ac:dyDescent="0.2">
      <c r="B939" s="5">
        <f t="shared" ca="1" si="214"/>
        <v>0.98017515633489982</v>
      </c>
      <c r="C939" s="5">
        <f t="shared" ca="1" si="215"/>
        <v>2.0573800011299928</v>
      </c>
      <c r="D939" s="56">
        <f t="shared" ca="1" si="216"/>
        <v>1.2960275798447017E-2</v>
      </c>
      <c r="E939" s="50">
        <f t="shared" ca="1" si="200"/>
        <v>8.9806450658040798E-3</v>
      </c>
      <c r="F939" s="5">
        <f t="shared" ca="1" si="201"/>
        <v>0</v>
      </c>
      <c r="G939" s="5">
        <f t="shared" ca="1" si="202"/>
        <v>1</v>
      </c>
      <c r="H939" s="5">
        <f t="shared" ca="1" si="207"/>
        <v>0</v>
      </c>
      <c r="I939" s="5">
        <f t="shared" ca="1" si="208"/>
        <v>0</v>
      </c>
      <c r="J939" s="2">
        <f t="shared" ca="1" si="209"/>
        <v>0</v>
      </c>
      <c r="K939" s="73">
        <f t="shared" ca="1" si="203"/>
        <v>7.6987122797324767E-2</v>
      </c>
      <c r="L939" s="74"/>
      <c r="M939" s="15">
        <f t="shared" ca="1" si="204"/>
        <v>1.1567057603573959E-2</v>
      </c>
      <c r="N939" s="5">
        <f t="shared" ca="1" si="210"/>
        <v>0</v>
      </c>
      <c r="O939" s="4">
        <f t="shared" ca="1" si="205"/>
        <v>1</v>
      </c>
      <c r="P939" s="5">
        <f t="shared" ca="1" si="211"/>
        <v>0</v>
      </c>
      <c r="Q939" s="5">
        <f t="shared" ca="1" si="212"/>
        <v>0</v>
      </c>
      <c r="R939" s="2">
        <f t="shared" ca="1" si="213"/>
        <v>0</v>
      </c>
      <c r="X939" s="46">
        <f t="shared" ca="1" si="206"/>
        <v>11135057.589657288</v>
      </c>
    </row>
    <row r="940" spans="2:24" ht="16" customHeight="1" x14ac:dyDescent="0.2">
      <c r="B940" s="5">
        <f t="shared" ca="1" si="214"/>
        <v>0.99248218866992255</v>
      </c>
      <c r="C940" s="5">
        <f t="shared" ca="1" si="215"/>
        <v>2.4315198924705683</v>
      </c>
      <c r="D940" s="56">
        <f t="shared" ca="1" si="216"/>
        <v>1.5317135579484853E-2</v>
      </c>
      <c r="E940" s="50">
        <f t="shared" ca="1" si="200"/>
        <v>8.9806450658040798E-3</v>
      </c>
      <c r="F940" s="5">
        <f t="shared" ca="1" si="201"/>
        <v>0</v>
      </c>
      <c r="G940" s="5">
        <f t="shared" ca="1" si="202"/>
        <v>1</v>
      </c>
      <c r="H940" s="5">
        <f t="shared" ca="1" si="207"/>
        <v>0</v>
      </c>
      <c r="I940" s="5">
        <f t="shared" ca="1" si="208"/>
        <v>0</v>
      </c>
      <c r="J940" s="2">
        <f t="shared" ca="1" si="209"/>
        <v>0</v>
      </c>
      <c r="K940" s="73">
        <f t="shared" ca="1" si="203"/>
        <v>7.6987122797324767E-2</v>
      </c>
      <c r="L940" s="74"/>
      <c r="M940" s="15">
        <f t="shared" ca="1" si="204"/>
        <v>1.1567057603573959E-2</v>
      </c>
      <c r="N940" s="5">
        <f t="shared" ca="1" si="210"/>
        <v>0</v>
      </c>
      <c r="O940" s="4">
        <f t="shared" ca="1" si="205"/>
        <v>1</v>
      </c>
      <c r="P940" s="5">
        <f t="shared" ca="1" si="211"/>
        <v>0</v>
      </c>
      <c r="Q940" s="5">
        <f t="shared" ca="1" si="212"/>
        <v>0</v>
      </c>
      <c r="R940" s="2">
        <f t="shared" ca="1" si="213"/>
        <v>0</v>
      </c>
      <c r="X940" s="46">
        <f t="shared" ca="1" si="206"/>
        <v>11135057.589657288</v>
      </c>
    </row>
    <row r="941" spans="2:24" ht="16" customHeight="1" x14ac:dyDescent="0.2">
      <c r="B941" s="5">
        <f t="shared" ca="1" si="214"/>
        <v>0.88969276053988844</v>
      </c>
      <c r="C941" s="5">
        <f t="shared" ca="1" si="215"/>
        <v>1.2248958110745507</v>
      </c>
      <c r="D941" s="56">
        <f t="shared" ca="1" si="216"/>
        <v>7.7161183287333748E-3</v>
      </c>
      <c r="E941" s="50">
        <f t="shared" ca="1" si="200"/>
        <v>8.9806450658040798E-3</v>
      </c>
      <c r="F941" s="5">
        <f t="shared" ca="1" si="201"/>
        <v>0</v>
      </c>
      <c r="G941" s="5">
        <f t="shared" ca="1" si="202"/>
        <v>1</v>
      </c>
      <c r="H941" s="5">
        <f t="shared" ca="1" si="207"/>
        <v>0</v>
      </c>
      <c r="I941" s="5">
        <f t="shared" ca="1" si="208"/>
        <v>0</v>
      </c>
      <c r="J941" s="2">
        <f t="shared" ca="1" si="209"/>
        <v>0</v>
      </c>
      <c r="K941" s="73">
        <f t="shared" ca="1" si="203"/>
        <v>7.6987122797324767E-2</v>
      </c>
      <c r="L941" s="74"/>
      <c r="M941" s="15">
        <f t="shared" ca="1" si="204"/>
        <v>1.1567057603573959E-2</v>
      </c>
      <c r="N941" s="5">
        <f t="shared" ca="1" si="210"/>
        <v>0</v>
      </c>
      <c r="O941" s="4">
        <f t="shared" ca="1" si="205"/>
        <v>1</v>
      </c>
      <c r="P941" s="5">
        <f t="shared" ca="1" si="211"/>
        <v>0</v>
      </c>
      <c r="Q941" s="5">
        <f t="shared" ca="1" si="212"/>
        <v>0</v>
      </c>
      <c r="R941" s="2">
        <f t="shared" ca="1" si="213"/>
        <v>0</v>
      </c>
      <c r="X941" s="46">
        <f t="shared" ca="1" si="206"/>
        <v>11135057.589657288</v>
      </c>
    </row>
    <row r="942" spans="2:24" ht="16" customHeight="1" x14ac:dyDescent="0.2">
      <c r="B942" s="5">
        <f t="shared" ca="1" si="214"/>
        <v>1.3770282108181764E-2</v>
      </c>
      <c r="C942" s="5">
        <f t="shared" ca="1" si="215"/>
        <v>-2.2037694199056537</v>
      </c>
      <c r="D942" s="56">
        <f t="shared" ca="1" si="216"/>
        <v>-1.3882442457141512E-2</v>
      </c>
      <c r="E942" s="50">
        <f t="shared" ca="1" si="200"/>
        <v>8.8674956826069722E-3</v>
      </c>
      <c r="F942" s="5">
        <f t="shared" ca="1" si="201"/>
        <v>1</v>
      </c>
      <c r="G942" s="5">
        <f t="shared" ca="1" si="202"/>
        <v>0</v>
      </c>
      <c r="H942" s="5">
        <f t="shared" ca="1" si="207"/>
        <v>1</v>
      </c>
      <c r="I942" s="5">
        <f t="shared" ca="1" si="208"/>
        <v>0</v>
      </c>
      <c r="J942" s="2">
        <f t="shared" ca="1" si="209"/>
        <v>0</v>
      </c>
      <c r="K942" s="73">
        <f t="shared" ca="1" si="203"/>
        <v>7.961421202841383E-2</v>
      </c>
      <c r="L942" s="74"/>
      <c r="M942" s="15">
        <f t="shared" ca="1" si="204"/>
        <v>1.1127166658837553E-2</v>
      </c>
      <c r="N942" s="5">
        <f t="shared" ca="1" si="210"/>
        <v>1</v>
      </c>
      <c r="O942" s="4">
        <f t="shared" ca="1" si="205"/>
        <v>0</v>
      </c>
      <c r="P942" s="5">
        <f t="shared" ca="1" si="211"/>
        <v>1</v>
      </c>
      <c r="Q942" s="5">
        <f t="shared" ca="1" si="212"/>
        <v>0</v>
      </c>
      <c r="R942" s="2">
        <f t="shared" ca="1" si="213"/>
        <v>0</v>
      </c>
      <c r="X942" s="46">
        <f t="shared" ca="1" si="206"/>
        <v>11277141.098150589</v>
      </c>
    </row>
    <row r="943" spans="2:24" ht="16" customHeight="1" x14ac:dyDescent="0.2">
      <c r="B943" s="5">
        <f t="shared" ca="1" si="214"/>
        <v>0.70209676501773843</v>
      </c>
      <c r="C943" s="5">
        <f t="shared" ca="1" si="215"/>
        <v>0.53044061861619651</v>
      </c>
      <c r="D943" s="56">
        <f t="shared" ca="1" si="216"/>
        <v>3.341461814632653E-3</v>
      </c>
      <c r="E943" s="50">
        <f t="shared" ca="1" si="200"/>
        <v>8.8674956826069722E-3</v>
      </c>
      <c r="F943" s="5">
        <f t="shared" ca="1" si="201"/>
        <v>0</v>
      </c>
      <c r="G943" s="5">
        <f t="shared" ca="1" si="202"/>
        <v>0</v>
      </c>
      <c r="H943" s="5">
        <f t="shared" ca="1" si="207"/>
        <v>0</v>
      </c>
      <c r="I943" s="5">
        <f t="shared" ca="1" si="208"/>
        <v>1</v>
      </c>
      <c r="J943" s="2">
        <f t="shared" ca="1" si="209"/>
        <v>0</v>
      </c>
      <c r="K943" s="73">
        <f t="shared" ca="1" si="203"/>
        <v>7.961421202841383E-2</v>
      </c>
      <c r="L943" s="74"/>
      <c r="M943" s="15">
        <f t="shared" ca="1" si="204"/>
        <v>1.1377713569095716E-2</v>
      </c>
      <c r="N943" s="5">
        <f t="shared" ca="1" si="210"/>
        <v>0</v>
      </c>
      <c r="O943" s="4">
        <f t="shared" ca="1" si="205"/>
        <v>0</v>
      </c>
      <c r="P943" s="5">
        <f t="shared" ca="1" si="211"/>
        <v>0</v>
      </c>
      <c r="Q943" s="5">
        <f t="shared" ca="1" si="212"/>
        <v>1</v>
      </c>
      <c r="R943" s="2">
        <f t="shared" ca="1" si="213"/>
        <v>0</v>
      </c>
      <c r="X943" s="46">
        <f t="shared" ca="1" si="206"/>
        <v>11277141.098150589</v>
      </c>
    </row>
    <row r="944" spans="2:24" ht="16" customHeight="1" x14ac:dyDescent="0.2">
      <c r="B944" s="5">
        <f t="shared" ca="1" si="214"/>
        <v>0.86879413011487816</v>
      </c>
      <c r="C944" s="5">
        <f t="shared" ca="1" si="215"/>
        <v>1.1207090239951916</v>
      </c>
      <c r="D944" s="56">
        <f t="shared" ca="1" si="216"/>
        <v>7.0598032608504661E-3</v>
      </c>
      <c r="E944" s="50">
        <f t="shared" ca="1" si="200"/>
        <v>8.8674956826069722E-3</v>
      </c>
      <c r="F944" s="5">
        <f t="shared" ca="1" si="201"/>
        <v>0</v>
      </c>
      <c r="G944" s="5">
        <f t="shared" ca="1" si="202"/>
        <v>1</v>
      </c>
      <c r="H944" s="5">
        <f t="shared" ca="1" si="207"/>
        <v>0</v>
      </c>
      <c r="I944" s="5">
        <f t="shared" ca="1" si="208"/>
        <v>0</v>
      </c>
      <c r="J944" s="2">
        <f t="shared" ca="1" si="209"/>
        <v>0</v>
      </c>
      <c r="K944" s="73">
        <f t="shared" ca="1" si="203"/>
        <v>7.961421202841383E-2</v>
      </c>
      <c r="L944" s="74"/>
      <c r="M944" s="15">
        <f t="shared" ca="1" si="204"/>
        <v>1.1377713569095716E-2</v>
      </c>
      <c r="N944" s="5">
        <f t="shared" ca="1" si="210"/>
        <v>0</v>
      </c>
      <c r="O944" s="4">
        <f t="shared" ca="1" si="205"/>
        <v>1</v>
      </c>
      <c r="P944" s="5">
        <f t="shared" ca="1" si="211"/>
        <v>0</v>
      </c>
      <c r="Q944" s="5">
        <f t="shared" ca="1" si="212"/>
        <v>0</v>
      </c>
      <c r="R944" s="2">
        <f t="shared" ca="1" si="213"/>
        <v>0</v>
      </c>
      <c r="X944" s="46">
        <f t="shared" ca="1" si="206"/>
        <v>11277141.098150589</v>
      </c>
    </row>
    <row r="945" spans="2:24" ht="16" customHeight="1" x14ac:dyDescent="0.2">
      <c r="B945" s="5">
        <f t="shared" ca="1" si="214"/>
        <v>0.29051048170506499</v>
      </c>
      <c r="C945" s="5">
        <f t="shared" ca="1" si="215"/>
        <v>-0.55189402336088955</v>
      </c>
      <c r="D945" s="56">
        <f t="shared" ca="1" si="216"/>
        <v>-3.4766055616090126E-3</v>
      </c>
      <c r="E945" s="50">
        <f t="shared" ca="1" si="200"/>
        <v>8.8674956826069722E-3</v>
      </c>
      <c r="F945" s="5">
        <f t="shared" ca="1" si="201"/>
        <v>0</v>
      </c>
      <c r="G945" s="5">
        <f t="shared" ca="1" si="202"/>
        <v>1</v>
      </c>
      <c r="H945" s="5">
        <f t="shared" ca="1" si="207"/>
        <v>0</v>
      </c>
      <c r="I945" s="5">
        <f t="shared" ca="1" si="208"/>
        <v>0</v>
      </c>
      <c r="J945" s="2">
        <f t="shared" ca="1" si="209"/>
        <v>0</v>
      </c>
      <c r="K945" s="73">
        <f t="shared" ca="1" si="203"/>
        <v>7.961421202841383E-2</v>
      </c>
      <c r="L945" s="74"/>
      <c r="M945" s="15">
        <f t="shared" ca="1" si="204"/>
        <v>1.1377713569095716E-2</v>
      </c>
      <c r="N945" s="5">
        <f t="shared" ca="1" si="210"/>
        <v>0</v>
      </c>
      <c r="O945" s="4">
        <f t="shared" ca="1" si="205"/>
        <v>1</v>
      </c>
      <c r="P945" s="5">
        <f t="shared" ca="1" si="211"/>
        <v>0</v>
      </c>
      <c r="Q945" s="5">
        <f t="shared" ca="1" si="212"/>
        <v>0</v>
      </c>
      <c r="R945" s="2">
        <f t="shared" ca="1" si="213"/>
        <v>0</v>
      </c>
      <c r="X945" s="46">
        <f t="shared" ca="1" si="206"/>
        <v>11277141.098150589</v>
      </c>
    </row>
    <row r="946" spans="2:24" ht="16" customHeight="1" x14ac:dyDescent="0.2">
      <c r="B946" s="5">
        <f t="shared" ca="1" si="214"/>
        <v>0.25530605100265291</v>
      </c>
      <c r="C946" s="5">
        <f t="shared" ca="1" si="215"/>
        <v>-0.65788488788234234</v>
      </c>
      <c r="D946" s="56">
        <f t="shared" ca="1" si="216"/>
        <v>-4.1442852491530673E-3</v>
      </c>
      <c r="E946" s="50">
        <f t="shared" ca="1" si="200"/>
        <v>8.8674956826069722E-3</v>
      </c>
      <c r="F946" s="5">
        <f t="shared" ca="1" si="201"/>
        <v>0</v>
      </c>
      <c r="G946" s="5">
        <f t="shared" ca="1" si="202"/>
        <v>1</v>
      </c>
      <c r="H946" s="5">
        <f t="shared" ca="1" si="207"/>
        <v>0</v>
      </c>
      <c r="I946" s="5">
        <f t="shared" ca="1" si="208"/>
        <v>0</v>
      </c>
      <c r="J946" s="2">
        <f t="shared" ca="1" si="209"/>
        <v>0</v>
      </c>
      <c r="K946" s="73">
        <f t="shared" ca="1" si="203"/>
        <v>7.961421202841383E-2</v>
      </c>
      <c r="L946" s="74"/>
      <c r="M946" s="15">
        <f t="shared" ca="1" si="204"/>
        <v>1.1377713569095716E-2</v>
      </c>
      <c r="N946" s="5">
        <f t="shared" ca="1" si="210"/>
        <v>0</v>
      </c>
      <c r="O946" s="4">
        <f t="shared" ca="1" si="205"/>
        <v>1</v>
      </c>
      <c r="P946" s="5">
        <f t="shared" ca="1" si="211"/>
        <v>0</v>
      </c>
      <c r="Q946" s="5">
        <f t="shared" ca="1" si="212"/>
        <v>0</v>
      </c>
      <c r="R946" s="2">
        <f t="shared" ca="1" si="213"/>
        <v>0</v>
      </c>
      <c r="X946" s="46">
        <f t="shared" ca="1" si="206"/>
        <v>11277141.098150589</v>
      </c>
    </row>
    <row r="947" spans="2:24" ht="16" customHeight="1" x14ac:dyDescent="0.2">
      <c r="B947" s="5">
        <f t="shared" ca="1" si="214"/>
        <v>0.20230875725738129</v>
      </c>
      <c r="C947" s="5">
        <f t="shared" ca="1" si="215"/>
        <v>-0.83340294471609289</v>
      </c>
      <c r="D947" s="56">
        <f t="shared" ca="1" si="216"/>
        <v>-5.2499450800659363E-3</v>
      </c>
      <c r="E947" s="50">
        <f t="shared" ca="1" si="200"/>
        <v>8.8674956826069722E-3</v>
      </c>
      <c r="F947" s="5">
        <f t="shared" ca="1" si="201"/>
        <v>0</v>
      </c>
      <c r="G947" s="5">
        <f t="shared" ca="1" si="202"/>
        <v>1</v>
      </c>
      <c r="H947" s="5">
        <f t="shared" ca="1" si="207"/>
        <v>0</v>
      </c>
      <c r="I947" s="5">
        <f t="shared" ca="1" si="208"/>
        <v>0</v>
      </c>
      <c r="J947" s="2">
        <f t="shared" ca="1" si="209"/>
        <v>0</v>
      </c>
      <c r="K947" s="73">
        <f t="shared" ca="1" si="203"/>
        <v>7.961421202841383E-2</v>
      </c>
      <c r="L947" s="74"/>
      <c r="M947" s="15">
        <f t="shared" ca="1" si="204"/>
        <v>1.1377713569095716E-2</v>
      </c>
      <c r="N947" s="5">
        <f t="shared" ca="1" si="210"/>
        <v>0</v>
      </c>
      <c r="O947" s="4">
        <f t="shared" ca="1" si="205"/>
        <v>1</v>
      </c>
      <c r="P947" s="5">
        <f t="shared" ca="1" si="211"/>
        <v>0</v>
      </c>
      <c r="Q947" s="5">
        <f t="shared" ca="1" si="212"/>
        <v>0</v>
      </c>
      <c r="R947" s="2">
        <f t="shared" ca="1" si="213"/>
        <v>0</v>
      </c>
      <c r="X947" s="46">
        <f t="shared" ca="1" si="206"/>
        <v>11277141.098150589</v>
      </c>
    </row>
    <row r="948" spans="2:24" ht="16" customHeight="1" x14ac:dyDescent="0.2">
      <c r="B948" s="5">
        <f t="shared" ca="1" si="214"/>
        <v>0.57953908896367434</v>
      </c>
      <c r="C948" s="5">
        <f t="shared" ca="1" si="215"/>
        <v>0.20071449873570016</v>
      </c>
      <c r="D948" s="56">
        <f t="shared" ca="1" si="216"/>
        <v>1.2643824956658353E-3</v>
      </c>
      <c r="E948" s="50">
        <f t="shared" ca="1" si="200"/>
        <v>8.8674956826069722E-3</v>
      </c>
      <c r="F948" s="5">
        <f t="shared" ca="1" si="201"/>
        <v>0</v>
      </c>
      <c r="G948" s="5">
        <f t="shared" ca="1" si="202"/>
        <v>1</v>
      </c>
      <c r="H948" s="5">
        <f t="shared" ca="1" si="207"/>
        <v>0</v>
      </c>
      <c r="I948" s="5">
        <f t="shared" ca="1" si="208"/>
        <v>0</v>
      </c>
      <c r="J948" s="2">
        <f t="shared" ca="1" si="209"/>
        <v>0</v>
      </c>
      <c r="K948" s="73">
        <f t="shared" ca="1" si="203"/>
        <v>7.961421202841383E-2</v>
      </c>
      <c r="L948" s="74"/>
      <c r="M948" s="15">
        <f t="shared" ca="1" si="204"/>
        <v>1.1377713569095716E-2</v>
      </c>
      <c r="N948" s="5">
        <f t="shared" ca="1" si="210"/>
        <v>0</v>
      </c>
      <c r="O948" s="4">
        <f t="shared" ca="1" si="205"/>
        <v>1</v>
      </c>
      <c r="P948" s="5">
        <f t="shared" ca="1" si="211"/>
        <v>0</v>
      </c>
      <c r="Q948" s="5">
        <f t="shared" ca="1" si="212"/>
        <v>0</v>
      </c>
      <c r="R948" s="2">
        <f t="shared" ca="1" si="213"/>
        <v>0</v>
      </c>
      <c r="X948" s="46">
        <f t="shared" ca="1" si="206"/>
        <v>11277141.098150589</v>
      </c>
    </row>
    <row r="949" spans="2:24" ht="16" customHeight="1" x14ac:dyDescent="0.2">
      <c r="B949" s="5">
        <f t="shared" ca="1" si="214"/>
        <v>0.2106492935420774</v>
      </c>
      <c r="C949" s="5">
        <f t="shared" ca="1" si="215"/>
        <v>-0.80417037228176091</v>
      </c>
      <c r="D949" s="56">
        <f t="shared" ca="1" si="216"/>
        <v>-5.0657971828184968E-3</v>
      </c>
      <c r="E949" s="50">
        <f t="shared" ca="1" si="200"/>
        <v>8.8674956826069722E-3</v>
      </c>
      <c r="F949" s="5">
        <f t="shared" ca="1" si="201"/>
        <v>0</v>
      </c>
      <c r="G949" s="5">
        <f t="shared" ca="1" si="202"/>
        <v>1</v>
      </c>
      <c r="H949" s="5">
        <f t="shared" ca="1" si="207"/>
        <v>0</v>
      </c>
      <c r="I949" s="5">
        <f t="shared" ca="1" si="208"/>
        <v>0</v>
      </c>
      <c r="J949" s="2">
        <f t="shared" ca="1" si="209"/>
        <v>0</v>
      </c>
      <c r="K949" s="73">
        <f t="shared" ca="1" si="203"/>
        <v>7.961421202841383E-2</v>
      </c>
      <c r="L949" s="74"/>
      <c r="M949" s="15">
        <f t="shared" ca="1" si="204"/>
        <v>1.1377713569095716E-2</v>
      </c>
      <c r="N949" s="5">
        <f t="shared" ca="1" si="210"/>
        <v>0</v>
      </c>
      <c r="O949" s="4">
        <f t="shared" ca="1" si="205"/>
        <v>1</v>
      </c>
      <c r="P949" s="5">
        <f t="shared" ca="1" si="211"/>
        <v>0</v>
      </c>
      <c r="Q949" s="5">
        <f t="shared" ca="1" si="212"/>
        <v>0</v>
      </c>
      <c r="R949" s="2">
        <f t="shared" ca="1" si="213"/>
        <v>0</v>
      </c>
      <c r="X949" s="46">
        <f t="shared" ca="1" si="206"/>
        <v>11277141.098150589</v>
      </c>
    </row>
    <row r="950" spans="2:24" ht="16" customHeight="1" x14ac:dyDescent="0.2">
      <c r="B950" s="5">
        <f t="shared" ca="1" si="214"/>
        <v>0.40309126830238984</v>
      </c>
      <c r="C950" s="5">
        <f t="shared" ca="1" si="215"/>
        <v>-0.24535375024138897</v>
      </c>
      <c r="D950" s="56">
        <f t="shared" ca="1" si="216"/>
        <v>-1.5455833485137356E-3</v>
      </c>
      <c r="E950" s="50">
        <f t="shared" ca="1" si="200"/>
        <v>8.8674956826069722E-3</v>
      </c>
      <c r="F950" s="5">
        <f t="shared" ca="1" si="201"/>
        <v>0</v>
      </c>
      <c r="G950" s="5">
        <f t="shared" ca="1" si="202"/>
        <v>1</v>
      </c>
      <c r="H950" s="5">
        <f t="shared" ca="1" si="207"/>
        <v>0</v>
      </c>
      <c r="I950" s="5">
        <f t="shared" ca="1" si="208"/>
        <v>0</v>
      </c>
      <c r="J950" s="2">
        <f t="shared" ca="1" si="209"/>
        <v>0</v>
      </c>
      <c r="K950" s="73">
        <f t="shared" ca="1" si="203"/>
        <v>7.961421202841383E-2</v>
      </c>
      <c r="L950" s="74"/>
      <c r="M950" s="15">
        <f t="shared" ca="1" si="204"/>
        <v>1.1377713569095716E-2</v>
      </c>
      <c r="N950" s="5">
        <f t="shared" ca="1" si="210"/>
        <v>0</v>
      </c>
      <c r="O950" s="4">
        <f t="shared" ca="1" si="205"/>
        <v>1</v>
      </c>
      <c r="P950" s="5">
        <f t="shared" ca="1" si="211"/>
        <v>0</v>
      </c>
      <c r="Q950" s="5">
        <f t="shared" ca="1" si="212"/>
        <v>0</v>
      </c>
      <c r="R950" s="2">
        <f t="shared" ca="1" si="213"/>
        <v>0</v>
      </c>
      <c r="X950" s="46">
        <f t="shared" ca="1" si="206"/>
        <v>11277141.098150589</v>
      </c>
    </row>
    <row r="951" spans="2:24" ht="16" customHeight="1" x14ac:dyDescent="0.2">
      <c r="B951" s="5">
        <f t="shared" ca="1" si="214"/>
        <v>0.23616935089783575</v>
      </c>
      <c r="C951" s="5">
        <f t="shared" ca="1" si="215"/>
        <v>-0.71867903808665001</v>
      </c>
      <c r="D951" s="56">
        <f t="shared" ca="1" si="216"/>
        <v>-4.5272523982199837E-3</v>
      </c>
      <c r="E951" s="50">
        <f t="shared" ca="1" si="200"/>
        <v>8.8674956826069722E-3</v>
      </c>
      <c r="F951" s="5">
        <f t="shared" ca="1" si="201"/>
        <v>0</v>
      </c>
      <c r="G951" s="5">
        <f t="shared" ca="1" si="202"/>
        <v>1</v>
      </c>
      <c r="H951" s="5">
        <f t="shared" ca="1" si="207"/>
        <v>0</v>
      </c>
      <c r="I951" s="5">
        <f t="shared" ca="1" si="208"/>
        <v>0</v>
      </c>
      <c r="J951" s="2">
        <f t="shared" ca="1" si="209"/>
        <v>0</v>
      </c>
      <c r="K951" s="73">
        <f t="shared" ca="1" si="203"/>
        <v>7.961421202841383E-2</v>
      </c>
      <c r="L951" s="74"/>
      <c r="M951" s="15">
        <f t="shared" ca="1" si="204"/>
        <v>1.1377713569095716E-2</v>
      </c>
      <c r="N951" s="5">
        <f t="shared" ca="1" si="210"/>
        <v>0</v>
      </c>
      <c r="O951" s="4">
        <f t="shared" ca="1" si="205"/>
        <v>1</v>
      </c>
      <c r="P951" s="5">
        <f t="shared" ca="1" si="211"/>
        <v>0</v>
      </c>
      <c r="Q951" s="5">
        <f t="shared" ca="1" si="212"/>
        <v>0</v>
      </c>
      <c r="R951" s="2">
        <f t="shared" ca="1" si="213"/>
        <v>0</v>
      </c>
      <c r="X951" s="46">
        <f t="shared" ca="1" si="206"/>
        <v>11277141.098150589</v>
      </c>
    </row>
    <row r="952" spans="2:24" ht="16" customHeight="1" x14ac:dyDescent="0.2">
      <c r="B952" s="5">
        <f t="shared" ca="1" si="214"/>
        <v>0.80210649580914761</v>
      </c>
      <c r="C952" s="5">
        <f t="shared" ca="1" si="215"/>
        <v>0.84916945276312816</v>
      </c>
      <c r="D952" s="56">
        <f t="shared" ca="1" si="216"/>
        <v>5.3492647451524929E-3</v>
      </c>
      <c r="E952" s="50">
        <f t="shared" ca="1" si="200"/>
        <v>8.8674956826069722E-3</v>
      </c>
      <c r="F952" s="5">
        <f t="shared" ca="1" si="201"/>
        <v>0</v>
      </c>
      <c r="G952" s="5">
        <f t="shared" ca="1" si="202"/>
        <v>1</v>
      </c>
      <c r="H952" s="5">
        <f t="shared" ca="1" si="207"/>
        <v>0</v>
      </c>
      <c r="I952" s="5">
        <f t="shared" ca="1" si="208"/>
        <v>0</v>
      </c>
      <c r="J952" s="2">
        <f t="shared" ca="1" si="209"/>
        <v>0</v>
      </c>
      <c r="K952" s="73">
        <f t="shared" ca="1" si="203"/>
        <v>7.961421202841383E-2</v>
      </c>
      <c r="L952" s="74"/>
      <c r="M952" s="15">
        <f t="shared" ca="1" si="204"/>
        <v>1.1377713569095716E-2</v>
      </c>
      <c r="N952" s="5">
        <f t="shared" ca="1" si="210"/>
        <v>0</v>
      </c>
      <c r="O952" s="4">
        <f t="shared" ca="1" si="205"/>
        <v>1</v>
      </c>
      <c r="P952" s="5">
        <f t="shared" ca="1" si="211"/>
        <v>0</v>
      </c>
      <c r="Q952" s="5">
        <f t="shared" ca="1" si="212"/>
        <v>0</v>
      </c>
      <c r="R952" s="2">
        <f t="shared" ca="1" si="213"/>
        <v>0</v>
      </c>
      <c r="X952" s="46">
        <f t="shared" ca="1" si="206"/>
        <v>11277141.098150589</v>
      </c>
    </row>
    <row r="953" spans="2:24" ht="16" customHeight="1" x14ac:dyDescent="0.2">
      <c r="B953" s="5">
        <f t="shared" ca="1" si="214"/>
        <v>0.16539100300649501</v>
      </c>
      <c r="C953" s="5">
        <f t="shared" ca="1" si="215"/>
        <v>-0.97253993845427411</v>
      </c>
      <c r="D953" s="56">
        <f t="shared" ca="1" si="216"/>
        <v>-6.1264257553049328E-3</v>
      </c>
      <c r="E953" s="50">
        <f t="shared" ca="1" si="200"/>
        <v>8.8674956826069722E-3</v>
      </c>
      <c r="F953" s="5">
        <f t="shared" ca="1" si="201"/>
        <v>0</v>
      </c>
      <c r="G953" s="5">
        <f t="shared" ca="1" si="202"/>
        <v>1</v>
      </c>
      <c r="H953" s="5">
        <f t="shared" ca="1" si="207"/>
        <v>0</v>
      </c>
      <c r="I953" s="5">
        <f t="shared" ca="1" si="208"/>
        <v>0</v>
      </c>
      <c r="J953" s="2">
        <f t="shared" ca="1" si="209"/>
        <v>0</v>
      </c>
      <c r="K953" s="73">
        <f t="shared" ca="1" si="203"/>
        <v>7.961421202841383E-2</v>
      </c>
      <c r="L953" s="74"/>
      <c r="M953" s="15">
        <f t="shared" ca="1" si="204"/>
        <v>1.1377713569095716E-2</v>
      </c>
      <c r="N953" s="5">
        <f t="shared" ca="1" si="210"/>
        <v>0</v>
      </c>
      <c r="O953" s="4">
        <f t="shared" ca="1" si="205"/>
        <v>1</v>
      </c>
      <c r="P953" s="5">
        <f t="shared" ca="1" si="211"/>
        <v>0</v>
      </c>
      <c r="Q953" s="5">
        <f t="shared" ca="1" si="212"/>
        <v>0</v>
      </c>
      <c r="R953" s="2">
        <f t="shared" ca="1" si="213"/>
        <v>0</v>
      </c>
      <c r="X953" s="46">
        <f t="shared" ca="1" si="206"/>
        <v>11277141.098150589</v>
      </c>
    </row>
    <row r="954" spans="2:24" ht="16" customHeight="1" x14ac:dyDescent="0.2">
      <c r="B954" s="5">
        <f t="shared" ca="1" si="214"/>
        <v>0.11212242320613952</v>
      </c>
      <c r="C954" s="5">
        <f t="shared" ca="1" si="215"/>
        <v>-1.2153179550631701</v>
      </c>
      <c r="D954" s="56">
        <f t="shared" ca="1" si="216"/>
        <v>-7.6557835070683797E-3</v>
      </c>
      <c r="E954" s="50">
        <f t="shared" ca="1" si="200"/>
        <v>8.8674956826069722E-3</v>
      </c>
      <c r="F954" s="5">
        <f t="shared" ca="1" si="201"/>
        <v>0</v>
      </c>
      <c r="G954" s="5">
        <f t="shared" ca="1" si="202"/>
        <v>1</v>
      </c>
      <c r="H954" s="5">
        <f t="shared" ca="1" si="207"/>
        <v>0</v>
      </c>
      <c r="I954" s="5">
        <f t="shared" ca="1" si="208"/>
        <v>0</v>
      </c>
      <c r="J954" s="2">
        <f t="shared" ca="1" si="209"/>
        <v>0</v>
      </c>
      <c r="K954" s="73">
        <f t="shared" ca="1" si="203"/>
        <v>7.961421202841383E-2</v>
      </c>
      <c r="L954" s="74"/>
      <c r="M954" s="15">
        <f t="shared" ca="1" si="204"/>
        <v>1.1377713569095716E-2</v>
      </c>
      <c r="N954" s="5">
        <f t="shared" ca="1" si="210"/>
        <v>0</v>
      </c>
      <c r="O954" s="4">
        <f t="shared" ca="1" si="205"/>
        <v>1</v>
      </c>
      <c r="P954" s="5">
        <f t="shared" ca="1" si="211"/>
        <v>0</v>
      </c>
      <c r="Q954" s="5">
        <f t="shared" ca="1" si="212"/>
        <v>0</v>
      </c>
      <c r="R954" s="2">
        <f t="shared" ca="1" si="213"/>
        <v>0</v>
      </c>
      <c r="X954" s="46">
        <f t="shared" ca="1" si="206"/>
        <v>11277141.098150589</v>
      </c>
    </row>
    <row r="955" spans="2:24" ht="16" customHeight="1" x14ac:dyDescent="0.2">
      <c r="B955" s="5">
        <f t="shared" ca="1" si="214"/>
        <v>6.0628437210270114E-2</v>
      </c>
      <c r="C955" s="5">
        <f t="shared" ca="1" si="215"/>
        <v>-1.5495195548983969</v>
      </c>
      <c r="D955" s="56">
        <f t="shared" ca="1" si="216"/>
        <v>-9.7610556997444146E-3</v>
      </c>
      <c r="E955" s="50">
        <f t="shared" ca="1" si="200"/>
        <v>8.8674956826069722E-3</v>
      </c>
      <c r="F955" s="5">
        <f t="shared" ca="1" si="201"/>
        <v>1</v>
      </c>
      <c r="G955" s="5">
        <f t="shared" ca="1" si="202"/>
        <v>0</v>
      </c>
      <c r="H955" s="5">
        <f t="shared" ca="1" si="207"/>
        <v>1</v>
      </c>
      <c r="I955" s="5">
        <f t="shared" ca="1" si="208"/>
        <v>0</v>
      </c>
      <c r="J955" s="2">
        <f t="shared" ca="1" si="209"/>
        <v>0</v>
      </c>
      <c r="K955" s="73">
        <f t="shared" ca="1" si="203"/>
        <v>7.961421202841383E-2</v>
      </c>
      <c r="L955" s="74"/>
      <c r="M955" s="15">
        <f t="shared" ca="1" si="204"/>
        <v>1.1377713569095716E-2</v>
      </c>
      <c r="N955" s="5">
        <f t="shared" ca="1" si="210"/>
        <v>0</v>
      </c>
      <c r="O955" s="4">
        <f t="shared" ca="1" si="205"/>
        <v>1</v>
      </c>
      <c r="P955" s="5">
        <f t="shared" ca="1" si="211"/>
        <v>0</v>
      </c>
      <c r="Q955" s="5">
        <f t="shared" ca="1" si="212"/>
        <v>0</v>
      </c>
      <c r="R955" s="2">
        <f t="shared" ca="1" si="213"/>
        <v>0</v>
      </c>
      <c r="X955" s="46">
        <f t="shared" ca="1" si="206"/>
        <v>11277141.098150589</v>
      </c>
    </row>
    <row r="956" spans="2:24" ht="16" customHeight="1" x14ac:dyDescent="0.2">
      <c r="B956" s="5">
        <f t="shared" ca="1" si="214"/>
        <v>0.47720339171508575</v>
      </c>
      <c r="C956" s="5">
        <f t="shared" ca="1" si="215"/>
        <v>-5.7173756253979184E-2</v>
      </c>
      <c r="D956" s="56">
        <f t="shared" ca="1" si="216"/>
        <v>-3.6016081087488752E-4</v>
      </c>
      <c r="E956" s="50">
        <f t="shared" ca="1" si="200"/>
        <v>8.9806450658040798E-3</v>
      </c>
      <c r="F956" s="5">
        <f t="shared" ca="1" si="201"/>
        <v>0</v>
      </c>
      <c r="G956" s="5">
        <f t="shared" ca="1" si="202"/>
        <v>0</v>
      </c>
      <c r="H956" s="5">
        <f t="shared" ca="1" si="207"/>
        <v>0</v>
      </c>
      <c r="I956" s="5">
        <f t="shared" ca="1" si="208"/>
        <v>1</v>
      </c>
      <c r="J956" s="2">
        <f t="shared" ca="1" si="209"/>
        <v>0</v>
      </c>
      <c r="K956" s="73">
        <f t="shared" ca="1" si="203"/>
        <v>7.6987122797324767E-2</v>
      </c>
      <c r="L956" s="74"/>
      <c r="M956" s="15">
        <f t="shared" ca="1" si="204"/>
        <v>1.1437914890705173E-2</v>
      </c>
      <c r="N956" s="5">
        <f t="shared" ca="1" si="210"/>
        <v>0</v>
      </c>
      <c r="O956" s="4">
        <f t="shared" ca="1" si="205"/>
        <v>1</v>
      </c>
      <c r="P956" s="5">
        <f t="shared" ca="1" si="211"/>
        <v>0</v>
      </c>
      <c r="Q956" s="5">
        <f t="shared" ca="1" si="212"/>
        <v>0</v>
      </c>
      <c r="R956" s="2">
        <f t="shared" ca="1" si="213"/>
        <v>0</v>
      </c>
      <c r="X956" s="46">
        <f t="shared" ca="1" si="206"/>
        <v>11135057.589657288</v>
      </c>
    </row>
    <row r="957" spans="2:24" ht="16" customHeight="1" x14ac:dyDescent="0.2">
      <c r="B957" s="5">
        <f t="shared" ca="1" si="214"/>
        <v>0.45822848969197139</v>
      </c>
      <c r="C957" s="5">
        <f t="shared" ca="1" si="215"/>
        <v>-0.10489770586120234</v>
      </c>
      <c r="D957" s="56">
        <f t="shared" ca="1" si="216"/>
        <v>-6.6079343526177108E-4</v>
      </c>
      <c r="E957" s="50">
        <f t="shared" ca="1" si="200"/>
        <v>8.9806450658040798E-3</v>
      </c>
      <c r="F957" s="5">
        <f t="shared" ca="1" si="201"/>
        <v>0</v>
      </c>
      <c r="G957" s="5">
        <f t="shared" ca="1" si="202"/>
        <v>1</v>
      </c>
      <c r="H957" s="5">
        <f t="shared" ca="1" si="207"/>
        <v>0</v>
      </c>
      <c r="I957" s="5">
        <f t="shared" ca="1" si="208"/>
        <v>0</v>
      </c>
      <c r="J957" s="2">
        <f t="shared" ca="1" si="209"/>
        <v>0</v>
      </c>
      <c r="K957" s="73">
        <f t="shared" ca="1" si="203"/>
        <v>7.6987122797324767E-2</v>
      </c>
      <c r="L957" s="74"/>
      <c r="M957" s="15">
        <f t="shared" ca="1" si="204"/>
        <v>1.1437914890705173E-2</v>
      </c>
      <c r="N957" s="5">
        <f t="shared" ca="1" si="210"/>
        <v>0</v>
      </c>
      <c r="O957" s="4">
        <f t="shared" ca="1" si="205"/>
        <v>1</v>
      </c>
      <c r="P957" s="5">
        <f t="shared" ca="1" si="211"/>
        <v>0</v>
      </c>
      <c r="Q957" s="5">
        <f t="shared" ca="1" si="212"/>
        <v>0</v>
      </c>
      <c r="R957" s="2">
        <f t="shared" ca="1" si="213"/>
        <v>0</v>
      </c>
      <c r="X957" s="46">
        <f t="shared" ca="1" si="206"/>
        <v>11135057.589657288</v>
      </c>
    </row>
    <row r="958" spans="2:24" ht="16" customHeight="1" x14ac:dyDescent="0.2">
      <c r="B958" s="5">
        <f t="shared" ca="1" si="214"/>
        <v>0.36669894779021428</v>
      </c>
      <c r="C958" s="5">
        <f t="shared" ca="1" si="215"/>
        <v>-0.3406090764898877</v>
      </c>
      <c r="D958" s="56">
        <f t="shared" ca="1" si="216"/>
        <v>-2.145635501627666E-3</v>
      </c>
      <c r="E958" s="50">
        <f t="shared" ca="1" si="200"/>
        <v>8.9806450658040798E-3</v>
      </c>
      <c r="F958" s="5">
        <f t="shared" ca="1" si="201"/>
        <v>0</v>
      </c>
      <c r="G958" s="5">
        <f t="shared" ca="1" si="202"/>
        <v>1</v>
      </c>
      <c r="H958" s="5">
        <f t="shared" ca="1" si="207"/>
        <v>0</v>
      </c>
      <c r="I958" s="5">
        <f t="shared" ca="1" si="208"/>
        <v>0</v>
      </c>
      <c r="J958" s="2">
        <f t="shared" ca="1" si="209"/>
        <v>0</v>
      </c>
      <c r="K958" s="73">
        <f t="shared" ca="1" si="203"/>
        <v>7.6987122797324767E-2</v>
      </c>
      <c r="L958" s="74"/>
      <c r="M958" s="15">
        <f t="shared" ca="1" si="204"/>
        <v>1.1437914890705173E-2</v>
      </c>
      <c r="N958" s="5">
        <f t="shared" ca="1" si="210"/>
        <v>0</v>
      </c>
      <c r="O958" s="4">
        <f t="shared" ca="1" si="205"/>
        <v>1</v>
      </c>
      <c r="P958" s="5">
        <f t="shared" ca="1" si="211"/>
        <v>0</v>
      </c>
      <c r="Q958" s="5">
        <f t="shared" ca="1" si="212"/>
        <v>0</v>
      </c>
      <c r="R958" s="2">
        <f t="shared" ca="1" si="213"/>
        <v>0</v>
      </c>
      <c r="X958" s="46">
        <f t="shared" ca="1" si="206"/>
        <v>11135057.589657288</v>
      </c>
    </row>
    <row r="959" spans="2:24" ht="16" customHeight="1" x14ac:dyDescent="0.2">
      <c r="B959" s="5">
        <f t="shared" ca="1" si="214"/>
        <v>0.78751895293571261</v>
      </c>
      <c r="C959" s="5">
        <f t="shared" ca="1" si="215"/>
        <v>0.79784215626943333</v>
      </c>
      <c r="D959" s="56">
        <f t="shared" ca="1" si="216"/>
        <v>5.0259331689820313E-3</v>
      </c>
      <c r="E959" s="50">
        <f t="shared" ref="E959:E1009" ca="1" si="217" xml:space="preserve"> -PERCENTILE(D707:D958,0.05)</f>
        <v>8.9806450658040798E-3</v>
      </c>
      <c r="F959" s="5">
        <f t="shared" ca="1" si="201"/>
        <v>0</v>
      </c>
      <c r="G959" s="5">
        <f t="shared" ca="1" si="202"/>
        <v>1</v>
      </c>
      <c r="H959" s="5">
        <f t="shared" ca="1" si="207"/>
        <v>0</v>
      </c>
      <c r="I959" s="5">
        <f t="shared" ca="1" si="208"/>
        <v>0</v>
      </c>
      <c r="J959" s="2">
        <f t="shared" ca="1" si="209"/>
        <v>0</v>
      </c>
      <c r="K959" s="73">
        <f t="shared" ca="1" si="203"/>
        <v>7.6987122797324767E-2</v>
      </c>
      <c r="L959" s="74"/>
      <c r="M959" s="15">
        <f t="shared" ca="1" si="204"/>
        <v>1.1437914890705173E-2</v>
      </c>
      <c r="N959" s="5">
        <f t="shared" ca="1" si="210"/>
        <v>0</v>
      </c>
      <c r="O959" s="4">
        <f t="shared" ca="1" si="205"/>
        <v>1</v>
      </c>
      <c r="P959" s="5">
        <f t="shared" ca="1" si="211"/>
        <v>0</v>
      </c>
      <c r="Q959" s="5">
        <f t="shared" ca="1" si="212"/>
        <v>0</v>
      </c>
      <c r="R959" s="2">
        <f t="shared" ca="1" si="213"/>
        <v>0</v>
      </c>
      <c r="X959" s="46">
        <f t="shared" ca="1" si="206"/>
        <v>11135057.589657288</v>
      </c>
    </row>
    <row r="960" spans="2:24" ht="16" customHeight="1" x14ac:dyDescent="0.2">
      <c r="B960" s="5">
        <f t="shared" ca="1" si="214"/>
        <v>0.32411825118475412</v>
      </c>
      <c r="C960" s="5">
        <f t="shared" ca="1" si="215"/>
        <v>-0.45621343903107481</v>
      </c>
      <c r="D960" s="56">
        <f t="shared" ca="1" si="216"/>
        <v>-2.8738745343851232E-3</v>
      </c>
      <c r="E960" s="50">
        <f t="shared" ca="1" si="217"/>
        <v>8.8674956826069722E-3</v>
      </c>
      <c r="F960" s="5">
        <f t="shared" ref="F960:F1010" ca="1" si="218" xml:space="preserve"> IF(D960&lt; -E960,1,0)</f>
        <v>0</v>
      </c>
      <c r="G960" s="5">
        <f t="shared" ref="G960:G1010" ca="1" si="219" xml:space="preserve"> IF(AND(F960=0,F959=0),1,0)</f>
        <v>1</v>
      </c>
      <c r="H960" s="5">
        <f t="shared" ca="1" si="207"/>
        <v>0</v>
      </c>
      <c r="I960" s="5">
        <f t="shared" ca="1" si="208"/>
        <v>0</v>
      </c>
      <c r="J960" s="2">
        <f t="shared" ca="1" si="209"/>
        <v>0</v>
      </c>
      <c r="K960" s="73">
        <f t="shared" ref="K960:K1010" ca="1" si="220" xml:space="preserve"> NORMDIST(-E960/$AD$11,0,1,TRUE)</f>
        <v>7.961421202841383E-2</v>
      </c>
      <c r="L960" s="74"/>
      <c r="M960" s="15">
        <f t="shared" ref="M960:M1010" ca="1" si="221" xml:space="preserve"> -AVERAGEIF(D708:D959,"&lt;"&amp;-E960)</f>
        <v>1.1437537703186781E-2</v>
      </c>
      <c r="N960" s="5">
        <f t="shared" ca="1" si="210"/>
        <v>0</v>
      </c>
      <c r="O960" s="4">
        <f t="shared" ref="O960:O1010" ca="1" si="222" xml:space="preserve"> IF(AND(N960=0,N959=0),1,0)</f>
        <v>1</v>
      </c>
      <c r="P960" s="5">
        <f t="shared" ca="1" si="211"/>
        <v>0</v>
      </c>
      <c r="Q960" s="5">
        <f t="shared" ca="1" si="212"/>
        <v>0</v>
      </c>
      <c r="R960" s="2">
        <f t="shared" ca="1" si="213"/>
        <v>0</v>
      </c>
      <c r="X960" s="46">
        <f t="shared" ref="X960:X1010" ca="1" si="223" xml:space="preserve"> $Y$3/E960</f>
        <v>11277141.098150589</v>
      </c>
    </row>
    <row r="961" spans="2:24" ht="16" customHeight="1" x14ac:dyDescent="0.2">
      <c r="B961" s="5">
        <f t="shared" ca="1" si="214"/>
        <v>8.6770284995978719E-2</v>
      </c>
      <c r="C961" s="5">
        <f t="shared" ca="1" si="215"/>
        <v>-1.3609149451374087</v>
      </c>
      <c r="D961" s="56">
        <f t="shared" ca="1" si="216"/>
        <v>-8.5729583341540346E-3</v>
      </c>
      <c r="E961" s="50">
        <f t="shared" ca="1" si="217"/>
        <v>8.8674956826069722E-3</v>
      </c>
      <c r="F961" s="5">
        <f t="shared" ca="1" si="218"/>
        <v>0</v>
      </c>
      <c r="G961" s="5">
        <f t="shared" ca="1" si="219"/>
        <v>1</v>
      </c>
      <c r="H961" s="5">
        <f t="shared" ref="H961:H1010" ca="1" si="224" xml:space="preserve"> IF(AND(F961=1,F960=0),1,0)</f>
        <v>0</v>
      </c>
      <c r="I961" s="5">
        <f t="shared" ref="I961:I1010" ca="1" si="225" xml:space="preserve"> IF(AND(F961=0,F960=1),1,0)</f>
        <v>0</v>
      </c>
      <c r="J961" s="2">
        <f t="shared" ref="J961:J1010" ca="1" si="226" xml:space="preserve"> IF(AND(F961=1,F960=1),1,0)</f>
        <v>0</v>
      </c>
      <c r="K961" s="73">
        <f t="shared" ca="1" si="220"/>
        <v>7.961421202841383E-2</v>
      </c>
      <c r="L961" s="74"/>
      <c r="M961" s="15">
        <f t="shared" ca="1" si="221"/>
        <v>1.1437537703186781E-2</v>
      </c>
      <c r="N961" s="5">
        <f t="shared" ref="N961:N1010" ca="1" si="227" xml:space="preserve"> IF(D961&lt; -M961,1,0)</f>
        <v>0</v>
      </c>
      <c r="O961" s="4">
        <f t="shared" ca="1" si="222"/>
        <v>1</v>
      </c>
      <c r="P961" s="5">
        <f t="shared" ref="P961:P1010" ca="1" si="228" xml:space="preserve"> IF(AND(N961=1,N960=0),1,0)</f>
        <v>0</v>
      </c>
      <c r="Q961" s="5">
        <f t="shared" ref="Q961:Q1010" ca="1" si="229" xml:space="preserve"> IF(AND(N961=0,N960=1),1,0)</f>
        <v>0</v>
      </c>
      <c r="R961" s="2">
        <f t="shared" ref="R961:R1010" ca="1" si="230" xml:space="preserve"> IF(AND(N961=1,N960=1),1,0)</f>
        <v>0</v>
      </c>
      <c r="X961" s="46">
        <f t="shared" ca="1" si="223"/>
        <v>11277141.098150589</v>
      </c>
    </row>
    <row r="962" spans="2:24" ht="16" customHeight="1" x14ac:dyDescent="0.2">
      <c r="B962" s="5">
        <f t="shared" ca="1" si="214"/>
        <v>0.90028715418804317</v>
      </c>
      <c r="C962" s="5">
        <f t="shared" ca="1" si="215"/>
        <v>1.283189505929494</v>
      </c>
      <c r="D962" s="56">
        <f t="shared" ca="1" si="216"/>
        <v>8.083334089660197E-3</v>
      </c>
      <c r="E962" s="50">
        <f t="shared" ca="1" si="217"/>
        <v>8.8674956826069722E-3</v>
      </c>
      <c r="F962" s="5">
        <f t="shared" ca="1" si="218"/>
        <v>0</v>
      </c>
      <c r="G962" s="5">
        <f t="shared" ca="1" si="219"/>
        <v>1</v>
      </c>
      <c r="H962" s="5">
        <f t="shared" ca="1" si="224"/>
        <v>0</v>
      </c>
      <c r="I962" s="5">
        <f t="shared" ca="1" si="225"/>
        <v>0</v>
      </c>
      <c r="J962" s="2">
        <f t="shared" ca="1" si="226"/>
        <v>0</v>
      </c>
      <c r="K962" s="73">
        <f t="shared" ca="1" si="220"/>
        <v>7.961421202841383E-2</v>
      </c>
      <c r="L962" s="74"/>
      <c r="M962" s="15">
        <f t="shared" ca="1" si="221"/>
        <v>1.1437537703186781E-2</v>
      </c>
      <c r="N962" s="5">
        <f t="shared" ca="1" si="227"/>
        <v>0</v>
      </c>
      <c r="O962" s="4">
        <f t="shared" ca="1" si="222"/>
        <v>1</v>
      </c>
      <c r="P962" s="5">
        <f t="shared" ca="1" si="228"/>
        <v>0</v>
      </c>
      <c r="Q962" s="5">
        <f t="shared" ca="1" si="229"/>
        <v>0</v>
      </c>
      <c r="R962" s="2">
        <f t="shared" ca="1" si="230"/>
        <v>0</v>
      </c>
      <c r="X962" s="46">
        <f t="shared" ca="1" si="223"/>
        <v>11277141.098150589</v>
      </c>
    </row>
    <row r="963" spans="2:24" ht="16" customHeight="1" x14ac:dyDescent="0.2">
      <c r="B963" s="5">
        <f t="shared" ref="B963:B1010" ca="1" si="231">RAND()</f>
        <v>0.22795813142522525</v>
      </c>
      <c r="C963" s="5">
        <f t="shared" ref="C963:C1010" ca="1" si="232">_xlfn.NORM.S.INV(B963)</f>
        <v>-0.74558811785179635</v>
      </c>
      <c r="D963" s="56">
        <f t="shared" ref="D963:D1010" ca="1" si="233">C963*(0.1/SQRT(252))</f>
        <v>-4.6967636674299304E-3</v>
      </c>
      <c r="E963" s="50">
        <f t="shared" ca="1" si="217"/>
        <v>8.8674956826069722E-3</v>
      </c>
      <c r="F963" s="5">
        <f t="shared" ca="1" si="218"/>
        <v>0</v>
      </c>
      <c r="G963" s="5">
        <f t="shared" ca="1" si="219"/>
        <v>1</v>
      </c>
      <c r="H963" s="5">
        <f t="shared" ca="1" si="224"/>
        <v>0</v>
      </c>
      <c r="I963" s="5">
        <f t="shared" ca="1" si="225"/>
        <v>0</v>
      </c>
      <c r="J963" s="2">
        <f t="shared" ca="1" si="226"/>
        <v>0</v>
      </c>
      <c r="K963" s="73">
        <f t="shared" ca="1" si="220"/>
        <v>7.961421202841383E-2</v>
      </c>
      <c r="L963" s="74"/>
      <c r="M963" s="15">
        <f t="shared" ca="1" si="221"/>
        <v>1.1437537703186781E-2</v>
      </c>
      <c r="N963" s="5">
        <f t="shared" ca="1" si="227"/>
        <v>0</v>
      </c>
      <c r="O963" s="4">
        <f t="shared" ca="1" si="222"/>
        <v>1</v>
      </c>
      <c r="P963" s="5">
        <f t="shared" ca="1" si="228"/>
        <v>0</v>
      </c>
      <c r="Q963" s="5">
        <f t="shared" ca="1" si="229"/>
        <v>0</v>
      </c>
      <c r="R963" s="2">
        <f t="shared" ca="1" si="230"/>
        <v>0</v>
      </c>
      <c r="X963" s="46">
        <f t="shared" ca="1" si="223"/>
        <v>11277141.098150589</v>
      </c>
    </row>
    <row r="964" spans="2:24" ht="16" customHeight="1" x14ac:dyDescent="0.2">
      <c r="B964" s="5">
        <f t="shared" ca="1" si="231"/>
        <v>0.38890565041266989</v>
      </c>
      <c r="C964" s="5">
        <f t="shared" ca="1" si="232"/>
        <v>-0.28217242550227895</v>
      </c>
      <c r="D964" s="56">
        <f t="shared" ca="1" si="233"/>
        <v>-1.7775192017117382E-3</v>
      </c>
      <c r="E964" s="50">
        <f t="shared" ca="1" si="217"/>
        <v>8.8674956826069722E-3</v>
      </c>
      <c r="F964" s="5">
        <f t="shared" ca="1" si="218"/>
        <v>0</v>
      </c>
      <c r="G964" s="5">
        <f t="shared" ca="1" si="219"/>
        <v>1</v>
      </c>
      <c r="H964" s="5">
        <f t="shared" ca="1" si="224"/>
        <v>0</v>
      </c>
      <c r="I964" s="5">
        <f t="shared" ca="1" si="225"/>
        <v>0</v>
      </c>
      <c r="J964" s="2">
        <f t="shared" ca="1" si="226"/>
        <v>0</v>
      </c>
      <c r="K964" s="73">
        <f t="shared" ca="1" si="220"/>
        <v>7.961421202841383E-2</v>
      </c>
      <c r="L964" s="74"/>
      <c r="M964" s="15">
        <f t="shared" ca="1" si="221"/>
        <v>1.1437537703186781E-2</v>
      </c>
      <c r="N964" s="5">
        <f t="shared" ca="1" si="227"/>
        <v>0</v>
      </c>
      <c r="O964" s="4">
        <f t="shared" ca="1" si="222"/>
        <v>1</v>
      </c>
      <c r="P964" s="5">
        <f t="shared" ca="1" si="228"/>
        <v>0</v>
      </c>
      <c r="Q964" s="5">
        <f t="shared" ca="1" si="229"/>
        <v>0</v>
      </c>
      <c r="R964" s="2">
        <f t="shared" ca="1" si="230"/>
        <v>0</v>
      </c>
      <c r="X964" s="46">
        <f t="shared" ca="1" si="223"/>
        <v>11277141.098150589</v>
      </c>
    </row>
    <row r="965" spans="2:24" ht="16" customHeight="1" x14ac:dyDescent="0.2">
      <c r="B965" s="5">
        <f t="shared" ca="1" si="231"/>
        <v>0.79755466421427035</v>
      </c>
      <c r="C965" s="5">
        <f t="shared" ca="1" si="232"/>
        <v>0.83291854196222459</v>
      </c>
      <c r="D965" s="56">
        <f t="shared" ca="1" si="233"/>
        <v>5.2468936295394352E-3</v>
      </c>
      <c r="E965" s="50">
        <f t="shared" ca="1" si="217"/>
        <v>8.8674956826069722E-3</v>
      </c>
      <c r="F965" s="5">
        <f t="shared" ca="1" si="218"/>
        <v>0</v>
      </c>
      <c r="G965" s="5">
        <f t="shared" ca="1" si="219"/>
        <v>1</v>
      </c>
      <c r="H965" s="5">
        <f t="shared" ca="1" si="224"/>
        <v>0</v>
      </c>
      <c r="I965" s="5">
        <f t="shared" ca="1" si="225"/>
        <v>0</v>
      </c>
      <c r="J965" s="2">
        <f t="shared" ca="1" si="226"/>
        <v>0</v>
      </c>
      <c r="K965" s="73">
        <f t="shared" ca="1" si="220"/>
        <v>7.961421202841383E-2</v>
      </c>
      <c r="L965" s="74"/>
      <c r="M965" s="15">
        <f t="shared" ca="1" si="221"/>
        <v>1.1437537703186781E-2</v>
      </c>
      <c r="N965" s="5">
        <f t="shared" ca="1" si="227"/>
        <v>0</v>
      </c>
      <c r="O965" s="4">
        <f t="shared" ca="1" si="222"/>
        <v>1</v>
      </c>
      <c r="P965" s="5">
        <f t="shared" ca="1" si="228"/>
        <v>0</v>
      </c>
      <c r="Q965" s="5">
        <f t="shared" ca="1" si="229"/>
        <v>0</v>
      </c>
      <c r="R965" s="2">
        <f t="shared" ca="1" si="230"/>
        <v>0</v>
      </c>
      <c r="X965" s="46">
        <f t="shared" ca="1" si="223"/>
        <v>11277141.098150589</v>
      </c>
    </row>
    <row r="966" spans="2:24" ht="16" customHeight="1" x14ac:dyDescent="0.2">
      <c r="B966" s="5">
        <f t="shared" ca="1" si="231"/>
        <v>0.8067757712391358</v>
      </c>
      <c r="C966" s="5">
        <f t="shared" ca="1" si="232"/>
        <v>0.86607605111842623</v>
      </c>
      <c r="D966" s="56">
        <f t="shared" ca="1" si="233"/>
        <v>5.4557663041148079E-3</v>
      </c>
      <c r="E966" s="50">
        <f t="shared" ca="1" si="217"/>
        <v>8.8674956826069722E-3</v>
      </c>
      <c r="F966" s="5">
        <f t="shared" ca="1" si="218"/>
        <v>0</v>
      </c>
      <c r="G966" s="5">
        <f t="shared" ca="1" si="219"/>
        <v>1</v>
      </c>
      <c r="H966" s="5">
        <f t="shared" ca="1" si="224"/>
        <v>0</v>
      </c>
      <c r="I966" s="5">
        <f t="shared" ca="1" si="225"/>
        <v>0</v>
      </c>
      <c r="J966" s="2">
        <f t="shared" ca="1" si="226"/>
        <v>0</v>
      </c>
      <c r="K966" s="73">
        <f t="shared" ca="1" si="220"/>
        <v>7.961421202841383E-2</v>
      </c>
      <c r="L966" s="74"/>
      <c r="M966" s="15">
        <f t="shared" ca="1" si="221"/>
        <v>1.1437537703186781E-2</v>
      </c>
      <c r="N966" s="5">
        <f t="shared" ca="1" si="227"/>
        <v>0</v>
      </c>
      <c r="O966" s="4">
        <f t="shared" ca="1" si="222"/>
        <v>1</v>
      </c>
      <c r="P966" s="5">
        <f t="shared" ca="1" si="228"/>
        <v>0</v>
      </c>
      <c r="Q966" s="5">
        <f t="shared" ca="1" si="229"/>
        <v>0</v>
      </c>
      <c r="R966" s="2">
        <f t="shared" ca="1" si="230"/>
        <v>0</v>
      </c>
      <c r="X966" s="46">
        <f t="shared" ca="1" si="223"/>
        <v>11277141.098150589</v>
      </c>
    </row>
    <row r="967" spans="2:24" ht="16" customHeight="1" x14ac:dyDescent="0.2">
      <c r="B967" s="5">
        <f t="shared" ca="1" si="231"/>
        <v>0.86090298347769523</v>
      </c>
      <c r="C967" s="5">
        <f t="shared" ca="1" si="232"/>
        <v>1.0843852225279496</v>
      </c>
      <c r="D967" s="56">
        <f t="shared" ca="1" si="233"/>
        <v>6.8309848195295007E-3</v>
      </c>
      <c r="E967" s="50">
        <f t="shared" ca="1" si="217"/>
        <v>8.8674956826069722E-3</v>
      </c>
      <c r="F967" s="5">
        <f t="shared" ca="1" si="218"/>
        <v>0</v>
      </c>
      <c r="G967" s="5">
        <f t="shared" ca="1" si="219"/>
        <v>1</v>
      </c>
      <c r="H967" s="5">
        <f t="shared" ca="1" si="224"/>
        <v>0</v>
      </c>
      <c r="I967" s="5">
        <f t="shared" ca="1" si="225"/>
        <v>0</v>
      </c>
      <c r="J967" s="2">
        <f t="shared" ca="1" si="226"/>
        <v>0</v>
      </c>
      <c r="K967" s="73">
        <f t="shared" ca="1" si="220"/>
        <v>7.961421202841383E-2</v>
      </c>
      <c r="L967" s="74"/>
      <c r="M967" s="15">
        <f t="shared" ca="1" si="221"/>
        <v>1.1437537703186781E-2</v>
      </c>
      <c r="N967" s="5">
        <f t="shared" ca="1" si="227"/>
        <v>0</v>
      </c>
      <c r="O967" s="4">
        <f t="shared" ca="1" si="222"/>
        <v>1</v>
      </c>
      <c r="P967" s="5">
        <f t="shared" ca="1" si="228"/>
        <v>0</v>
      </c>
      <c r="Q967" s="5">
        <f t="shared" ca="1" si="229"/>
        <v>0</v>
      </c>
      <c r="R967" s="2">
        <f t="shared" ca="1" si="230"/>
        <v>0</v>
      </c>
      <c r="X967" s="46">
        <f t="shared" ca="1" si="223"/>
        <v>11277141.098150589</v>
      </c>
    </row>
    <row r="968" spans="2:24" ht="16" customHeight="1" x14ac:dyDescent="0.2">
      <c r="B968" s="5">
        <f t="shared" ca="1" si="231"/>
        <v>0.38189627275731464</v>
      </c>
      <c r="C968" s="5">
        <f t="shared" ca="1" si="232"/>
        <v>-0.30050426259122665</v>
      </c>
      <c r="D968" s="56">
        <f t="shared" ca="1" si="233"/>
        <v>-1.8929989207886568E-3</v>
      </c>
      <c r="E968" s="50">
        <f t="shared" ca="1" si="217"/>
        <v>8.8674956826069722E-3</v>
      </c>
      <c r="F968" s="5">
        <f t="shared" ca="1" si="218"/>
        <v>0</v>
      </c>
      <c r="G968" s="5">
        <f t="shared" ca="1" si="219"/>
        <v>1</v>
      </c>
      <c r="H968" s="5">
        <f t="shared" ca="1" si="224"/>
        <v>0</v>
      </c>
      <c r="I968" s="5">
        <f t="shared" ca="1" si="225"/>
        <v>0</v>
      </c>
      <c r="J968" s="2">
        <f t="shared" ca="1" si="226"/>
        <v>0</v>
      </c>
      <c r="K968" s="73">
        <f t="shared" ca="1" si="220"/>
        <v>7.961421202841383E-2</v>
      </c>
      <c r="L968" s="74"/>
      <c r="M968" s="15">
        <f t="shared" ca="1" si="221"/>
        <v>1.1437537703186781E-2</v>
      </c>
      <c r="N968" s="5">
        <f t="shared" ca="1" si="227"/>
        <v>0</v>
      </c>
      <c r="O968" s="4">
        <f t="shared" ca="1" si="222"/>
        <v>1</v>
      </c>
      <c r="P968" s="5">
        <f t="shared" ca="1" si="228"/>
        <v>0</v>
      </c>
      <c r="Q968" s="5">
        <f t="shared" ca="1" si="229"/>
        <v>0</v>
      </c>
      <c r="R968" s="2">
        <f t="shared" ca="1" si="230"/>
        <v>0</v>
      </c>
      <c r="X968" s="46">
        <f t="shared" ca="1" si="223"/>
        <v>11277141.098150589</v>
      </c>
    </row>
    <row r="969" spans="2:24" ht="16" customHeight="1" x14ac:dyDescent="0.2">
      <c r="B969" s="5">
        <f t="shared" ca="1" si="231"/>
        <v>0.18287874305238871</v>
      </c>
      <c r="C969" s="5">
        <f t="shared" ca="1" si="232"/>
        <v>-0.90444877286336622</v>
      </c>
      <c r="D969" s="56">
        <f t="shared" ca="1" si="233"/>
        <v>-5.697491729985741E-3</v>
      </c>
      <c r="E969" s="50">
        <f t="shared" ca="1" si="217"/>
        <v>8.8674956826069722E-3</v>
      </c>
      <c r="F969" s="5">
        <f t="shared" ca="1" si="218"/>
        <v>0</v>
      </c>
      <c r="G969" s="5">
        <f t="shared" ca="1" si="219"/>
        <v>1</v>
      </c>
      <c r="H969" s="5">
        <f t="shared" ca="1" si="224"/>
        <v>0</v>
      </c>
      <c r="I969" s="5">
        <f t="shared" ca="1" si="225"/>
        <v>0</v>
      </c>
      <c r="J969" s="2">
        <f t="shared" ca="1" si="226"/>
        <v>0</v>
      </c>
      <c r="K969" s="73">
        <f t="shared" ca="1" si="220"/>
        <v>7.961421202841383E-2</v>
      </c>
      <c r="L969" s="74"/>
      <c r="M969" s="15">
        <f t="shared" ca="1" si="221"/>
        <v>1.1437537703186781E-2</v>
      </c>
      <c r="N969" s="5">
        <f t="shared" ca="1" si="227"/>
        <v>0</v>
      </c>
      <c r="O969" s="4">
        <f t="shared" ca="1" si="222"/>
        <v>1</v>
      </c>
      <c r="P969" s="5">
        <f t="shared" ca="1" si="228"/>
        <v>0</v>
      </c>
      <c r="Q969" s="5">
        <f t="shared" ca="1" si="229"/>
        <v>0</v>
      </c>
      <c r="R969" s="2">
        <f t="shared" ca="1" si="230"/>
        <v>0</v>
      </c>
      <c r="X969" s="46">
        <f t="shared" ca="1" si="223"/>
        <v>11277141.098150589</v>
      </c>
    </row>
    <row r="970" spans="2:24" ht="16" customHeight="1" x14ac:dyDescent="0.2">
      <c r="B970" s="5">
        <f t="shared" ca="1" si="231"/>
        <v>0.68249649559215297</v>
      </c>
      <c r="C970" s="5">
        <f t="shared" ca="1" si="232"/>
        <v>0.47469131553607607</v>
      </c>
      <c r="D970" s="56">
        <f t="shared" ca="1" si="233"/>
        <v>2.9902742153108297E-3</v>
      </c>
      <c r="E970" s="50">
        <f t="shared" ca="1" si="217"/>
        <v>8.8674956826069722E-3</v>
      </c>
      <c r="F970" s="5">
        <f t="shared" ca="1" si="218"/>
        <v>0</v>
      </c>
      <c r="G970" s="5">
        <f t="shared" ca="1" si="219"/>
        <v>1</v>
      </c>
      <c r="H970" s="5">
        <f t="shared" ca="1" si="224"/>
        <v>0</v>
      </c>
      <c r="I970" s="5">
        <f t="shared" ca="1" si="225"/>
        <v>0</v>
      </c>
      <c r="J970" s="2">
        <f t="shared" ca="1" si="226"/>
        <v>0</v>
      </c>
      <c r="K970" s="73">
        <f t="shared" ca="1" si="220"/>
        <v>7.961421202841383E-2</v>
      </c>
      <c r="L970" s="74"/>
      <c r="M970" s="15">
        <f t="shared" ca="1" si="221"/>
        <v>1.1437537703186781E-2</v>
      </c>
      <c r="N970" s="5">
        <f t="shared" ca="1" si="227"/>
        <v>0</v>
      </c>
      <c r="O970" s="4">
        <f t="shared" ca="1" si="222"/>
        <v>1</v>
      </c>
      <c r="P970" s="5">
        <f t="shared" ca="1" si="228"/>
        <v>0</v>
      </c>
      <c r="Q970" s="5">
        <f t="shared" ca="1" si="229"/>
        <v>0</v>
      </c>
      <c r="R970" s="2">
        <f t="shared" ca="1" si="230"/>
        <v>0</v>
      </c>
      <c r="X970" s="46">
        <f t="shared" ca="1" si="223"/>
        <v>11277141.098150589</v>
      </c>
    </row>
    <row r="971" spans="2:24" ht="16" customHeight="1" x14ac:dyDescent="0.2">
      <c r="B971" s="5">
        <f t="shared" ca="1" si="231"/>
        <v>0.32354910811893345</v>
      </c>
      <c r="C971" s="5">
        <f t="shared" ca="1" si="232"/>
        <v>-0.45779710450821054</v>
      </c>
      <c r="D971" s="56">
        <f t="shared" ca="1" si="233"/>
        <v>-2.8838506891765985E-3</v>
      </c>
      <c r="E971" s="50">
        <f t="shared" ca="1" si="217"/>
        <v>8.8674956826069722E-3</v>
      </c>
      <c r="F971" s="5">
        <f t="shared" ca="1" si="218"/>
        <v>0</v>
      </c>
      <c r="G971" s="5">
        <f t="shared" ca="1" si="219"/>
        <v>1</v>
      </c>
      <c r="H971" s="5">
        <f t="shared" ca="1" si="224"/>
        <v>0</v>
      </c>
      <c r="I971" s="5">
        <f t="shared" ca="1" si="225"/>
        <v>0</v>
      </c>
      <c r="J971" s="2">
        <f t="shared" ca="1" si="226"/>
        <v>0</v>
      </c>
      <c r="K971" s="73">
        <f t="shared" ca="1" si="220"/>
        <v>7.961421202841383E-2</v>
      </c>
      <c r="L971" s="74"/>
      <c r="M971" s="15">
        <f t="shared" ca="1" si="221"/>
        <v>1.1437537703186781E-2</v>
      </c>
      <c r="N971" s="5">
        <f t="shared" ca="1" si="227"/>
        <v>0</v>
      </c>
      <c r="O971" s="4">
        <f t="shared" ca="1" si="222"/>
        <v>1</v>
      </c>
      <c r="P971" s="5">
        <f t="shared" ca="1" si="228"/>
        <v>0</v>
      </c>
      <c r="Q971" s="5">
        <f t="shared" ca="1" si="229"/>
        <v>0</v>
      </c>
      <c r="R971" s="2">
        <f t="shared" ca="1" si="230"/>
        <v>0</v>
      </c>
      <c r="X971" s="46">
        <f t="shared" ca="1" si="223"/>
        <v>11277141.098150589</v>
      </c>
    </row>
    <row r="972" spans="2:24" ht="16" customHeight="1" x14ac:dyDescent="0.2">
      <c r="B972" s="5">
        <f t="shared" ca="1" si="231"/>
        <v>0.64537895100651954</v>
      </c>
      <c r="C972" s="5">
        <f t="shared" ca="1" si="232"/>
        <v>0.37287416899002485</v>
      </c>
      <c r="D972" s="56">
        <f t="shared" ca="1" si="233"/>
        <v>2.3488864796844711E-3</v>
      </c>
      <c r="E972" s="50">
        <f t="shared" ca="1" si="217"/>
        <v>8.8674956826069722E-3</v>
      </c>
      <c r="F972" s="5">
        <f t="shared" ca="1" si="218"/>
        <v>0</v>
      </c>
      <c r="G972" s="5">
        <f t="shared" ca="1" si="219"/>
        <v>1</v>
      </c>
      <c r="H972" s="5">
        <f t="shared" ca="1" si="224"/>
        <v>0</v>
      </c>
      <c r="I972" s="5">
        <f t="shared" ca="1" si="225"/>
        <v>0</v>
      </c>
      <c r="J972" s="2">
        <f t="shared" ca="1" si="226"/>
        <v>0</v>
      </c>
      <c r="K972" s="73">
        <f t="shared" ca="1" si="220"/>
        <v>7.961421202841383E-2</v>
      </c>
      <c r="L972" s="74"/>
      <c r="M972" s="15">
        <f t="shared" ca="1" si="221"/>
        <v>1.1437537703186781E-2</v>
      </c>
      <c r="N972" s="5">
        <f t="shared" ca="1" si="227"/>
        <v>0</v>
      </c>
      <c r="O972" s="4">
        <f t="shared" ca="1" si="222"/>
        <v>1</v>
      </c>
      <c r="P972" s="5">
        <f t="shared" ca="1" si="228"/>
        <v>0</v>
      </c>
      <c r="Q972" s="5">
        <f t="shared" ca="1" si="229"/>
        <v>0</v>
      </c>
      <c r="R972" s="2">
        <f t="shared" ca="1" si="230"/>
        <v>0</v>
      </c>
      <c r="X972" s="46">
        <f t="shared" ca="1" si="223"/>
        <v>11277141.098150589</v>
      </c>
    </row>
    <row r="973" spans="2:24" ht="16" customHeight="1" x14ac:dyDescent="0.2">
      <c r="B973" s="5">
        <f t="shared" ca="1" si="231"/>
        <v>0.96800328377754552</v>
      </c>
      <c r="C973" s="5">
        <f t="shared" ca="1" si="232"/>
        <v>1.8522256119111773</v>
      </c>
      <c r="D973" s="56">
        <f t="shared" ca="1" si="233"/>
        <v>1.1667924621670026E-2</v>
      </c>
      <c r="E973" s="50">
        <f t="shared" ca="1" si="217"/>
        <v>8.8674956826069722E-3</v>
      </c>
      <c r="F973" s="5">
        <f t="shared" ca="1" si="218"/>
        <v>0</v>
      </c>
      <c r="G973" s="5">
        <f t="shared" ca="1" si="219"/>
        <v>1</v>
      </c>
      <c r="H973" s="5">
        <f t="shared" ca="1" si="224"/>
        <v>0</v>
      </c>
      <c r="I973" s="5">
        <f t="shared" ca="1" si="225"/>
        <v>0</v>
      </c>
      <c r="J973" s="2">
        <f t="shared" ca="1" si="226"/>
        <v>0</v>
      </c>
      <c r="K973" s="73">
        <f t="shared" ca="1" si="220"/>
        <v>7.961421202841383E-2</v>
      </c>
      <c r="L973" s="74"/>
      <c r="M973" s="15">
        <f t="shared" ca="1" si="221"/>
        <v>1.1437537703186781E-2</v>
      </c>
      <c r="N973" s="5">
        <f t="shared" ca="1" si="227"/>
        <v>0</v>
      </c>
      <c r="O973" s="4">
        <f t="shared" ca="1" si="222"/>
        <v>1</v>
      </c>
      <c r="P973" s="5">
        <f t="shared" ca="1" si="228"/>
        <v>0</v>
      </c>
      <c r="Q973" s="5">
        <f t="shared" ca="1" si="229"/>
        <v>0</v>
      </c>
      <c r="R973" s="2">
        <f t="shared" ca="1" si="230"/>
        <v>0</v>
      </c>
      <c r="X973" s="46">
        <f t="shared" ca="1" si="223"/>
        <v>11277141.098150589</v>
      </c>
    </row>
    <row r="974" spans="2:24" ht="16" customHeight="1" x14ac:dyDescent="0.2">
      <c r="B974" s="5">
        <f t="shared" ca="1" si="231"/>
        <v>0.13092790778553509</v>
      </c>
      <c r="C974" s="5">
        <f t="shared" ca="1" si="232"/>
        <v>-1.1220155800558376</v>
      </c>
      <c r="D974" s="56">
        <f t="shared" ca="1" si="233"/>
        <v>-7.0680337903991173E-3</v>
      </c>
      <c r="E974" s="50">
        <f t="shared" ca="1" si="217"/>
        <v>8.8674956826069722E-3</v>
      </c>
      <c r="F974" s="5">
        <f t="shared" ca="1" si="218"/>
        <v>0</v>
      </c>
      <c r="G974" s="5">
        <f t="shared" ca="1" si="219"/>
        <v>1</v>
      </c>
      <c r="H974" s="5">
        <f t="shared" ca="1" si="224"/>
        <v>0</v>
      </c>
      <c r="I974" s="5">
        <f t="shared" ca="1" si="225"/>
        <v>0</v>
      </c>
      <c r="J974" s="2">
        <f t="shared" ca="1" si="226"/>
        <v>0</v>
      </c>
      <c r="K974" s="73">
        <f t="shared" ca="1" si="220"/>
        <v>7.961421202841383E-2</v>
      </c>
      <c r="L974" s="74"/>
      <c r="M974" s="15">
        <f t="shared" ca="1" si="221"/>
        <v>1.1437537703186781E-2</v>
      </c>
      <c r="N974" s="5">
        <f t="shared" ca="1" si="227"/>
        <v>0</v>
      </c>
      <c r="O974" s="4">
        <f t="shared" ca="1" si="222"/>
        <v>1</v>
      </c>
      <c r="P974" s="5">
        <f t="shared" ca="1" si="228"/>
        <v>0</v>
      </c>
      <c r="Q974" s="5">
        <f t="shared" ca="1" si="229"/>
        <v>0</v>
      </c>
      <c r="R974" s="2">
        <f t="shared" ca="1" si="230"/>
        <v>0</v>
      </c>
      <c r="X974" s="46">
        <f t="shared" ca="1" si="223"/>
        <v>11277141.098150589</v>
      </c>
    </row>
    <row r="975" spans="2:24" ht="16" customHeight="1" x14ac:dyDescent="0.2">
      <c r="B975" s="5">
        <f t="shared" ca="1" si="231"/>
        <v>0.85759484485285586</v>
      </c>
      <c r="C975" s="5">
        <f t="shared" ca="1" si="232"/>
        <v>1.0695757613633192</v>
      </c>
      <c r="D975" s="56">
        <f t="shared" ca="1" si="233"/>
        <v>6.7376939831188315E-3</v>
      </c>
      <c r="E975" s="50">
        <f t="shared" ca="1" si="217"/>
        <v>8.8674956826069722E-3</v>
      </c>
      <c r="F975" s="5">
        <f t="shared" ca="1" si="218"/>
        <v>0</v>
      </c>
      <c r="G975" s="5">
        <f t="shared" ca="1" si="219"/>
        <v>1</v>
      </c>
      <c r="H975" s="5">
        <f t="shared" ca="1" si="224"/>
        <v>0</v>
      </c>
      <c r="I975" s="5">
        <f t="shared" ca="1" si="225"/>
        <v>0</v>
      </c>
      <c r="J975" s="2">
        <f t="shared" ca="1" si="226"/>
        <v>0</v>
      </c>
      <c r="K975" s="73">
        <f t="shared" ca="1" si="220"/>
        <v>7.961421202841383E-2</v>
      </c>
      <c r="L975" s="74"/>
      <c r="M975" s="15">
        <f t="shared" ca="1" si="221"/>
        <v>1.1437537703186781E-2</v>
      </c>
      <c r="N975" s="5">
        <f t="shared" ca="1" si="227"/>
        <v>0</v>
      </c>
      <c r="O975" s="4">
        <f t="shared" ca="1" si="222"/>
        <v>1</v>
      </c>
      <c r="P975" s="5">
        <f t="shared" ca="1" si="228"/>
        <v>0</v>
      </c>
      <c r="Q975" s="5">
        <f t="shared" ca="1" si="229"/>
        <v>0</v>
      </c>
      <c r="R975" s="2">
        <f t="shared" ca="1" si="230"/>
        <v>0</v>
      </c>
      <c r="X975" s="46">
        <f t="shared" ca="1" si="223"/>
        <v>11277141.098150589</v>
      </c>
    </row>
    <row r="976" spans="2:24" ht="16" customHeight="1" x14ac:dyDescent="0.2">
      <c r="B976" s="5">
        <f t="shared" ca="1" si="231"/>
        <v>0.6544837523766589</v>
      </c>
      <c r="C976" s="5">
        <f t="shared" ca="1" si="232"/>
        <v>0.3974542797437115</v>
      </c>
      <c r="D976" s="56">
        <f t="shared" ca="1" si="233"/>
        <v>2.5037266231432314E-3</v>
      </c>
      <c r="E976" s="50">
        <f t="shared" ca="1" si="217"/>
        <v>8.8674956826069722E-3</v>
      </c>
      <c r="F976" s="5">
        <f t="shared" ca="1" si="218"/>
        <v>0</v>
      </c>
      <c r="G976" s="5">
        <f t="shared" ca="1" si="219"/>
        <v>1</v>
      </c>
      <c r="H976" s="5">
        <f t="shared" ca="1" si="224"/>
        <v>0</v>
      </c>
      <c r="I976" s="5">
        <f t="shared" ca="1" si="225"/>
        <v>0</v>
      </c>
      <c r="J976" s="2">
        <f t="shared" ca="1" si="226"/>
        <v>0</v>
      </c>
      <c r="K976" s="73">
        <f t="shared" ca="1" si="220"/>
        <v>7.961421202841383E-2</v>
      </c>
      <c r="L976" s="74"/>
      <c r="M976" s="15">
        <f t="shared" ca="1" si="221"/>
        <v>1.1437537703186781E-2</v>
      </c>
      <c r="N976" s="5">
        <f t="shared" ca="1" si="227"/>
        <v>0</v>
      </c>
      <c r="O976" s="4">
        <f t="shared" ca="1" si="222"/>
        <v>1</v>
      </c>
      <c r="P976" s="5">
        <f t="shared" ca="1" si="228"/>
        <v>0</v>
      </c>
      <c r="Q976" s="5">
        <f t="shared" ca="1" si="229"/>
        <v>0</v>
      </c>
      <c r="R976" s="2">
        <f t="shared" ca="1" si="230"/>
        <v>0</v>
      </c>
      <c r="X976" s="46">
        <f t="shared" ca="1" si="223"/>
        <v>11277141.098150589</v>
      </c>
    </row>
    <row r="977" spans="2:24" ht="16" customHeight="1" x14ac:dyDescent="0.2">
      <c r="B977" s="5">
        <f t="shared" ca="1" si="231"/>
        <v>0.18163236544542605</v>
      </c>
      <c r="C977" s="5">
        <f t="shared" ca="1" si="232"/>
        <v>-0.90916178883207344</v>
      </c>
      <c r="D977" s="56">
        <f t="shared" ca="1" si="233"/>
        <v>-5.7271809399340162E-3</v>
      </c>
      <c r="E977" s="50">
        <f t="shared" ca="1" si="217"/>
        <v>8.8674956826069722E-3</v>
      </c>
      <c r="F977" s="5">
        <f t="shared" ca="1" si="218"/>
        <v>0</v>
      </c>
      <c r="G977" s="5">
        <f t="shared" ca="1" si="219"/>
        <v>1</v>
      </c>
      <c r="H977" s="5">
        <f t="shared" ca="1" si="224"/>
        <v>0</v>
      </c>
      <c r="I977" s="5">
        <f t="shared" ca="1" si="225"/>
        <v>0</v>
      </c>
      <c r="J977" s="2">
        <f t="shared" ca="1" si="226"/>
        <v>0</v>
      </c>
      <c r="K977" s="73">
        <f t="shared" ca="1" si="220"/>
        <v>7.961421202841383E-2</v>
      </c>
      <c r="L977" s="74"/>
      <c r="M977" s="15">
        <f t="shared" ca="1" si="221"/>
        <v>1.1437537703186781E-2</v>
      </c>
      <c r="N977" s="5">
        <f t="shared" ca="1" si="227"/>
        <v>0</v>
      </c>
      <c r="O977" s="4">
        <f t="shared" ca="1" si="222"/>
        <v>1</v>
      </c>
      <c r="P977" s="5">
        <f t="shared" ca="1" si="228"/>
        <v>0</v>
      </c>
      <c r="Q977" s="5">
        <f t="shared" ca="1" si="229"/>
        <v>0</v>
      </c>
      <c r="R977" s="2">
        <f t="shared" ca="1" si="230"/>
        <v>0</v>
      </c>
      <c r="X977" s="46">
        <f t="shared" ca="1" si="223"/>
        <v>11277141.098150589</v>
      </c>
    </row>
    <row r="978" spans="2:24" ht="16" customHeight="1" x14ac:dyDescent="0.2">
      <c r="B978" s="5">
        <f t="shared" ca="1" si="231"/>
        <v>0.95693666557656398</v>
      </c>
      <c r="C978" s="5">
        <f t="shared" ca="1" si="232"/>
        <v>1.7161933013303377</v>
      </c>
      <c r="D978" s="56">
        <f t="shared" ca="1" si="233"/>
        <v>1.0811001611988115E-2</v>
      </c>
      <c r="E978" s="50">
        <f t="shared" ca="1" si="217"/>
        <v>8.8674956826069722E-3</v>
      </c>
      <c r="F978" s="5">
        <f t="shared" ca="1" si="218"/>
        <v>0</v>
      </c>
      <c r="G978" s="5">
        <f t="shared" ca="1" si="219"/>
        <v>1</v>
      </c>
      <c r="H978" s="5">
        <f t="shared" ca="1" si="224"/>
        <v>0</v>
      </c>
      <c r="I978" s="5">
        <f t="shared" ca="1" si="225"/>
        <v>0</v>
      </c>
      <c r="J978" s="2">
        <f t="shared" ca="1" si="226"/>
        <v>0</v>
      </c>
      <c r="K978" s="73">
        <f t="shared" ca="1" si="220"/>
        <v>7.961421202841383E-2</v>
      </c>
      <c r="L978" s="74"/>
      <c r="M978" s="15">
        <f t="shared" ca="1" si="221"/>
        <v>1.1437537703186781E-2</v>
      </c>
      <c r="N978" s="5">
        <f t="shared" ca="1" si="227"/>
        <v>0</v>
      </c>
      <c r="O978" s="4">
        <f t="shared" ca="1" si="222"/>
        <v>1</v>
      </c>
      <c r="P978" s="5">
        <f t="shared" ca="1" si="228"/>
        <v>0</v>
      </c>
      <c r="Q978" s="5">
        <f t="shared" ca="1" si="229"/>
        <v>0</v>
      </c>
      <c r="R978" s="2">
        <f t="shared" ca="1" si="230"/>
        <v>0</v>
      </c>
      <c r="X978" s="46">
        <f t="shared" ca="1" si="223"/>
        <v>11277141.098150589</v>
      </c>
    </row>
    <row r="979" spans="2:24" ht="16" customHeight="1" x14ac:dyDescent="0.2">
      <c r="B979" s="5">
        <f t="shared" ca="1" si="231"/>
        <v>0.56645405538173033</v>
      </c>
      <c r="C979" s="5">
        <f t="shared" ca="1" si="232"/>
        <v>0.16735352731755115</v>
      </c>
      <c r="D979" s="56">
        <f t="shared" ca="1" si="233"/>
        <v>1.0542281293135589E-3</v>
      </c>
      <c r="E979" s="50">
        <f t="shared" ca="1" si="217"/>
        <v>8.8674956826069722E-3</v>
      </c>
      <c r="F979" s="5">
        <f t="shared" ca="1" si="218"/>
        <v>0</v>
      </c>
      <c r="G979" s="5">
        <f t="shared" ca="1" si="219"/>
        <v>1</v>
      </c>
      <c r="H979" s="5">
        <f t="shared" ca="1" si="224"/>
        <v>0</v>
      </c>
      <c r="I979" s="5">
        <f t="shared" ca="1" si="225"/>
        <v>0</v>
      </c>
      <c r="J979" s="2">
        <f t="shared" ca="1" si="226"/>
        <v>0</v>
      </c>
      <c r="K979" s="73">
        <f t="shared" ca="1" si="220"/>
        <v>7.961421202841383E-2</v>
      </c>
      <c r="L979" s="74"/>
      <c r="M979" s="15">
        <f t="shared" ca="1" si="221"/>
        <v>1.1437537703186781E-2</v>
      </c>
      <c r="N979" s="5">
        <f t="shared" ca="1" si="227"/>
        <v>0</v>
      </c>
      <c r="O979" s="4">
        <f t="shared" ca="1" si="222"/>
        <v>1</v>
      </c>
      <c r="P979" s="5">
        <f t="shared" ca="1" si="228"/>
        <v>0</v>
      </c>
      <c r="Q979" s="5">
        <f t="shared" ca="1" si="229"/>
        <v>0</v>
      </c>
      <c r="R979" s="2">
        <f t="shared" ca="1" si="230"/>
        <v>0</v>
      </c>
      <c r="X979" s="46">
        <f t="shared" ca="1" si="223"/>
        <v>11277141.098150589</v>
      </c>
    </row>
    <row r="980" spans="2:24" ht="16" customHeight="1" x14ac:dyDescent="0.2">
      <c r="B980" s="5">
        <f t="shared" ca="1" si="231"/>
        <v>0.77198793794424303</v>
      </c>
      <c r="C980" s="5">
        <f t="shared" ca="1" si="232"/>
        <v>0.74540962984320558</v>
      </c>
      <c r="D980" s="56">
        <f t="shared" ca="1" si="233"/>
        <v>4.695639298661505E-3</v>
      </c>
      <c r="E980" s="50">
        <f t="shared" ca="1" si="217"/>
        <v>8.8674956826069722E-3</v>
      </c>
      <c r="F980" s="5">
        <f t="shared" ca="1" si="218"/>
        <v>0</v>
      </c>
      <c r="G980" s="5">
        <f t="shared" ca="1" si="219"/>
        <v>1</v>
      </c>
      <c r="H980" s="5">
        <f t="shared" ca="1" si="224"/>
        <v>0</v>
      </c>
      <c r="I980" s="5">
        <f t="shared" ca="1" si="225"/>
        <v>0</v>
      </c>
      <c r="J980" s="2">
        <f t="shared" ca="1" si="226"/>
        <v>0</v>
      </c>
      <c r="K980" s="73">
        <f t="shared" ca="1" si="220"/>
        <v>7.961421202841383E-2</v>
      </c>
      <c r="L980" s="74"/>
      <c r="M980" s="15">
        <f t="shared" ca="1" si="221"/>
        <v>1.1437537703186781E-2</v>
      </c>
      <c r="N980" s="5">
        <f t="shared" ca="1" si="227"/>
        <v>0</v>
      </c>
      <c r="O980" s="4">
        <f t="shared" ca="1" si="222"/>
        <v>1</v>
      </c>
      <c r="P980" s="5">
        <f t="shared" ca="1" si="228"/>
        <v>0</v>
      </c>
      <c r="Q980" s="5">
        <f t="shared" ca="1" si="229"/>
        <v>0</v>
      </c>
      <c r="R980" s="2">
        <f t="shared" ca="1" si="230"/>
        <v>0</v>
      </c>
      <c r="X980" s="46">
        <f t="shared" ca="1" si="223"/>
        <v>11277141.098150589</v>
      </c>
    </row>
    <row r="981" spans="2:24" ht="16" customHeight="1" x14ac:dyDescent="0.2">
      <c r="B981" s="5">
        <f t="shared" ca="1" si="231"/>
        <v>0.81706367525647161</v>
      </c>
      <c r="C981" s="5">
        <f t="shared" ca="1" si="232"/>
        <v>0.90423152069629231</v>
      </c>
      <c r="D981" s="56">
        <f t="shared" ca="1" si="233"/>
        <v>5.696123169971771E-3</v>
      </c>
      <c r="E981" s="50">
        <f t="shared" ca="1" si="217"/>
        <v>8.8674956826069722E-3</v>
      </c>
      <c r="F981" s="5">
        <f t="shared" ca="1" si="218"/>
        <v>0</v>
      </c>
      <c r="G981" s="5">
        <f t="shared" ca="1" si="219"/>
        <v>1</v>
      </c>
      <c r="H981" s="5">
        <f t="shared" ca="1" si="224"/>
        <v>0</v>
      </c>
      <c r="I981" s="5">
        <f t="shared" ca="1" si="225"/>
        <v>0</v>
      </c>
      <c r="J981" s="2">
        <f t="shared" ca="1" si="226"/>
        <v>0</v>
      </c>
      <c r="K981" s="73">
        <f t="shared" ca="1" si="220"/>
        <v>7.961421202841383E-2</v>
      </c>
      <c r="L981" s="74"/>
      <c r="M981" s="15">
        <f t="shared" ca="1" si="221"/>
        <v>1.1437537703186781E-2</v>
      </c>
      <c r="N981" s="5">
        <f t="shared" ca="1" si="227"/>
        <v>0</v>
      </c>
      <c r="O981" s="4">
        <f t="shared" ca="1" si="222"/>
        <v>1</v>
      </c>
      <c r="P981" s="5">
        <f t="shared" ca="1" si="228"/>
        <v>0</v>
      </c>
      <c r="Q981" s="5">
        <f t="shared" ca="1" si="229"/>
        <v>0</v>
      </c>
      <c r="R981" s="2">
        <f t="shared" ca="1" si="230"/>
        <v>0</v>
      </c>
      <c r="X981" s="46">
        <f t="shared" ca="1" si="223"/>
        <v>11277141.098150589</v>
      </c>
    </row>
    <row r="982" spans="2:24" ht="16" customHeight="1" x14ac:dyDescent="0.2">
      <c r="B982" s="5">
        <f t="shared" ca="1" si="231"/>
        <v>0.83172557091127985</v>
      </c>
      <c r="C982" s="5">
        <f t="shared" ca="1" si="232"/>
        <v>0.9610065824052697</v>
      </c>
      <c r="D982" s="56">
        <f t="shared" ca="1" si="233"/>
        <v>6.0537724412867708E-3</v>
      </c>
      <c r="E982" s="50">
        <f t="shared" ca="1" si="217"/>
        <v>8.8674956826069722E-3</v>
      </c>
      <c r="F982" s="5">
        <f t="shared" ca="1" si="218"/>
        <v>0</v>
      </c>
      <c r="G982" s="5">
        <f t="shared" ca="1" si="219"/>
        <v>1</v>
      </c>
      <c r="H982" s="5">
        <f t="shared" ca="1" si="224"/>
        <v>0</v>
      </c>
      <c r="I982" s="5">
        <f t="shared" ca="1" si="225"/>
        <v>0</v>
      </c>
      <c r="J982" s="2">
        <f t="shared" ca="1" si="226"/>
        <v>0</v>
      </c>
      <c r="K982" s="73">
        <f t="shared" ca="1" si="220"/>
        <v>7.961421202841383E-2</v>
      </c>
      <c r="L982" s="74"/>
      <c r="M982" s="15">
        <f t="shared" ca="1" si="221"/>
        <v>1.1437537703186781E-2</v>
      </c>
      <c r="N982" s="5">
        <f t="shared" ca="1" si="227"/>
        <v>0</v>
      </c>
      <c r="O982" s="4">
        <f t="shared" ca="1" si="222"/>
        <v>1</v>
      </c>
      <c r="P982" s="5">
        <f t="shared" ca="1" si="228"/>
        <v>0</v>
      </c>
      <c r="Q982" s="5">
        <f t="shared" ca="1" si="229"/>
        <v>0</v>
      </c>
      <c r="R982" s="2">
        <f t="shared" ca="1" si="230"/>
        <v>0</v>
      </c>
      <c r="X982" s="46">
        <f t="shared" ca="1" si="223"/>
        <v>11277141.098150589</v>
      </c>
    </row>
    <row r="983" spans="2:24" ht="16" customHeight="1" x14ac:dyDescent="0.2">
      <c r="B983" s="5">
        <f t="shared" ca="1" si="231"/>
        <v>0.35391962243387998</v>
      </c>
      <c r="C983" s="5">
        <f t="shared" ca="1" si="232"/>
        <v>-0.37475962389601442</v>
      </c>
      <c r="D983" s="56">
        <f t="shared" ca="1" si="233"/>
        <v>-2.3607637291832213E-3</v>
      </c>
      <c r="E983" s="50">
        <f t="shared" ca="1" si="217"/>
        <v>8.8674956826069722E-3</v>
      </c>
      <c r="F983" s="5">
        <f t="shared" ca="1" si="218"/>
        <v>0</v>
      </c>
      <c r="G983" s="5">
        <f t="shared" ca="1" si="219"/>
        <v>1</v>
      </c>
      <c r="H983" s="5">
        <f t="shared" ca="1" si="224"/>
        <v>0</v>
      </c>
      <c r="I983" s="5">
        <f t="shared" ca="1" si="225"/>
        <v>0</v>
      </c>
      <c r="J983" s="2">
        <f t="shared" ca="1" si="226"/>
        <v>0</v>
      </c>
      <c r="K983" s="73">
        <f t="shared" ca="1" si="220"/>
        <v>7.961421202841383E-2</v>
      </c>
      <c r="L983" s="74"/>
      <c r="M983" s="15">
        <f t="shared" ca="1" si="221"/>
        <v>1.1437537703186781E-2</v>
      </c>
      <c r="N983" s="5">
        <f t="shared" ca="1" si="227"/>
        <v>0</v>
      </c>
      <c r="O983" s="4">
        <f t="shared" ca="1" si="222"/>
        <v>1</v>
      </c>
      <c r="P983" s="5">
        <f t="shared" ca="1" si="228"/>
        <v>0</v>
      </c>
      <c r="Q983" s="5">
        <f t="shared" ca="1" si="229"/>
        <v>0</v>
      </c>
      <c r="R983" s="2">
        <f t="shared" ca="1" si="230"/>
        <v>0</v>
      </c>
      <c r="X983" s="46">
        <f t="shared" ca="1" si="223"/>
        <v>11277141.098150589</v>
      </c>
    </row>
    <row r="984" spans="2:24" ht="16" customHeight="1" x14ac:dyDescent="0.2">
      <c r="B984" s="5">
        <f t="shared" ca="1" si="231"/>
        <v>0.1749179837043543</v>
      </c>
      <c r="C984" s="5">
        <f t="shared" ca="1" si="232"/>
        <v>-0.93490750814792223</v>
      </c>
      <c r="D984" s="56">
        <f t="shared" ca="1" si="233"/>
        <v>-5.8893637271583204E-3</v>
      </c>
      <c r="E984" s="50">
        <f t="shared" ca="1" si="217"/>
        <v>8.8674956826069722E-3</v>
      </c>
      <c r="F984" s="5">
        <f t="shared" ca="1" si="218"/>
        <v>0</v>
      </c>
      <c r="G984" s="5">
        <f t="shared" ca="1" si="219"/>
        <v>1</v>
      </c>
      <c r="H984" s="5">
        <f t="shared" ca="1" si="224"/>
        <v>0</v>
      </c>
      <c r="I984" s="5">
        <f t="shared" ca="1" si="225"/>
        <v>0</v>
      </c>
      <c r="J984" s="2">
        <f t="shared" ca="1" si="226"/>
        <v>0</v>
      </c>
      <c r="K984" s="73">
        <f t="shared" ca="1" si="220"/>
        <v>7.961421202841383E-2</v>
      </c>
      <c r="L984" s="74"/>
      <c r="M984" s="15">
        <f t="shared" ca="1" si="221"/>
        <v>1.1437537703186781E-2</v>
      </c>
      <c r="N984" s="5">
        <f t="shared" ca="1" si="227"/>
        <v>0</v>
      </c>
      <c r="O984" s="4">
        <f t="shared" ca="1" si="222"/>
        <v>1</v>
      </c>
      <c r="P984" s="5">
        <f t="shared" ca="1" si="228"/>
        <v>0</v>
      </c>
      <c r="Q984" s="5">
        <f t="shared" ca="1" si="229"/>
        <v>0</v>
      </c>
      <c r="R984" s="2">
        <f t="shared" ca="1" si="230"/>
        <v>0</v>
      </c>
      <c r="X984" s="46">
        <f t="shared" ca="1" si="223"/>
        <v>11277141.098150589</v>
      </c>
    </row>
    <row r="985" spans="2:24" ht="16" customHeight="1" x14ac:dyDescent="0.2">
      <c r="B985" s="5">
        <f t="shared" ca="1" si="231"/>
        <v>0.25933034969939017</v>
      </c>
      <c r="C985" s="5">
        <f t="shared" ca="1" si="232"/>
        <v>-0.64541127388907782</v>
      </c>
      <c r="D985" s="56">
        <f t="shared" ca="1" si="233"/>
        <v>-4.0657088668283221E-3</v>
      </c>
      <c r="E985" s="50">
        <f t="shared" ca="1" si="217"/>
        <v>8.8674956826069722E-3</v>
      </c>
      <c r="F985" s="5">
        <f t="shared" ca="1" si="218"/>
        <v>0</v>
      </c>
      <c r="G985" s="5">
        <f t="shared" ca="1" si="219"/>
        <v>1</v>
      </c>
      <c r="H985" s="5">
        <f t="shared" ca="1" si="224"/>
        <v>0</v>
      </c>
      <c r="I985" s="5">
        <f t="shared" ca="1" si="225"/>
        <v>0</v>
      </c>
      <c r="J985" s="2">
        <f t="shared" ca="1" si="226"/>
        <v>0</v>
      </c>
      <c r="K985" s="73">
        <f t="shared" ca="1" si="220"/>
        <v>7.961421202841383E-2</v>
      </c>
      <c r="L985" s="74"/>
      <c r="M985" s="15">
        <f t="shared" ca="1" si="221"/>
        <v>1.1437537703186781E-2</v>
      </c>
      <c r="N985" s="5">
        <f t="shared" ca="1" si="227"/>
        <v>0</v>
      </c>
      <c r="O985" s="4">
        <f t="shared" ca="1" si="222"/>
        <v>1</v>
      </c>
      <c r="P985" s="5">
        <f t="shared" ca="1" si="228"/>
        <v>0</v>
      </c>
      <c r="Q985" s="5">
        <f t="shared" ca="1" si="229"/>
        <v>0</v>
      </c>
      <c r="R985" s="2">
        <f t="shared" ca="1" si="230"/>
        <v>0</v>
      </c>
      <c r="X985" s="46">
        <f t="shared" ca="1" si="223"/>
        <v>11277141.098150589</v>
      </c>
    </row>
    <row r="986" spans="2:24" ht="16" customHeight="1" x14ac:dyDescent="0.2">
      <c r="B986" s="5">
        <f t="shared" ca="1" si="231"/>
        <v>0.73785720255261522</v>
      </c>
      <c r="C986" s="5">
        <f t="shared" ca="1" si="232"/>
        <v>0.63675323025489572</v>
      </c>
      <c r="D986" s="56">
        <f t="shared" ca="1" si="233"/>
        <v>4.0111683185035793E-3</v>
      </c>
      <c r="E986" s="50">
        <f t="shared" ca="1" si="217"/>
        <v>8.8674956826069722E-3</v>
      </c>
      <c r="F986" s="5">
        <f t="shared" ca="1" si="218"/>
        <v>0</v>
      </c>
      <c r="G986" s="5">
        <f t="shared" ca="1" si="219"/>
        <v>1</v>
      </c>
      <c r="H986" s="5">
        <f t="shared" ca="1" si="224"/>
        <v>0</v>
      </c>
      <c r="I986" s="5">
        <f t="shared" ca="1" si="225"/>
        <v>0</v>
      </c>
      <c r="J986" s="2">
        <f t="shared" ca="1" si="226"/>
        <v>0</v>
      </c>
      <c r="K986" s="73">
        <f t="shared" ca="1" si="220"/>
        <v>7.961421202841383E-2</v>
      </c>
      <c r="L986" s="74"/>
      <c r="M986" s="15">
        <f t="shared" ca="1" si="221"/>
        <v>1.1437537703186781E-2</v>
      </c>
      <c r="N986" s="5">
        <f t="shared" ca="1" si="227"/>
        <v>0</v>
      </c>
      <c r="O986" s="4">
        <f t="shared" ca="1" si="222"/>
        <v>1</v>
      </c>
      <c r="P986" s="5">
        <f t="shared" ca="1" si="228"/>
        <v>0</v>
      </c>
      <c r="Q986" s="5">
        <f t="shared" ca="1" si="229"/>
        <v>0</v>
      </c>
      <c r="R986" s="2">
        <f t="shared" ca="1" si="230"/>
        <v>0</v>
      </c>
      <c r="X986" s="46">
        <f t="shared" ca="1" si="223"/>
        <v>11277141.098150589</v>
      </c>
    </row>
    <row r="987" spans="2:24" ht="16" customHeight="1" x14ac:dyDescent="0.2">
      <c r="B987" s="5">
        <f t="shared" ca="1" si="231"/>
        <v>0.34479896176014257</v>
      </c>
      <c r="C987" s="5">
        <f t="shared" ca="1" si="232"/>
        <v>-0.3994007742948632</v>
      </c>
      <c r="D987" s="56">
        <f t="shared" ca="1" si="233"/>
        <v>-2.5159883862639213E-3</v>
      </c>
      <c r="E987" s="50">
        <f t="shared" ca="1" si="217"/>
        <v>8.8674956826069722E-3</v>
      </c>
      <c r="F987" s="5">
        <f t="shared" ca="1" si="218"/>
        <v>0</v>
      </c>
      <c r="G987" s="5">
        <f t="shared" ca="1" si="219"/>
        <v>1</v>
      </c>
      <c r="H987" s="5">
        <f t="shared" ca="1" si="224"/>
        <v>0</v>
      </c>
      <c r="I987" s="5">
        <f t="shared" ca="1" si="225"/>
        <v>0</v>
      </c>
      <c r="J987" s="2">
        <f t="shared" ca="1" si="226"/>
        <v>0</v>
      </c>
      <c r="K987" s="73">
        <f t="shared" ca="1" si="220"/>
        <v>7.961421202841383E-2</v>
      </c>
      <c r="L987" s="74"/>
      <c r="M987" s="15">
        <f t="shared" ca="1" si="221"/>
        <v>1.1437537703186781E-2</v>
      </c>
      <c r="N987" s="5">
        <f t="shared" ca="1" si="227"/>
        <v>0</v>
      </c>
      <c r="O987" s="4">
        <f t="shared" ca="1" si="222"/>
        <v>1</v>
      </c>
      <c r="P987" s="5">
        <f t="shared" ca="1" si="228"/>
        <v>0</v>
      </c>
      <c r="Q987" s="5">
        <f t="shared" ca="1" si="229"/>
        <v>0</v>
      </c>
      <c r="R987" s="2">
        <f t="shared" ca="1" si="230"/>
        <v>0</v>
      </c>
      <c r="X987" s="46">
        <f t="shared" ca="1" si="223"/>
        <v>11277141.098150589</v>
      </c>
    </row>
    <row r="988" spans="2:24" ht="16" customHeight="1" x14ac:dyDescent="0.2">
      <c r="B988" s="5">
        <f t="shared" ca="1" si="231"/>
        <v>8.4221188153387194E-3</v>
      </c>
      <c r="C988" s="5">
        <f t="shared" ca="1" si="232"/>
        <v>-2.3900901501885663</v>
      </c>
      <c r="D988" s="56">
        <f t="shared" ca="1" si="233"/>
        <v>-1.505615273434277E-2</v>
      </c>
      <c r="E988" s="50">
        <f t="shared" ca="1" si="217"/>
        <v>8.8674956826069722E-3</v>
      </c>
      <c r="F988" s="5">
        <f t="shared" ca="1" si="218"/>
        <v>1</v>
      </c>
      <c r="G988" s="5">
        <f t="shared" ca="1" si="219"/>
        <v>0</v>
      </c>
      <c r="H988" s="5">
        <f t="shared" ca="1" si="224"/>
        <v>1</v>
      </c>
      <c r="I988" s="5">
        <f t="shared" ca="1" si="225"/>
        <v>0</v>
      </c>
      <c r="J988" s="2">
        <f t="shared" ca="1" si="226"/>
        <v>0</v>
      </c>
      <c r="K988" s="73">
        <f t="shared" ca="1" si="220"/>
        <v>7.961421202841383E-2</v>
      </c>
      <c r="L988" s="74"/>
      <c r="M988" s="15">
        <f ca="1" xml:space="preserve"> -AVERAGEIF(D736:D987,"&lt;"&amp;-E988)</f>
        <v>1.1437537703186781E-2</v>
      </c>
      <c r="N988" s="5">
        <f t="shared" ca="1" si="227"/>
        <v>1</v>
      </c>
      <c r="O988" s="4">
        <f t="shared" ca="1" si="222"/>
        <v>0</v>
      </c>
      <c r="P988" s="5">
        <f t="shared" ca="1" si="228"/>
        <v>1</v>
      </c>
      <c r="Q988" s="5">
        <f t="shared" ca="1" si="229"/>
        <v>0</v>
      </c>
      <c r="R988" s="2">
        <f t="shared" ca="1" si="230"/>
        <v>0</v>
      </c>
      <c r="X988" s="46">
        <f t="shared" ca="1" si="223"/>
        <v>11277141.098150589</v>
      </c>
    </row>
    <row r="989" spans="2:24" ht="16" customHeight="1" x14ac:dyDescent="0.2">
      <c r="B989" s="5">
        <f t="shared" ca="1" si="231"/>
        <v>1.1931008990725078E-2</v>
      </c>
      <c r="C989" s="5">
        <f t="shared" ca="1" si="232"/>
        <v>-2.2593436290476836</v>
      </c>
      <c r="D989" s="56">
        <f t="shared" ca="1" si="233"/>
        <v>-1.4232527068329377E-2</v>
      </c>
      <c r="E989" s="50">
        <f t="shared" ca="1" si="217"/>
        <v>9.060625931924594E-3</v>
      </c>
      <c r="F989" s="5">
        <f t="shared" ca="1" si="218"/>
        <v>1</v>
      </c>
      <c r="G989" s="5">
        <f t="shared" ca="1" si="219"/>
        <v>0</v>
      </c>
      <c r="H989" s="5">
        <f t="shared" ca="1" si="224"/>
        <v>0</v>
      </c>
      <c r="I989" s="5">
        <f t="shared" ca="1" si="225"/>
        <v>0</v>
      </c>
      <c r="J989" s="2">
        <f t="shared" ca="1" si="226"/>
        <v>1</v>
      </c>
      <c r="K989" s="73">
        <f t="shared" ca="1" si="220"/>
        <v>7.5170253566530065E-2</v>
      </c>
      <c r="L989" s="74"/>
      <c r="M989" s="15">
        <f t="shared" ca="1" si="221"/>
        <v>1.1905054181303804E-2</v>
      </c>
      <c r="N989" s="5">
        <f t="shared" ca="1" si="227"/>
        <v>1</v>
      </c>
      <c r="O989" s="4">
        <f t="shared" ca="1" si="222"/>
        <v>0</v>
      </c>
      <c r="P989" s="5">
        <f t="shared" ca="1" si="228"/>
        <v>0</v>
      </c>
      <c r="Q989" s="5">
        <f t="shared" ca="1" si="229"/>
        <v>0</v>
      </c>
      <c r="R989" s="2">
        <f t="shared" ca="1" si="230"/>
        <v>1</v>
      </c>
      <c r="X989" s="46">
        <f t="shared" ca="1" si="223"/>
        <v>11036765.092316167</v>
      </c>
    </row>
    <row r="990" spans="2:24" ht="16" customHeight="1" x14ac:dyDescent="0.2">
      <c r="B990" s="5">
        <f t="shared" ca="1" si="231"/>
        <v>0.679132340042922</v>
      </c>
      <c r="C990" s="5">
        <f t="shared" ca="1" si="232"/>
        <v>0.46527390444668532</v>
      </c>
      <c r="D990" s="56">
        <f t="shared" ca="1" si="233"/>
        <v>2.9309501016522824E-3</v>
      </c>
      <c r="E990" s="50">
        <f t="shared" ca="1" si="217"/>
        <v>9.2659676316293547E-3</v>
      </c>
      <c r="F990" s="5">
        <f t="shared" ca="1" si="218"/>
        <v>0</v>
      </c>
      <c r="G990" s="5">
        <f t="shared" ca="1" si="219"/>
        <v>0</v>
      </c>
      <c r="H990" s="5">
        <f t="shared" ca="1" si="224"/>
        <v>0</v>
      </c>
      <c r="I990" s="5">
        <f t="shared" ca="1" si="225"/>
        <v>1</v>
      </c>
      <c r="J990" s="2">
        <f t="shared" ca="1" si="226"/>
        <v>0</v>
      </c>
      <c r="K990" s="73">
        <f t="shared" ca="1" si="220"/>
        <v>7.06554623363434E-2</v>
      </c>
      <c r="L990" s="74"/>
      <c r="M990" s="15">
        <f t="shared" ca="1" si="221"/>
        <v>1.2295165708513276E-2</v>
      </c>
      <c r="N990" s="5">
        <f t="shared" ca="1" si="227"/>
        <v>0</v>
      </c>
      <c r="O990" s="4">
        <f t="shared" ca="1" si="222"/>
        <v>0</v>
      </c>
      <c r="P990" s="5">
        <f t="shared" ca="1" si="228"/>
        <v>0</v>
      </c>
      <c r="Q990" s="5">
        <f t="shared" ca="1" si="229"/>
        <v>1</v>
      </c>
      <c r="R990" s="2">
        <f t="shared" ca="1" si="230"/>
        <v>0</v>
      </c>
      <c r="X990" s="46">
        <f t="shared" ca="1" si="223"/>
        <v>10792181.019351965</v>
      </c>
    </row>
    <row r="991" spans="2:24" ht="16" customHeight="1" x14ac:dyDescent="0.2">
      <c r="B991" s="5">
        <f t="shared" ca="1" si="231"/>
        <v>5.6454652332787236E-2</v>
      </c>
      <c r="C991" s="5">
        <f t="shared" ca="1" si="232"/>
        <v>-1.58525105531653</v>
      </c>
      <c r="D991" s="56">
        <f t="shared" ca="1" si="233"/>
        <v>-9.9861429951672263E-3</v>
      </c>
      <c r="E991" s="50">
        <f t="shared" ca="1" si="217"/>
        <v>9.2659676316293547E-3</v>
      </c>
      <c r="F991" s="5">
        <f t="shared" ca="1" si="218"/>
        <v>1</v>
      </c>
      <c r="G991" s="5">
        <f t="shared" ca="1" si="219"/>
        <v>0</v>
      </c>
      <c r="H991" s="5">
        <f t="shared" ca="1" si="224"/>
        <v>1</v>
      </c>
      <c r="I991" s="5">
        <f t="shared" ca="1" si="225"/>
        <v>0</v>
      </c>
      <c r="J991" s="2">
        <f t="shared" ca="1" si="226"/>
        <v>0</v>
      </c>
      <c r="K991" s="73">
        <f t="shared" ca="1" si="220"/>
        <v>7.06554623363434E-2</v>
      </c>
      <c r="L991" s="74"/>
      <c r="M991" s="15">
        <f t="shared" ca="1" si="221"/>
        <v>1.2295165708513276E-2</v>
      </c>
      <c r="N991" s="5">
        <f t="shared" ca="1" si="227"/>
        <v>0</v>
      </c>
      <c r="O991" s="4">
        <f t="shared" ca="1" si="222"/>
        <v>1</v>
      </c>
      <c r="P991" s="5">
        <f t="shared" ca="1" si="228"/>
        <v>0</v>
      </c>
      <c r="Q991" s="5">
        <f t="shared" ca="1" si="229"/>
        <v>0</v>
      </c>
      <c r="R991" s="2">
        <f t="shared" ca="1" si="230"/>
        <v>0</v>
      </c>
      <c r="X991" s="46">
        <f t="shared" ca="1" si="223"/>
        <v>10792181.019351965</v>
      </c>
    </row>
    <row r="992" spans="2:24" ht="16" customHeight="1" x14ac:dyDescent="0.2">
      <c r="B992" s="5">
        <f t="shared" ca="1" si="231"/>
        <v>0.94963814751568365</v>
      </c>
      <c r="C992" s="5">
        <f t="shared" ca="1" si="232"/>
        <v>1.6413551942579272</v>
      </c>
      <c r="D992" s="56">
        <f t="shared" ca="1" si="233"/>
        <v>1.0339565850310921E-2</v>
      </c>
      <c r="E992" s="50">
        <f t="shared" ca="1" si="217"/>
        <v>9.5592669315022541E-3</v>
      </c>
      <c r="F992" s="5">
        <f t="shared" ca="1" si="218"/>
        <v>0</v>
      </c>
      <c r="G992" s="5">
        <f t="shared" ca="1" si="219"/>
        <v>0</v>
      </c>
      <c r="H992" s="5">
        <f t="shared" ca="1" si="224"/>
        <v>0</v>
      </c>
      <c r="I992" s="5">
        <f t="shared" ca="1" si="225"/>
        <v>1</v>
      </c>
      <c r="J992" s="2">
        <f t="shared" ca="1" si="226"/>
        <v>0</v>
      </c>
      <c r="K992" s="73">
        <f t="shared" ca="1" si="220"/>
        <v>6.4571939471061268E-2</v>
      </c>
      <c r="L992" s="74"/>
      <c r="M992" s="15">
        <f t="shared" ca="1" si="221"/>
        <v>1.2340702321202048E-2</v>
      </c>
      <c r="N992" s="5">
        <f t="shared" ca="1" si="227"/>
        <v>0</v>
      </c>
      <c r="O992" s="4">
        <f t="shared" ca="1" si="222"/>
        <v>1</v>
      </c>
      <c r="P992" s="5">
        <f t="shared" ca="1" si="228"/>
        <v>0</v>
      </c>
      <c r="Q992" s="5">
        <f t="shared" ca="1" si="229"/>
        <v>0</v>
      </c>
      <c r="R992" s="2">
        <f t="shared" ca="1" si="230"/>
        <v>0</v>
      </c>
      <c r="X992" s="46">
        <f t="shared" ca="1" si="223"/>
        <v>10461053.208008371</v>
      </c>
    </row>
    <row r="993" spans="2:24" ht="16" customHeight="1" x14ac:dyDescent="0.2">
      <c r="B993" s="5">
        <f t="shared" ca="1" si="231"/>
        <v>0.63436886622132838</v>
      </c>
      <c r="C993" s="5">
        <f t="shared" ca="1" si="232"/>
        <v>0.34344691871628164</v>
      </c>
      <c r="D993" s="56">
        <f t="shared" ca="1" si="233"/>
        <v>2.1635122273207046E-3</v>
      </c>
      <c r="E993" s="50">
        <f t="shared" ca="1" si="217"/>
        <v>9.5592669315022541E-3</v>
      </c>
      <c r="F993" s="5">
        <f t="shared" ca="1" si="218"/>
        <v>0</v>
      </c>
      <c r="G993" s="5">
        <f t="shared" ca="1" si="219"/>
        <v>1</v>
      </c>
      <c r="H993" s="5">
        <f t="shared" ca="1" si="224"/>
        <v>0</v>
      </c>
      <c r="I993" s="5">
        <f t="shared" ca="1" si="225"/>
        <v>0</v>
      </c>
      <c r="J993" s="2">
        <f t="shared" ca="1" si="226"/>
        <v>0</v>
      </c>
      <c r="K993" s="73">
        <f t="shared" ca="1" si="220"/>
        <v>6.4571939471061268E-2</v>
      </c>
      <c r="L993" s="74"/>
      <c r="M993" s="15">
        <f t="shared" ca="1" si="221"/>
        <v>1.2340702321202048E-2</v>
      </c>
      <c r="N993" s="5">
        <f t="shared" ca="1" si="227"/>
        <v>0</v>
      </c>
      <c r="O993" s="4">
        <f t="shared" ca="1" si="222"/>
        <v>1</v>
      </c>
      <c r="P993" s="5">
        <f t="shared" ca="1" si="228"/>
        <v>0</v>
      </c>
      <c r="Q993" s="5">
        <f t="shared" ca="1" si="229"/>
        <v>0</v>
      </c>
      <c r="R993" s="2">
        <f t="shared" ca="1" si="230"/>
        <v>0</v>
      </c>
      <c r="X993" s="46">
        <f t="shared" ca="1" si="223"/>
        <v>10461053.208008371</v>
      </c>
    </row>
    <row r="994" spans="2:24" ht="16" customHeight="1" x14ac:dyDescent="0.2">
      <c r="B994" s="5">
        <f t="shared" ca="1" si="231"/>
        <v>0.53413567300924303</v>
      </c>
      <c r="C994" s="5">
        <f t="shared" ca="1" si="232"/>
        <v>8.5670121988541625E-2</v>
      </c>
      <c r="D994" s="56">
        <f t="shared" ca="1" si="233"/>
        <v>5.3967104183392242E-4</v>
      </c>
      <c r="E994" s="50">
        <f t="shared" ca="1" si="217"/>
        <v>9.5592669315022541E-3</v>
      </c>
      <c r="F994" s="5">
        <f t="shared" ca="1" si="218"/>
        <v>0</v>
      </c>
      <c r="G994" s="5">
        <f t="shared" ca="1" si="219"/>
        <v>1</v>
      </c>
      <c r="H994" s="5">
        <f t="shared" ca="1" si="224"/>
        <v>0</v>
      </c>
      <c r="I994" s="5">
        <f t="shared" ca="1" si="225"/>
        <v>0</v>
      </c>
      <c r="J994" s="2">
        <f t="shared" ca="1" si="226"/>
        <v>0</v>
      </c>
      <c r="K994" s="73">
        <f t="shared" ca="1" si="220"/>
        <v>6.4571939471061268E-2</v>
      </c>
      <c r="L994" s="74"/>
      <c r="M994" s="15">
        <f t="shared" ca="1" si="221"/>
        <v>1.2340702321202048E-2</v>
      </c>
      <c r="N994" s="5">
        <f t="shared" ca="1" si="227"/>
        <v>0</v>
      </c>
      <c r="O994" s="4">
        <f t="shared" ca="1" si="222"/>
        <v>1</v>
      </c>
      <c r="P994" s="5">
        <f t="shared" ca="1" si="228"/>
        <v>0</v>
      </c>
      <c r="Q994" s="5">
        <f t="shared" ca="1" si="229"/>
        <v>0</v>
      </c>
      <c r="R994" s="2">
        <f t="shared" ca="1" si="230"/>
        <v>0</v>
      </c>
      <c r="X994" s="46">
        <f t="shared" ca="1" si="223"/>
        <v>10461053.208008371</v>
      </c>
    </row>
    <row r="995" spans="2:24" ht="16" customHeight="1" x14ac:dyDescent="0.2">
      <c r="B995" s="5">
        <f t="shared" ca="1" si="231"/>
        <v>0.63417625043481274</v>
      </c>
      <c r="C995" s="5">
        <f t="shared" ca="1" si="232"/>
        <v>0.34293481560714567</v>
      </c>
      <c r="D995" s="56">
        <f t="shared" ca="1" si="233"/>
        <v>2.1602862809578555E-3</v>
      </c>
      <c r="E995" s="50">
        <f t="shared" ca="1" si="217"/>
        <v>9.5592669315022541E-3</v>
      </c>
      <c r="F995" s="5">
        <f t="shared" ca="1" si="218"/>
        <v>0</v>
      </c>
      <c r="G995" s="5">
        <f t="shared" ca="1" si="219"/>
        <v>1</v>
      </c>
      <c r="H995" s="5">
        <f t="shared" ca="1" si="224"/>
        <v>0</v>
      </c>
      <c r="I995" s="5">
        <f t="shared" ca="1" si="225"/>
        <v>0</v>
      </c>
      <c r="J995" s="2">
        <f t="shared" ca="1" si="226"/>
        <v>0</v>
      </c>
      <c r="K995" s="73">
        <f t="shared" ca="1" si="220"/>
        <v>6.4571939471061268E-2</v>
      </c>
      <c r="L995" s="74"/>
      <c r="M995" s="15">
        <f t="shared" ca="1" si="221"/>
        <v>1.2340702321202048E-2</v>
      </c>
      <c r="N995" s="5">
        <f t="shared" ca="1" si="227"/>
        <v>0</v>
      </c>
      <c r="O995" s="4">
        <f t="shared" ca="1" si="222"/>
        <v>1</v>
      </c>
      <c r="P995" s="5">
        <f t="shared" ca="1" si="228"/>
        <v>0</v>
      </c>
      <c r="Q995" s="5">
        <f t="shared" ca="1" si="229"/>
        <v>0</v>
      </c>
      <c r="R995" s="2">
        <f t="shared" ca="1" si="230"/>
        <v>0</v>
      </c>
      <c r="X995" s="46">
        <f t="shared" ca="1" si="223"/>
        <v>10461053.208008371</v>
      </c>
    </row>
    <row r="996" spans="2:24" ht="16" customHeight="1" x14ac:dyDescent="0.2">
      <c r="B996" s="5">
        <f t="shared" ca="1" si="231"/>
        <v>0.16348640418860505</v>
      </c>
      <c r="C996" s="5">
        <f t="shared" ca="1" si="232"/>
        <v>-0.98022957590875148</v>
      </c>
      <c r="D996" s="56">
        <f t="shared" ca="1" si="233"/>
        <v>-6.1748659181068257E-3</v>
      </c>
      <c r="E996" s="50">
        <f t="shared" ca="1" si="217"/>
        <v>9.5592669315022541E-3</v>
      </c>
      <c r="F996" s="5">
        <f t="shared" ca="1" si="218"/>
        <v>0</v>
      </c>
      <c r="G996" s="5">
        <f t="shared" ca="1" si="219"/>
        <v>1</v>
      </c>
      <c r="H996" s="5">
        <f t="shared" ca="1" si="224"/>
        <v>0</v>
      </c>
      <c r="I996" s="5">
        <f t="shared" ca="1" si="225"/>
        <v>0</v>
      </c>
      <c r="J996" s="2">
        <f t="shared" ca="1" si="226"/>
        <v>0</v>
      </c>
      <c r="K996" s="73">
        <f t="shared" ca="1" si="220"/>
        <v>6.4571939471061268E-2</v>
      </c>
      <c r="L996" s="74"/>
      <c r="M996" s="15">
        <f t="shared" ca="1" si="221"/>
        <v>1.2340702321202048E-2</v>
      </c>
      <c r="N996" s="5">
        <f t="shared" ca="1" si="227"/>
        <v>0</v>
      </c>
      <c r="O996" s="4">
        <f t="shared" ca="1" si="222"/>
        <v>1</v>
      </c>
      <c r="P996" s="5">
        <f t="shared" ca="1" si="228"/>
        <v>0</v>
      </c>
      <c r="Q996" s="5">
        <f t="shared" ca="1" si="229"/>
        <v>0</v>
      </c>
      <c r="R996" s="2">
        <f t="shared" ca="1" si="230"/>
        <v>0</v>
      </c>
      <c r="X996" s="46">
        <f t="shared" ca="1" si="223"/>
        <v>10461053.208008371</v>
      </c>
    </row>
    <row r="997" spans="2:24" ht="16" customHeight="1" x14ac:dyDescent="0.2">
      <c r="B997" s="5">
        <f t="shared" ca="1" si="231"/>
        <v>0.8272107621556557</v>
      </c>
      <c r="C997" s="5">
        <f t="shared" ca="1" si="232"/>
        <v>0.94320026929241008</v>
      </c>
      <c r="D997" s="56">
        <f t="shared" ca="1" si="233"/>
        <v>5.9416032120877824E-3</v>
      </c>
      <c r="E997" s="50">
        <f t="shared" ca="1" si="217"/>
        <v>9.5592669315022541E-3</v>
      </c>
      <c r="F997" s="5">
        <f t="shared" ca="1" si="218"/>
        <v>0</v>
      </c>
      <c r="G997" s="5">
        <f t="shared" ca="1" si="219"/>
        <v>1</v>
      </c>
      <c r="H997" s="5">
        <f t="shared" ca="1" si="224"/>
        <v>0</v>
      </c>
      <c r="I997" s="5">
        <f t="shared" ca="1" si="225"/>
        <v>0</v>
      </c>
      <c r="J997" s="2">
        <f t="shared" ca="1" si="226"/>
        <v>0</v>
      </c>
      <c r="K997" s="73">
        <f t="shared" ca="1" si="220"/>
        <v>6.4571939471061268E-2</v>
      </c>
      <c r="L997" s="74"/>
      <c r="M997" s="15">
        <f t="shared" ca="1" si="221"/>
        <v>1.2340702321202048E-2</v>
      </c>
      <c r="N997" s="5">
        <f t="shared" ca="1" si="227"/>
        <v>0</v>
      </c>
      <c r="O997" s="4">
        <f t="shared" ca="1" si="222"/>
        <v>1</v>
      </c>
      <c r="P997" s="5">
        <f t="shared" ca="1" si="228"/>
        <v>0</v>
      </c>
      <c r="Q997" s="5">
        <f t="shared" ca="1" si="229"/>
        <v>0</v>
      </c>
      <c r="R997" s="2">
        <f t="shared" ca="1" si="230"/>
        <v>0</v>
      </c>
      <c r="X997" s="46">
        <f t="shared" ca="1" si="223"/>
        <v>10461053.208008371</v>
      </c>
    </row>
    <row r="998" spans="2:24" ht="16" customHeight="1" x14ac:dyDescent="0.2">
      <c r="B998" s="5">
        <f t="shared" ca="1" si="231"/>
        <v>0.72687698778048182</v>
      </c>
      <c r="C998" s="5">
        <f t="shared" ca="1" si="232"/>
        <v>0.60339488458153445</v>
      </c>
      <c r="D998" s="56">
        <f t="shared" ca="1" si="233"/>
        <v>3.8010304927887191E-3</v>
      </c>
      <c r="E998" s="50">
        <f t="shared" ca="1" si="217"/>
        <v>9.5592669315022541E-3</v>
      </c>
      <c r="F998" s="5">
        <f t="shared" ca="1" si="218"/>
        <v>0</v>
      </c>
      <c r="G998" s="5">
        <f t="shared" ca="1" si="219"/>
        <v>1</v>
      </c>
      <c r="H998" s="5">
        <f t="shared" ca="1" si="224"/>
        <v>0</v>
      </c>
      <c r="I998" s="5">
        <f t="shared" ca="1" si="225"/>
        <v>0</v>
      </c>
      <c r="J998" s="2">
        <f t="shared" ca="1" si="226"/>
        <v>0</v>
      </c>
      <c r="K998" s="73">
        <f t="shared" ca="1" si="220"/>
        <v>6.4571939471061268E-2</v>
      </c>
      <c r="L998" s="74"/>
      <c r="M998" s="15">
        <f t="shared" ca="1" si="221"/>
        <v>1.2340702321202048E-2</v>
      </c>
      <c r="N998" s="5">
        <f t="shared" ca="1" si="227"/>
        <v>0</v>
      </c>
      <c r="O998" s="4">
        <f t="shared" ca="1" si="222"/>
        <v>1</v>
      </c>
      <c r="P998" s="5">
        <f t="shared" ca="1" si="228"/>
        <v>0</v>
      </c>
      <c r="Q998" s="5">
        <f t="shared" ca="1" si="229"/>
        <v>0</v>
      </c>
      <c r="R998" s="2">
        <f t="shared" ca="1" si="230"/>
        <v>0</v>
      </c>
      <c r="X998" s="46">
        <f t="shared" ca="1" si="223"/>
        <v>10461053.208008371</v>
      </c>
    </row>
    <row r="999" spans="2:24" ht="16" customHeight="1" x14ac:dyDescent="0.2">
      <c r="B999" s="5">
        <f t="shared" ca="1" si="231"/>
        <v>0.4440614107764389</v>
      </c>
      <c r="C999" s="5">
        <f t="shared" ca="1" si="232"/>
        <v>-0.14067990390523322</v>
      </c>
      <c r="D999" s="56">
        <f t="shared" ca="1" si="233"/>
        <v>-8.8620009570883665E-4</v>
      </c>
      <c r="E999" s="50">
        <f t="shared" ca="1" si="217"/>
        <v>9.5592669315022541E-3</v>
      </c>
      <c r="F999" s="5">
        <f t="shared" ca="1" si="218"/>
        <v>0</v>
      </c>
      <c r="G999" s="5">
        <f t="shared" ca="1" si="219"/>
        <v>1</v>
      </c>
      <c r="H999" s="5">
        <f t="shared" ca="1" si="224"/>
        <v>0</v>
      </c>
      <c r="I999" s="5">
        <f t="shared" ca="1" si="225"/>
        <v>0</v>
      </c>
      <c r="J999" s="2">
        <f t="shared" ca="1" si="226"/>
        <v>0</v>
      </c>
      <c r="K999" s="73">
        <f t="shared" ca="1" si="220"/>
        <v>6.4571939471061268E-2</v>
      </c>
      <c r="L999" s="74"/>
      <c r="M999" s="15">
        <f t="shared" ca="1" si="221"/>
        <v>1.2340702321202048E-2</v>
      </c>
      <c r="N999" s="5">
        <f t="shared" ca="1" si="227"/>
        <v>0</v>
      </c>
      <c r="O999" s="4">
        <f t="shared" ca="1" si="222"/>
        <v>1</v>
      </c>
      <c r="P999" s="5">
        <f t="shared" ca="1" si="228"/>
        <v>0</v>
      </c>
      <c r="Q999" s="5">
        <f t="shared" ca="1" si="229"/>
        <v>0</v>
      </c>
      <c r="R999" s="2">
        <f t="shared" ca="1" si="230"/>
        <v>0</v>
      </c>
      <c r="X999" s="46">
        <f t="shared" ca="1" si="223"/>
        <v>10461053.208008371</v>
      </c>
    </row>
    <row r="1000" spans="2:24" ht="16" customHeight="1" x14ac:dyDescent="0.2">
      <c r="B1000" s="5">
        <f t="shared" ca="1" si="231"/>
        <v>0.48038864907845902</v>
      </c>
      <c r="C1000" s="5">
        <f t="shared" ca="1" si="232"/>
        <v>-4.9178182387914458E-2</v>
      </c>
      <c r="D1000" s="56">
        <f t="shared" ca="1" si="233"/>
        <v>-3.0979342982999581E-4</v>
      </c>
      <c r="E1000" s="50">
        <f t="shared" ca="1" si="217"/>
        <v>9.5592669315022541E-3</v>
      </c>
      <c r="F1000" s="5">
        <f t="shared" ca="1" si="218"/>
        <v>0</v>
      </c>
      <c r="G1000" s="5">
        <f t="shared" ca="1" si="219"/>
        <v>1</v>
      </c>
      <c r="H1000" s="5">
        <f t="shared" ca="1" si="224"/>
        <v>0</v>
      </c>
      <c r="I1000" s="5">
        <f t="shared" ca="1" si="225"/>
        <v>0</v>
      </c>
      <c r="J1000" s="2">
        <f t="shared" ca="1" si="226"/>
        <v>0</v>
      </c>
      <c r="K1000" s="73">
        <f t="shared" ca="1" si="220"/>
        <v>6.4571939471061268E-2</v>
      </c>
      <c r="L1000" s="74"/>
      <c r="M1000" s="15">
        <f t="shared" ca="1" si="221"/>
        <v>1.2340702321202048E-2</v>
      </c>
      <c r="N1000" s="5">
        <f t="shared" ca="1" si="227"/>
        <v>0</v>
      </c>
      <c r="O1000" s="4">
        <f t="shared" ca="1" si="222"/>
        <v>1</v>
      </c>
      <c r="P1000" s="5">
        <f t="shared" ca="1" si="228"/>
        <v>0</v>
      </c>
      <c r="Q1000" s="5">
        <f t="shared" ca="1" si="229"/>
        <v>0</v>
      </c>
      <c r="R1000" s="2">
        <f t="shared" ca="1" si="230"/>
        <v>0</v>
      </c>
      <c r="X1000" s="46">
        <f t="shared" ca="1" si="223"/>
        <v>10461053.208008371</v>
      </c>
    </row>
    <row r="1001" spans="2:24" ht="16" customHeight="1" x14ac:dyDescent="0.2">
      <c r="B1001" s="5">
        <f t="shared" ca="1" si="231"/>
        <v>0.71168186266610467</v>
      </c>
      <c r="C1001" s="5">
        <f t="shared" ca="1" si="232"/>
        <v>0.55830478993402533</v>
      </c>
      <c r="D1001" s="56">
        <f t="shared" ca="1" si="233"/>
        <v>3.5169895950990199E-3</v>
      </c>
      <c r="E1001" s="50">
        <f t="shared" ca="1" si="217"/>
        <v>9.5592669315022541E-3</v>
      </c>
      <c r="F1001" s="5">
        <f t="shared" ca="1" si="218"/>
        <v>0</v>
      </c>
      <c r="G1001" s="5">
        <f t="shared" ca="1" si="219"/>
        <v>1</v>
      </c>
      <c r="H1001" s="5">
        <f t="shared" ca="1" si="224"/>
        <v>0</v>
      </c>
      <c r="I1001" s="5">
        <f t="shared" ca="1" si="225"/>
        <v>0</v>
      </c>
      <c r="J1001" s="2">
        <f t="shared" ca="1" si="226"/>
        <v>0</v>
      </c>
      <c r="K1001" s="73">
        <f t="shared" ca="1" si="220"/>
        <v>6.4571939471061268E-2</v>
      </c>
      <c r="L1001" s="74"/>
      <c r="M1001" s="15">
        <f t="shared" ca="1" si="221"/>
        <v>1.2340702321202048E-2</v>
      </c>
      <c r="N1001" s="5">
        <f t="shared" ca="1" si="227"/>
        <v>0</v>
      </c>
      <c r="O1001" s="4">
        <f t="shared" ca="1" si="222"/>
        <v>1</v>
      </c>
      <c r="P1001" s="5">
        <f t="shared" ca="1" si="228"/>
        <v>0</v>
      </c>
      <c r="Q1001" s="5">
        <f t="shared" ca="1" si="229"/>
        <v>0</v>
      </c>
      <c r="R1001" s="2">
        <f t="shared" ca="1" si="230"/>
        <v>0</v>
      </c>
      <c r="X1001" s="46">
        <f t="shared" ca="1" si="223"/>
        <v>10461053.208008371</v>
      </c>
    </row>
    <row r="1002" spans="2:24" ht="16" customHeight="1" x14ac:dyDescent="0.2">
      <c r="B1002" s="5">
        <f t="shared" ca="1" si="231"/>
        <v>0.57581182318477897</v>
      </c>
      <c r="C1002" s="5">
        <f t="shared" ca="1" si="232"/>
        <v>0.19119049055757506</v>
      </c>
      <c r="D1002" s="56">
        <f t="shared" ca="1" si="233"/>
        <v>1.2043868834661581E-3</v>
      </c>
      <c r="E1002" s="50">
        <f t="shared" ca="1" si="217"/>
        <v>9.5592669315022541E-3</v>
      </c>
      <c r="F1002" s="5">
        <f t="shared" ca="1" si="218"/>
        <v>0</v>
      </c>
      <c r="G1002" s="5">
        <f t="shared" ca="1" si="219"/>
        <v>1</v>
      </c>
      <c r="H1002" s="5">
        <f t="shared" ca="1" si="224"/>
        <v>0</v>
      </c>
      <c r="I1002" s="5">
        <f t="shared" ca="1" si="225"/>
        <v>0</v>
      </c>
      <c r="J1002" s="2">
        <f t="shared" ca="1" si="226"/>
        <v>0</v>
      </c>
      <c r="K1002" s="73">
        <f t="shared" ca="1" si="220"/>
        <v>6.4571939471061268E-2</v>
      </c>
      <c r="L1002" s="74"/>
      <c r="M1002" s="15">
        <f t="shared" ca="1" si="221"/>
        <v>1.2340702321202048E-2</v>
      </c>
      <c r="N1002" s="5">
        <f t="shared" ca="1" si="227"/>
        <v>0</v>
      </c>
      <c r="O1002" s="4">
        <f t="shared" ca="1" si="222"/>
        <v>1</v>
      </c>
      <c r="P1002" s="5">
        <f t="shared" ca="1" si="228"/>
        <v>0</v>
      </c>
      <c r="Q1002" s="5">
        <f t="shared" ca="1" si="229"/>
        <v>0</v>
      </c>
      <c r="R1002" s="2">
        <f t="shared" ca="1" si="230"/>
        <v>0</v>
      </c>
      <c r="X1002" s="46">
        <f t="shared" ca="1" si="223"/>
        <v>10461053.208008371</v>
      </c>
    </row>
    <row r="1003" spans="2:24" ht="16" customHeight="1" x14ac:dyDescent="0.2">
      <c r="B1003" s="5">
        <f t="shared" ca="1" si="231"/>
        <v>0.78506715286202478</v>
      </c>
      <c r="C1003" s="5">
        <f t="shared" ca="1" si="232"/>
        <v>0.78942149934626238</v>
      </c>
      <c r="D1003" s="56">
        <f t="shared" ca="1" si="233"/>
        <v>4.972888016376068E-3</v>
      </c>
      <c r="E1003" s="50">
        <f t="shared" ca="1" si="217"/>
        <v>9.5592669315022541E-3</v>
      </c>
      <c r="F1003" s="5">
        <f t="shared" ca="1" si="218"/>
        <v>0</v>
      </c>
      <c r="G1003" s="5">
        <f t="shared" ca="1" si="219"/>
        <v>1</v>
      </c>
      <c r="H1003" s="5">
        <f t="shared" ca="1" si="224"/>
        <v>0</v>
      </c>
      <c r="I1003" s="5">
        <f t="shared" ca="1" si="225"/>
        <v>0</v>
      </c>
      <c r="J1003" s="2">
        <f t="shared" ca="1" si="226"/>
        <v>0</v>
      </c>
      <c r="K1003" s="73">
        <f t="shared" ca="1" si="220"/>
        <v>6.4571939471061268E-2</v>
      </c>
      <c r="L1003" s="74"/>
      <c r="M1003" s="15">
        <f t="shared" ca="1" si="221"/>
        <v>1.2340702321202048E-2</v>
      </c>
      <c r="N1003" s="5">
        <f t="shared" ca="1" si="227"/>
        <v>0</v>
      </c>
      <c r="O1003" s="4">
        <f t="shared" ca="1" si="222"/>
        <v>1</v>
      </c>
      <c r="P1003" s="5">
        <f t="shared" ca="1" si="228"/>
        <v>0</v>
      </c>
      <c r="Q1003" s="5">
        <f t="shared" ca="1" si="229"/>
        <v>0</v>
      </c>
      <c r="R1003" s="2">
        <f t="shared" ca="1" si="230"/>
        <v>0</v>
      </c>
      <c r="X1003" s="46">
        <f t="shared" ca="1" si="223"/>
        <v>10461053.208008371</v>
      </c>
    </row>
    <row r="1004" spans="2:24" ht="16" customHeight="1" x14ac:dyDescent="0.2">
      <c r="B1004" s="5">
        <f t="shared" ca="1" si="231"/>
        <v>0.74345622834136427</v>
      </c>
      <c r="C1004" s="5">
        <f t="shared" ca="1" si="232"/>
        <v>0.65403765950029991</v>
      </c>
      <c r="D1004" s="56">
        <f t="shared" ca="1" si="233"/>
        <v>4.1200499883536539E-3</v>
      </c>
      <c r="E1004" s="50">
        <f t="shared" ca="1" si="217"/>
        <v>9.5592669315022541E-3</v>
      </c>
      <c r="F1004" s="5">
        <f t="shared" ca="1" si="218"/>
        <v>0</v>
      </c>
      <c r="G1004" s="5">
        <f t="shared" ca="1" si="219"/>
        <v>1</v>
      </c>
      <c r="H1004" s="5">
        <f t="shared" ca="1" si="224"/>
        <v>0</v>
      </c>
      <c r="I1004" s="5">
        <f t="shared" ca="1" si="225"/>
        <v>0</v>
      </c>
      <c r="J1004" s="2">
        <f t="shared" ca="1" si="226"/>
        <v>0</v>
      </c>
      <c r="K1004" s="73">
        <f t="shared" ca="1" si="220"/>
        <v>6.4571939471061268E-2</v>
      </c>
      <c r="L1004" s="74"/>
      <c r="M1004" s="15">
        <f t="shared" ca="1" si="221"/>
        <v>1.2340702321202048E-2</v>
      </c>
      <c r="N1004" s="5">
        <f t="shared" ca="1" si="227"/>
        <v>0</v>
      </c>
      <c r="O1004" s="4">
        <f t="shared" ca="1" si="222"/>
        <v>1</v>
      </c>
      <c r="P1004" s="5">
        <f t="shared" ca="1" si="228"/>
        <v>0</v>
      </c>
      <c r="Q1004" s="5">
        <f t="shared" ca="1" si="229"/>
        <v>0</v>
      </c>
      <c r="R1004" s="2">
        <f t="shared" ca="1" si="230"/>
        <v>0</v>
      </c>
      <c r="X1004" s="46">
        <f t="shared" ca="1" si="223"/>
        <v>10461053.208008371</v>
      </c>
    </row>
    <row r="1005" spans="2:24" ht="16" customHeight="1" x14ac:dyDescent="0.2">
      <c r="B1005" s="5">
        <f t="shared" ca="1" si="231"/>
        <v>0.37784627905183099</v>
      </c>
      <c r="C1005" s="5">
        <f t="shared" ca="1" si="232"/>
        <v>-0.3111421514775401</v>
      </c>
      <c r="D1005" s="56">
        <f t="shared" ca="1" si="233"/>
        <v>-1.9600113219027599E-3</v>
      </c>
      <c r="E1005" s="50">
        <f t="shared" ca="1" si="217"/>
        <v>9.5592669315022541E-3</v>
      </c>
      <c r="F1005" s="5">
        <f t="shared" ca="1" si="218"/>
        <v>0</v>
      </c>
      <c r="G1005" s="5">
        <f t="shared" ca="1" si="219"/>
        <v>1</v>
      </c>
      <c r="H1005" s="5">
        <f t="shared" ca="1" si="224"/>
        <v>0</v>
      </c>
      <c r="I1005" s="5">
        <f t="shared" ca="1" si="225"/>
        <v>0</v>
      </c>
      <c r="J1005" s="2">
        <f t="shared" ca="1" si="226"/>
        <v>0</v>
      </c>
      <c r="K1005" s="73">
        <f t="shared" ca="1" si="220"/>
        <v>6.4571939471061268E-2</v>
      </c>
      <c r="L1005" s="74"/>
      <c r="M1005" s="15">
        <f t="shared" ca="1" si="221"/>
        <v>1.2340702321202048E-2</v>
      </c>
      <c r="N1005" s="5">
        <f t="shared" ca="1" si="227"/>
        <v>0</v>
      </c>
      <c r="O1005" s="4">
        <f t="shared" ca="1" si="222"/>
        <v>1</v>
      </c>
      <c r="P1005" s="5">
        <f t="shared" ca="1" si="228"/>
        <v>0</v>
      </c>
      <c r="Q1005" s="5">
        <f t="shared" ca="1" si="229"/>
        <v>0</v>
      </c>
      <c r="R1005" s="2">
        <f t="shared" ca="1" si="230"/>
        <v>0</v>
      </c>
      <c r="X1005" s="46">
        <f t="shared" ca="1" si="223"/>
        <v>10461053.208008371</v>
      </c>
    </row>
    <row r="1006" spans="2:24" ht="16" customHeight="1" x14ac:dyDescent="0.2">
      <c r="B1006" s="5">
        <f t="shared" ca="1" si="231"/>
        <v>3.8014412435808831E-2</v>
      </c>
      <c r="C1006" s="5">
        <f t="shared" ca="1" si="232"/>
        <v>-1.7742075557962818</v>
      </c>
      <c r="D1006" s="56">
        <f t="shared" ca="1" si="233"/>
        <v>-1.1176457063925511E-2</v>
      </c>
      <c r="E1006" s="50">
        <f t="shared" ca="1" si="217"/>
        <v>9.5592669315022541E-3</v>
      </c>
      <c r="F1006" s="5">
        <f t="shared" ca="1" si="218"/>
        <v>1</v>
      </c>
      <c r="G1006" s="5">
        <f t="shared" ca="1" si="219"/>
        <v>0</v>
      </c>
      <c r="H1006" s="5">
        <f t="shared" ca="1" si="224"/>
        <v>1</v>
      </c>
      <c r="I1006" s="5">
        <f t="shared" ca="1" si="225"/>
        <v>0</v>
      </c>
      <c r="J1006" s="2">
        <f t="shared" ca="1" si="226"/>
        <v>0</v>
      </c>
      <c r="K1006" s="73">
        <f t="shared" ca="1" si="220"/>
        <v>6.4571939471061268E-2</v>
      </c>
      <c r="L1006" s="74"/>
      <c r="M1006" s="15">
        <f t="shared" ca="1" si="221"/>
        <v>1.2340702321202048E-2</v>
      </c>
      <c r="N1006" s="5">
        <f t="shared" ca="1" si="227"/>
        <v>0</v>
      </c>
      <c r="O1006" s="4">
        <f t="shared" ca="1" si="222"/>
        <v>1</v>
      </c>
      <c r="P1006" s="5">
        <f t="shared" ca="1" si="228"/>
        <v>0</v>
      </c>
      <c r="Q1006" s="5">
        <f t="shared" ca="1" si="229"/>
        <v>0</v>
      </c>
      <c r="R1006" s="2">
        <f t="shared" ca="1" si="230"/>
        <v>0</v>
      </c>
      <c r="X1006" s="46">
        <f t="shared" ca="1" si="223"/>
        <v>10461053.208008371</v>
      </c>
    </row>
    <row r="1007" spans="2:24" ht="16" customHeight="1" x14ac:dyDescent="0.2">
      <c r="B1007" s="5">
        <f t="shared" ca="1" si="231"/>
        <v>0.27518311445246146</v>
      </c>
      <c r="C1007" s="5">
        <f t="shared" ca="1" si="232"/>
        <v>-0.59721143004505439</v>
      </c>
      <c r="D1007" s="56">
        <f t="shared" ca="1" si="233"/>
        <v>-3.7620783905344323E-3</v>
      </c>
      <c r="E1007" s="50">
        <f t="shared" ca="1" si="217"/>
        <v>9.8623449826846805E-3</v>
      </c>
      <c r="F1007" s="5">
        <f t="shared" ca="1" si="218"/>
        <v>0</v>
      </c>
      <c r="G1007" s="5">
        <f t="shared" ca="1" si="219"/>
        <v>0</v>
      </c>
      <c r="H1007" s="5">
        <f t="shared" ca="1" si="224"/>
        <v>0</v>
      </c>
      <c r="I1007" s="5">
        <f t="shared" ca="1" si="225"/>
        <v>1</v>
      </c>
      <c r="J1007" s="2">
        <f t="shared" ca="1" si="226"/>
        <v>0</v>
      </c>
      <c r="K1007" s="73">
        <f t="shared" ca="1" si="220"/>
        <v>5.8721293744463242E-2</v>
      </c>
      <c r="L1007" s="74"/>
      <c r="M1007" s="15">
        <f t="shared" ca="1" si="221"/>
        <v>1.2449579349215978E-2</v>
      </c>
      <c r="N1007" s="5">
        <f t="shared" ca="1" si="227"/>
        <v>0</v>
      </c>
      <c r="O1007" s="4">
        <f t="shared" ca="1" si="222"/>
        <v>1</v>
      </c>
      <c r="P1007" s="5">
        <f t="shared" ca="1" si="228"/>
        <v>0</v>
      </c>
      <c r="Q1007" s="5">
        <f t="shared" ca="1" si="229"/>
        <v>0</v>
      </c>
      <c r="R1007" s="2">
        <f t="shared" ca="1" si="230"/>
        <v>0</v>
      </c>
      <c r="X1007" s="46">
        <f t="shared" ca="1" si="223"/>
        <v>10139576.355883921</v>
      </c>
    </row>
    <row r="1008" spans="2:24" ht="16" customHeight="1" x14ac:dyDescent="0.2">
      <c r="B1008" s="5">
        <f t="shared" ca="1" si="231"/>
        <v>0.26142862045932513</v>
      </c>
      <c r="C1008" s="5">
        <f t="shared" ca="1" si="232"/>
        <v>-0.63894726161509652</v>
      </c>
      <c r="D1008" s="56">
        <f t="shared" ca="1" si="233"/>
        <v>-4.0249894169506464E-3</v>
      </c>
      <c r="E1008" s="50">
        <f t="shared" ca="1" si="217"/>
        <v>9.8623449826846805E-3</v>
      </c>
      <c r="F1008" s="5">
        <f t="shared" ca="1" si="218"/>
        <v>0</v>
      </c>
      <c r="G1008" s="5">
        <f t="shared" ca="1" si="219"/>
        <v>1</v>
      </c>
      <c r="H1008" s="5">
        <f t="shared" ca="1" si="224"/>
        <v>0</v>
      </c>
      <c r="I1008" s="5">
        <f t="shared" ca="1" si="225"/>
        <v>0</v>
      </c>
      <c r="J1008" s="2">
        <f t="shared" ca="1" si="226"/>
        <v>0</v>
      </c>
      <c r="K1008" s="73">
        <f t="shared" ca="1" si="220"/>
        <v>5.8721293744463242E-2</v>
      </c>
      <c r="L1008" s="74"/>
      <c r="M1008" s="15">
        <f t="shared" ca="1" si="221"/>
        <v>1.2449579349215978E-2</v>
      </c>
      <c r="N1008" s="5">
        <f t="shared" ca="1" si="227"/>
        <v>0</v>
      </c>
      <c r="O1008" s="4">
        <f t="shared" ca="1" si="222"/>
        <v>1</v>
      </c>
      <c r="P1008" s="5">
        <f t="shared" ca="1" si="228"/>
        <v>0</v>
      </c>
      <c r="Q1008" s="5">
        <f t="shared" ca="1" si="229"/>
        <v>0</v>
      </c>
      <c r="R1008" s="2">
        <f t="shared" ca="1" si="230"/>
        <v>0</v>
      </c>
      <c r="X1008" s="46">
        <f t="shared" ca="1" si="223"/>
        <v>10139576.355883921</v>
      </c>
    </row>
    <row r="1009" spans="2:24" ht="16" customHeight="1" x14ac:dyDescent="0.2">
      <c r="B1009" s="5">
        <f t="shared" ca="1" si="231"/>
        <v>0.88315193957454097</v>
      </c>
      <c r="C1009" s="5">
        <f t="shared" ca="1" si="232"/>
        <v>1.1908916553431368</v>
      </c>
      <c r="D1009" s="56">
        <f t="shared" ca="1" si="233"/>
        <v>7.5019122820475827E-3</v>
      </c>
      <c r="E1009" s="50">
        <f t="shared" ca="1" si="217"/>
        <v>9.8623449826846805E-3</v>
      </c>
      <c r="F1009" s="5">
        <f t="shared" ca="1" si="218"/>
        <v>0</v>
      </c>
      <c r="G1009" s="5">
        <f t="shared" ca="1" si="219"/>
        <v>1</v>
      </c>
      <c r="H1009" s="5">
        <f t="shared" ca="1" si="224"/>
        <v>0</v>
      </c>
      <c r="I1009" s="5">
        <f t="shared" ca="1" si="225"/>
        <v>0</v>
      </c>
      <c r="J1009" s="2">
        <f t="shared" ca="1" si="226"/>
        <v>0</v>
      </c>
      <c r="K1009" s="73">
        <f t="shared" ca="1" si="220"/>
        <v>5.8721293744463242E-2</v>
      </c>
      <c r="L1009" s="74"/>
      <c r="M1009" s="15">
        <f t="shared" ca="1" si="221"/>
        <v>1.2449579349215978E-2</v>
      </c>
      <c r="N1009" s="5">
        <f t="shared" ca="1" si="227"/>
        <v>0</v>
      </c>
      <c r="O1009" s="4">
        <f t="shared" ca="1" si="222"/>
        <v>1</v>
      </c>
      <c r="P1009" s="5">
        <f t="shared" ca="1" si="228"/>
        <v>0</v>
      </c>
      <c r="Q1009" s="5">
        <f t="shared" ca="1" si="229"/>
        <v>0</v>
      </c>
      <c r="R1009" s="2">
        <f t="shared" ca="1" si="230"/>
        <v>0</v>
      </c>
      <c r="X1009" s="46">
        <f t="shared" ca="1" si="223"/>
        <v>10139576.355883921</v>
      </c>
    </row>
    <row r="1010" spans="2:24" ht="17" customHeight="1" thickBot="1" x14ac:dyDescent="0.25">
      <c r="B1010" s="6">
        <f t="shared" ca="1" si="231"/>
        <v>0.50572472614200892</v>
      </c>
      <c r="C1010" s="6">
        <f t="shared" ca="1" si="232"/>
        <v>1.4350252920886045E-2</v>
      </c>
      <c r="D1010" s="59">
        <f t="shared" ca="1" si="233"/>
        <v>9.0398096379863628E-5</v>
      </c>
      <c r="E1010" s="60">
        <f ca="1" xml:space="preserve"> -PERCENTILE(D758:D1009,0.05)</f>
        <v>9.8623449826846805E-3</v>
      </c>
      <c r="F1010" s="5">
        <f t="shared" ca="1" si="218"/>
        <v>0</v>
      </c>
      <c r="G1010" s="5">
        <f t="shared" ca="1" si="219"/>
        <v>1</v>
      </c>
      <c r="H1010" s="5">
        <f t="shared" ca="1" si="224"/>
        <v>0</v>
      </c>
      <c r="I1010" s="5">
        <f t="shared" ca="1" si="225"/>
        <v>0</v>
      </c>
      <c r="J1010" s="2">
        <f t="shared" ca="1" si="226"/>
        <v>0</v>
      </c>
      <c r="K1010" s="75">
        <f t="shared" ca="1" si="220"/>
        <v>5.8721293744463242E-2</v>
      </c>
      <c r="L1010" s="76"/>
      <c r="M1010" s="16">
        <f t="shared" ca="1" si="221"/>
        <v>1.2449579349215978E-2</v>
      </c>
      <c r="N1010" s="5">
        <f t="shared" ca="1" si="227"/>
        <v>0</v>
      </c>
      <c r="O1010" s="4">
        <f t="shared" ca="1" si="222"/>
        <v>1</v>
      </c>
      <c r="P1010" s="5">
        <f t="shared" ca="1" si="228"/>
        <v>0</v>
      </c>
      <c r="Q1010" s="5">
        <f t="shared" ca="1" si="229"/>
        <v>0</v>
      </c>
      <c r="R1010" s="2">
        <f t="shared" ca="1" si="230"/>
        <v>0</v>
      </c>
      <c r="X1010" s="47">
        <f t="shared" ca="1" si="223"/>
        <v>10139576.355883921</v>
      </c>
    </row>
    <row r="1011" spans="2:24" ht="16" thickBot="1" x14ac:dyDescent="0.25">
      <c r="F1011" s="18">
        <f ca="1" xml:space="preserve"> COUNT(F255:F1010)</f>
        <v>756</v>
      </c>
      <c r="G1011" s="18">
        <f ca="1" xml:space="preserve"> SUM(G255:G1010)</f>
        <v>677</v>
      </c>
      <c r="H1011" s="18">
        <f ca="1" xml:space="preserve"> SUM(H255:H1010)</f>
        <v>38</v>
      </c>
      <c r="I1011" s="18">
        <f ca="1" xml:space="preserve"> SUM(I255:I1010)</f>
        <v>38</v>
      </c>
      <c r="J1011" s="20">
        <f ca="1" xml:space="preserve"> SUM(J255:J1010)</f>
        <v>2</v>
      </c>
      <c r="N1011" s="18">
        <f ca="1" xml:space="preserve"> COUNT(N255:N1010)</f>
        <v>756</v>
      </c>
      <c r="O1011" s="19">
        <f ca="1" xml:space="preserve"> SUM(O255:O1010)</f>
        <v>722</v>
      </c>
      <c r="P1011" s="18">
        <f ca="1" xml:space="preserve"> SUM(P255:P1010)</f>
        <v>16</v>
      </c>
      <c r="Q1011" s="18">
        <f ca="1" xml:space="preserve"> SUM(Q255:Q1010)</f>
        <v>16</v>
      </c>
      <c r="R1011" s="20">
        <f ca="1" xml:space="preserve"> SUM(R255:R1010)</f>
        <v>1</v>
      </c>
    </row>
    <row r="1012" spans="2:24" x14ac:dyDescent="0.2">
      <c r="F1012" s="4"/>
    </row>
    <row r="1013" spans="2:24" x14ac:dyDescent="0.2">
      <c r="F1013" s="3"/>
    </row>
  </sheetData>
  <mergeCells count="1013">
    <mergeCell ref="AP5:AQ5"/>
    <mergeCell ref="AP3:AQ3"/>
    <mergeCell ref="AC3:AD3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K16:L16"/>
    <mergeCell ref="K17:L17"/>
    <mergeCell ref="K18:L18"/>
    <mergeCell ref="K19:L19"/>
    <mergeCell ref="K20:L20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46:L46"/>
    <mergeCell ref="K47:L47"/>
    <mergeCell ref="K48:L48"/>
    <mergeCell ref="K49:L49"/>
    <mergeCell ref="K50:L50"/>
    <mergeCell ref="K41:L41"/>
    <mergeCell ref="K42:L42"/>
    <mergeCell ref="K43:L43"/>
    <mergeCell ref="K44:L44"/>
    <mergeCell ref="K45:L45"/>
    <mergeCell ref="K36:L36"/>
    <mergeCell ref="K37:L37"/>
    <mergeCell ref="K38:L38"/>
    <mergeCell ref="K39:L39"/>
    <mergeCell ref="K40:L40"/>
    <mergeCell ref="K31:L31"/>
    <mergeCell ref="K32:L32"/>
    <mergeCell ref="K33:L33"/>
    <mergeCell ref="K34:L34"/>
    <mergeCell ref="K35:L35"/>
    <mergeCell ref="K66:L66"/>
    <mergeCell ref="K67:L67"/>
    <mergeCell ref="K68:L68"/>
    <mergeCell ref="K69:L69"/>
    <mergeCell ref="K70:L70"/>
    <mergeCell ref="K61:L61"/>
    <mergeCell ref="K62:L62"/>
    <mergeCell ref="K63:L63"/>
    <mergeCell ref="K64:L64"/>
    <mergeCell ref="K65:L65"/>
    <mergeCell ref="K56:L56"/>
    <mergeCell ref="K57:L57"/>
    <mergeCell ref="K58:L58"/>
    <mergeCell ref="K59:L59"/>
    <mergeCell ref="K60:L60"/>
    <mergeCell ref="K51:L51"/>
    <mergeCell ref="K52:L52"/>
    <mergeCell ref="K53:L53"/>
    <mergeCell ref="K54:L54"/>
    <mergeCell ref="K55:L55"/>
    <mergeCell ref="K86:L86"/>
    <mergeCell ref="K87:L87"/>
    <mergeCell ref="K88:L88"/>
    <mergeCell ref="K89:L89"/>
    <mergeCell ref="K90:L90"/>
    <mergeCell ref="K81:L81"/>
    <mergeCell ref="K82:L82"/>
    <mergeCell ref="K83:L83"/>
    <mergeCell ref="K84:L84"/>
    <mergeCell ref="K85:L85"/>
    <mergeCell ref="K76:L76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106:L106"/>
    <mergeCell ref="K107:L107"/>
    <mergeCell ref="K108:L108"/>
    <mergeCell ref="K109:L109"/>
    <mergeCell ref="K110:L110"/>
    <mergeCell ref="K101:L101"/>
    <mergeCell ref="K102:L102"/>
    <mergeCell ref="K103:L103"/>
    <mergeCell ref="K104:L104"/>
    <mergeCell ref="K105:L105"/>
    <mergeCell ref="K96:L96"/>
    <mergeCell ref="K97:L97"/>
    <mergeCell ref="K98:L98"/>
    <mergeCell ref="K99:L99"/>
    <mergeCell ref="K100:L100"/>
    <mergeCell ref="K91:L91"/>
    <mergeCell ref="K92:L92"/>
    <mergeCell ref="K93:L93"/>
    <mergeCell ref="K94:L94"/>
    <mergeCell ref="K95:L95"/>
    <mergeCell ref="K126:L126"/>
    <mergeCell ref="K127:L127"/>
    <mergeCell ref="K128:L128"/>
    <mergeCell ref="K129:L129"/>
    <mergeCell ref="K130:L130"/>
    <mergeCell ref="K121:L121"/>
    <mergeCell ref="K122:L122"/>
    <mergeCell ref="K123:L123"/>
    <mergeCell ref="K124:L124"/>
    <mergeCell ref="K125:L125"/>
    <mergeCell ref="K116:L116"/>
    <mergeCell ref="K117:L117"/>
    <mergeCell ref="K118:L118"/>
    <mergeCell ref="K119:L119"/>
    <mergeCell ref="K120:L120"/>
    <mergeCell ref="K111:L111"/>
    <mergeCell ref="K112:L112"/>
    <mergeCell ref="K113:L113"/>
    <mergeCell ref="K114:L114"/>
    <mergeCell ref="K115:L115"/>
    <mergeCell ref="K146:L146"/>
    <mergeCell ref="K147:L147"/>
    <mergeCell ref="K148:L148"/>
    <mergeCell ref="K149:L149"/>
    <mergeCell ref="K150:L150"/>
    <mergeCell ref="K141:L141"/>
    <mergeCell ref="K142:L142"/>
    <mergeCell ref="K143:L143"/>
    <mergeCell ref="K144:L144"/>
    <mergeCell ref="K145:L145"/>
    <mergeCell ref="K136:L136"/>
    <mergeCell ref="K137:L137"/>
    <mergeCell ref="K138:L138"/>
    <mergeCell ref="K139:L139"/>
    <mergeCell ref="K140:L140"/>
    <mergeCell ref="K131:L131"/>
    <mergeCell ref="K132:L132"/>
    <mergeCell ref="K133:L133"/>
    <mergeCell ref="K134:L134"/>
    <mergeCell ref="K135:L135"/>
    <mergeCell ref="K166:L166"/>
    <mergeCell ref="K167:L167"/>
    <mergeCell ref="K168:L168"/>
    <mergeCell ref="K169:L169"/>
    <mergeCell ref="K170:L170"/>
    <mergeCell ref="K161:L161"/>
    <mergeCell ref="K162:L162"/>
    <mergeCell ref="K163:L163"/>
    <mergeCell ref="K164:L164"/>
    <mergeCell ref="K165:L165"/>
    <mergeCell ref="K156:L156"/>
    <mergeCell ref="K157:L157"/>
    <mergeCell ref="K158:L158"/>
    <mergeCell ref="K159:L159"/>
    <mergeCell ref="K160:L160"/>
    <mergeCell ref="K151:L151"/>
    <mergeCell ref="K152:L152"/>
    <mergeCell ref="K153:L153"/>
    <mergeCell ref="K154:L154"/>
    <mergeCell ref="K155:L155"/>
    <mergeCell ref="K186:L186"/>
    <mergeCell ref="K187:L187"/>
    <mergeCell ref="K188:L188"/>
    <mergeCell ref="K189:L189"/>
    <mergeCell ref="K190:L190"/>
    <mergeCell ref="K181:L181"/>
    <mergeCell ref="K182:L182"/>
    <mergeCell ref="K183:L183"/>
    <mergeCell ref="K184:L184"/>
    <mergeCell ref="K185:L185"/>
    <mergeCell ref="K176:L176"/>
    <mergeCell ref="K177:L177"/>
    <mergeCell ref="K178:L178"/>
    <mergeCell ref="K179:L179"/>
    <mergeCell ref="K180:L180"/>
    <mergeCell ref="K171:L171"/>
    <mergeCell ref="K172:L172"/>
    <mergeCell ref="K173:L173"/>
    <mergeCell ref="K174:L174"/>
    <mergeCell ref="K175:L175"/>
    <mergeCell ref="K206:L206"/>
    <mergeCell ref="K207:L207"/>
    <mergeCell ref="K208:L208"/>
    <mergeCell ref="K209:L209"/>
    <mergeCell ref="K210:L210"/>
    <mergeCell ref="K201:L201"/>
    <mergeCell ref="K202:L202"/>
    <mergeCell ref="K203:L203"/>
    <mergeCell ref="K204:L204"/>
    <mergeCell ref="K205:L205"/>
    <mergeCell ref="K196:L196"/>
    <mergeCell ref="K197:L197"/>
    <mergeCell ref="K198:L198"/>
    <mergeCell ref="K199:L199"/>
    <mergeCell ref="K200:L200"/>
    <mergeCell ref="K191:L191"/>
    <mergeCell ref="K192:L192"/>
    <mergeCell ref="K193:L193"/>
    <mergeCell ref="K194:L194"/>
    <mergeCell ref="K195:L195"/>
    <mergeCell ref="K226:L226"/>
    <mergeCell ref="K227:L227"/>
    <mergeCell ref="K228:L228"/>
    <mergeCell ref="K229:L229"/>
    <mergeCell ref="K230:L230"/>
    <mergeCell ref="K221:L221"/>
    <mergeCell ref="K222:L222"/>
    <mergeCell ref="K223:L223"/>
    <mergeCell ref="K224:L224"/>
    <mergeCell ref="K225:L225"/>
    <mergeCell ref="K216:L216"/>
    <mergeCell ref="K217:L217"/>
    <mergeCell ref="K218:L218"/>
    <mergeCell ref="K219:L219"/>
    <mergeCell ref="K220:L220"/>
    <mergeCell ref="K211:L211"/>
    <mergeCell ref="K212:L212"/>
    <mergeCell ref="K213:L213"/>
    <mergeCell ref="K214:L214"/>
    <mergeCell ref="K215:L215"/>
    <mergeCell ref="K246:L246"/>
    <mergeCell ref="K247:L247"/>
    <mergeCell ref="K248:L248"/>
    <mergeCell ref="K249:L249"/>
    <mergeCell ref="K250:L250"/>
    <mergeCell ref="K241:L241"/>
    <mergeCell ref="K242:L242"/>
    <mergeCell ref="K243:L243"/>
    <mergeCell ref="K244:L244"/>
    <mergeCell ref="K245:L245"/>
    <mergeCell ref="K236:L236"/>
    <mergeCell ref="K237:L237"/>
    <mergeCell ref="K238:L238"/>
    <mergeCell ref="K239:L239"/>
    <mergeCell ref="K240:L240"/>
    <mergeCell ref="K231:L231"/>
    <mergeCell ref="K232:L232"/>
    <mergeCell ref="K233:L233"/>
    <mergeCell ref="K234:L234"/>
    <mergeCell ref="K235:L235"/>
    <mergeCell ref="K266:L266"/>
    <mergeCell ref="K267:L267"/>
    <mergeCell ref="K268:L268"/>
    <mergeCell ref="K269:L269"/>
    <mergeCell ref="K270:L270"/>
    <mergeCell ref="K261:L261"/>
    <mergeCell ref="K262:L262"/>
    <mergeCell ref="K263:L263"/>
    <mergeCell ref="K264:L264"/>
    <mergeCell ref="K265:L265"/>
    <mergeCell ref="K256:L256"/>
    <mergeCell ref="K257:L257"/>
    <mergeCell ref="K258:L258"/>
    <mergeCell ref="K259:L259"/>
    <mergeCell ref="K260:L260"/>
    <mergeCell ref="K251:L251"/>
    <mergeCell ref="K252:L252"/>
    <mergeCell ref="K253:L253"/>
    <mergeCell ref="K254:L254"/>
    <mergeCell ref="K255:L255"/>
    <mergeCell ref="K286:L286"/>
    <mergeCell ref="K287:L287"/>
    <mergeCell ref="K288:L288"/>
    <mergeCell ref="K289:L289"/>
    <mergeCell ref="K290:L290"/>
    <mergeCell ref="K281:L281"/>
    <mergeCell ref="K282:L282"/>
    <mergeCell ref="K283:L283"/>
    <mergeCell ref="K284:L284"/>
    <mergeCell ref="K285:L285"/>
    <mergeCell ref="K276:L276"/>
    <mergeCell ref="K277:L277"/>
    <mergeCell ref="K278:L278"/>
    <mergeCell ref="K279:L279"/>
    <mergeCell ref="K280:L280"/>
    <mergeCell ref="K271:L271"/>
    <mergeCell ref="K272:L272"/>
    <mergeCell ref="K273:L273"/>
    <mergeCell ref="K274:L274"/>
    <mergeCell ref="K275:L275"/>
    <mergeCell ref="K306:L306"/>
    <mergeCell ref="K307:L307"/>
    <mergeCell ref="K308:L308"/>
    <mergeCell ref="K309:L309"/>
    <mergeCell ref="K310:L310"/>
    <mergeCell ref="K301:L301"/>
    <mergeCell ref="K302:L302"/>
    <mergeCell ref="K303:L303"/>
    <mergeCell ref="K304:L304"/>
    <mergeCell ref="K305:L305"/>
    <mergeCell ref="K296:L296"/>
    <mergeCell ref="K297:L297"/>
    <mergeCell ref="K298:L298"/>
    <mergeCell ref="K299:L299"/>
    <mergeCell ref="K300:L300"/>
    <mergeCell ref="K291:L291"/>
    <mergeCell ref="K292:L292"/>
    <mergeCell ref="K293:L293"/>
    <mergeCell ref="K294:L294"/>
    <mergeCell ref="K295:L295"/>
    <mergeCell ref="K326:L326"/>
    <mergeCell ref="K327:L327"/>
    <mergeCell ref="K328:L328"/>
    <mergeCell ref="K329:L329"/>
    <mergeCell ref="K330:L330"/>
    <mergeCell ref="K321:L321"/>
    <mergeCell ref="K322:L322"/>
    <mergeCell ref="K323:L323"/>
    <mergeCell ref="K324:L324"/>
    <mergeCell ref="K325:L325"/>
    <mergeCell ref="K316:L316"/>
    <mergeCell ref="K317:L317"/>
    <mergeCell ref="K318:L318"/>
    <mergeCell ref="K319:L319"/>
    <mergeCell ref="K320:L320"/>
    <mergeCell ref="K311:L311"/>
    <mergeCell ref="K312:L312"/>
    <mergeCell ref="K313:L313"/>
    <mergeCell ref="K314:L314"/>
    <mergeCell ref="K315:L315"/>
    <mergeCell ref="K346:L346"/>
    <mergeCell ref="K347:L347"/>
    <mergeCell ref="K348:L348"/>
    <mergeCell ref="K349:L349"/>
    <mergeCell ref="K350:L350"/>
    <mergeCell ref="K341:L341"/>
    <mergeCell ref="K342:L342"/>
    <mergeCell ref="K343:L343"/>
    <mergeCell ref="K344:L344"/>
    <mergeCell ref="K345:L345"/>
    <mergeCell ref="K336:L336"/>
    <mergeCell ref="K337:L337"/>
    <mergeCell ref="K338:L338"/>
    <mergeCell ref="K339:L339"/>
    <mergeCell ref="K340:L340"/>
    <mergeCell ref="K331:L331"/>
    <mergeCell ref="K332:L332"/>
    <mergeCell ref="K333:L333"/>
    <mergeCell ref="K334:L334"/>
    <mergeCell ref="K335:L335"/>
    <mergeCell ref="K366:L366"/>
    <mergeCell ref="K367:L367"/>
    <mergeCell ref="K368:L368"/>
    <mergeCell ref="K369:L369"/>
    <mergeCell ref="K370:L370"/>
    <mergeCell ref="K361:L361"/>
    <mergeCell ref="K362:L362"/>
    <mergeCell ref="K363:L363"/>
    <mergeCell ref="K364:L364"/>
    <mergeCell ref="K365:L365"/>
    <mergeCell ref="K356:L356"/>
    <mergeCell ref="K357:L357"/>
    <mergeCell ref="K358:L358"/>
    <mergeCell ref="K359:L359"/>
    <mergeCell ref="K360:L360"/>
    <mergeCell ref="K351:L351"/>
    <mergeCell ref="K352:L352"/>
    <mergeCell ref="K353:L353"/>
    <mergeCell ref="K354:L354"/>
    <mergeCell ref="K355:L355"/>
    <mergeCell ref="K386:L386"/>
    <mergeCell ref="K387:L387"/>
    <mergeCell ref="K388:L388"/>
    <mergeCell ref="K389:L389"/>
    <mergeCell ref="K390:L390"/>
    <mergeCell ref="K381:L381"/>
    <mergeCell ref="K382:L382"/>
    <mergeCell ref="K383:L383"/>
    <mergeCell ref="K384:L384"/>
    <mergeCell ref="K385:L385"/>
    <mergeCell ref="K376:L376"/>
    <mergeCell ref="K377:L377"/>
    <mergeCell ref="K378:L378"/>
    <mergeCell ref="K379:L379"/>
    <mergeCell ref="K380:L380"/>
    <mergeCell ref="K371:L371"/>
    <mergeCell ref="K372:L372"/>
    <mergeCell ref="K373:L373"/>
    <mergeCell ref="K374:L374"/>
    <mergeCell ref="K375:L375"/>
    <mergeCell ref="K406:L406"/>
    <mergeCell ref="K407:L407"/>
    <mergeCell ref="K408:L408"/>
    <mergeCell ref="K409:L409"/>
    <mergeCell ref="K410:L410"/>
    <mergeCell ref="K401:L401"/>
    <mergeCell ref="K402:L402"/>
    <mergeCell ref="K403:L403"/>
    <mergeCell ref="K404:L404"/>
    <mergeCell ref="K405:L405"/>
    <mergeCell ref="K396:L396"/>
    <mergeCell ref="K397:L397"/>
    <mergeCell ref="K398:L398"/>
    <mergeCell ref="K399:L399"/>
    <mergeCell ref="K400:L400"/>
    <mergeCell ref="K391:L391"/>
    <mergeCell ref="K392:L392"/>
    <mergeCell ref="K393:L393"/>
    <mergeCell ref="K394:L394"/>
    <mergeCell ref="K395:L395"/>
    <mergeCell ref="K426:L426"/>
    <mergeCell ref="K427:L427"/>
    <mergeCell ref="K428:L428"/>
    <mergeCell ref="K429:L429"/>
    <mergeCell ref="K430:L430"/>
    <mergeCell ref="K421:L421"/>
    <mergeCell ref="K422:L422"/>
    <mergeCell ref="K423:L423"/>
    <mergeCell ref="K424:L424"/>
    <mergeCell ref="K425:L425"/>
    <mergeCell ref="K416:L416"/>
    <mergeCell ref="K417:L417"/>
    <mergeCell ref="K418:L418"/>
    <mergeCell ref="K419:L419"/>
    <mergeCell ref="K420:L420"/>
    <mergeCell ref="K411:L411"/>
    <mergeCell ref="K412:L412"/>
    <mergeCell ref="K413:L413"/>
    <mergeCell ref="K414:L414"/>
    <mergeCell ref="K415:L415"/>
    <mergeCell ref="K446:L446"/>
    <mergeCell ref="K447:L447"/>
    <mergeCell ref="K448:L448"/>
    <mergeCell ref="K449:L449"/>
    <mergeCell ref="K450:L450"/>
    <mergeCell ref="K441:L441"/>
    <mergeCell ref="K442:L442"/>
    <mergeCell ref="K443:L443"/>
    <mergeCell ref="K444:L444"/>
    <mergeCell ref="K445:L445"/>
    <mergeCell ref="K436:L436"/>
    <mergeCell ref="K437:L437"/>
    <mergeCell ref="K438:L438"/>
    <mergeCell ref="K439:L439"/>
    <mergeCell ref="K440:L440"/>
    <mergeCell ref="K431:L431"/>
    <mergeCell ref="K432:L432"/>
    <mergeCell ref="K433:L433"/>
    <mergeCell ref="K434:L434"/>
    <mergeCell ref="K435:L435"/>
    <mergeCell ref="K466:L466"/>
    <mergeCell ref="K467:L467"/>
    <mergeCell ref="K468:L468"/>
    <mergeCell ref="K469:L469"/>
    <mergeCell ref="K470:L470"/>
    <mergeCell ref="K461:L461"/>
    <mergeCell ref="K462:L462"/>
    <mergeCell ref="K463:L463"/>
    <mergeCell ref="K464:L464"/>
    <mergeCell ref="K465:L465"/>
    <mergeCell ref="K456:L456"/>
    <mergeCell ref="K457:L457"/>
    <mergeCell ref="K458:L458"/>
    <mergeCell ref="K459:L459"/>
    <mergeCell ref="K460:L460"/>
    <mergeCell ref="K451:L451"/>
    <mergeCell ref="K452:L452"/>
    <mergeCell ref="K453:L453"/>
    <mergeCell ref="K454:L454"/>
    <mergeCell ref="K455:L455"/>
    <mergeCell ref="K486:L486"/>
    <mergeCell ref="K487:L487"/>
    <mergeCell ref="K488:L488"/>
    <mergeCell ref="K489:L489"/>
    <mergeCell ref="K490:L490"/>
    <mergeCell ref="K481:L481"/>
    <mergeCell ref="K482:L482"/>
    <mergeCell ref="K483:L483"/>
    <mergeCell ref="K484:L484"/>
    <mergeCell ref="K485:L485"/>
    <mergeCell ref="K476:L476"/>
    <mergeCell ref="K477:L477"/>
    <mergeCell ref="K478:L478"/>
    <mergeCell ref="K479:L479"/>
    <mergeCell ref="K480:L480"/>
    <mergeCell ref="K471:L471"/>
    <mergeCell ref="K472:L472"/>
    <mergeCell ref="K473:L473"/>
    <mergeCell ref="K474:L474"/>
    <mergeCell ref="K475:L475"/>
    <mergeCell ref="K506:L506"/>
    <mergeCell ref="K507:L507"/>
    <mergeCell ref="K508:L508"/>
    <mergeCell ref="K509:L509"/>
    <mergeCell ref="K510:L510"/>
    <mergeCell ref="K501:L501"/>
    <mergeCell ref="K502:L502"/>
    <mergeCell ref="K503:L503"/>
    <mergeCell ref="K504:L504"/>
    <mergeCell ref="K505:L505"/>
    <mergeCell ref="K496:L496"/>
    <mergeCell ref="K497:L497"/>
    <mergeCell ref="K498:L498"/>
    <mergeCell ref="K499:L499"/>
    <mergeCell ref="K500:L500"/>
    <mergeCell ref="K491:L491"/>
    <mergeCell ref="K492:L492"/>
    <mergeCell ref="K493:L493"/>
    <mergeCell ref="K494:L494"/>
    <mergeCell ref="K495:L495"/>
    <mergeCell ref="K526:L526"/>
    <mergeCell ref="K527:L527"/>
    <mergeCell ref="K528:L528"/>
    <mergeCell ref="K529:L529"/>
    <mergeCell ref="K530:L530"/>
    <mergeCell ref="K521:L521"/>
    <mergeCell ref="K522:L522"/>
    <mergeCell ref="K523:L523"/>
    <mergeCell ref="K524:L524"/>
    <mergeCell ref="K525:L525"/>
    <mergeCell ref="K516:L516"/>
    <mergeCell ref="K517:L517"/>
    <mergeCell ref="K518:L518"/>
    <mergeCell ref="K519:L519"/>
    <mergeCell ref="K520:L520"/>
    <mergeCell ref="K511:L511"/>
    <mergeCell ref="K512:L512"/>
    <mergeCell ref="K513:L513"/>
    <mergeCell ref="K514:L514"/>
    <mergeCell ref="K515:L515"/>
    <mergeCell ref="K546:L546"/>
    <mergeCell ref="K547:L547"/>
    <mergeCell ref="K548:L548"/>
    <mergeCell ref="K549:L549"/>
    <mergeCell ref="K550:L550"/>
    <mergeCell ref="K541:L541"/>
    <mergeCell ref="K542:L542"/>
    <mergeCell ref="K543:L543"/>
    <mergeCell ref="K544:L544"/>
    <mergeCell ref="K545:L545"/>
    <mergeCell ref="K536:L536"/>
    <mergeCell ref="K537:L537"/>
    <mergeCell ref="K538:L538"/>
    <mergeCell ref="K539:L539"/>
    <mergeCell ref="K540:L540"/>
    <mergeCell ref="K531:L531"/>
    <mergeCell ref="K532:L532"/>
    <mergeCell ref="K533:L533"/>
    <mergeCell ref="K534:L534"/>
    <mergeCell ref="K535:L535"/>
    <mergeCell ref="K566:L566"/>
    <mergeCell ref="K567:L567"/>
    <mergeCell ref="K568:L568"/>
    <mergeCell ref="K569:L569"/>
    <mergeCell ref="K570:L570"/>
    <mergeCell ref="K561:L561"/>
    <mergeCell ref="K562:L562"/>
    <mergeCell ref="K563:L563"/>
    <mergeCell ref="K564:L564"/>
    <mergeCell ref="K565:L565"/>
    <mergeCell ref="K556:L556"/>
    <mergeCell ref="K557:L557"/>
    <mergeCell ref="K558:L558"/>
    <mergeCell ref="K559:L559"/>
    <mergeCell ref="K560:L560"/>
    <mergeCell ref="K551:L551"/>
    <mergeCell ref="K552:L552"/>
    <mergeCell ref="K553:L553"/>
    <mergeCell ref="K554:L554"/>
    <mergeCell ref="K555:L555"/>
    <mergeCell ref="K586:L586"/>
    <mergeCell ref="K587:L587"/>
    <mergeCell ref="K588:L588"/>
    <mergeCell ref="K589:L589"/>
    <mergeCell ref="K590:L590"/>
    <mergeCell ref="K581:L581"/>
    <mergeCell ref="K582:L582"/>
    <mergeCell ref="K583:L583"/>
    <mergeCell ref="K584:L584"/>
    <mergeCell ref="K585:L585"/>
    <mergeCell ref="K576:L576"/>
    <mergeCell ref="K577:L577"/>
    <mergeCell ref="K578:L578"/>
    <mergeCell ref="K579:L579"/>
    <mergeCell ref="K580:L580"/>
    <mergeCell ref="K571:L571"/>
    <mergeCell ref="K572:L572"/>
    <mergeCell ref="K573:L573"/>
    <mergeCell ref="K574:L574"/>
    <mergeCell ref="K575:L575"/>
    <mergeCell ref="K606:L606"/>
    <mergeCell ref="K607:L607"/>
    <mergeCell ref="K608:L608"/>
    <mergeCell ref="K609:L609"/>
    <mergeCell ref="K610:L610"/>
    <mergeCell ref="K601:L601"/>
    <mergeCell ref="K602:L602"/>
    <mergeCell ref="K603:L603"/>
    <mergeCell ref="K604:L604"/>
    <mergeCell ref="K605:L605"/>
    <mergeCell ref="K596:L596"/>
    <mergeCell ref="K597:L597"/>
    <mergeCell ref="K598:L598"/>
    <mergeCell ref="K599:L599"/>
    <mergeCell ref="K600:L600"/>
    <mergeCell ref="K591:L591"/>
    <mergeCell ref="K592:L592"/>
    <mergeCell ref="K593:L593"/>
    <mergeCell ref="K594:L594"/>
    <mergeCell ref="K595:L595"/>
    <mergeCell ref="K626:L626"/>
    <mergeCell ref="K627:L627"/>
    <mergeCell ref="K628:L628"/>
    <mergeCell ref="K629:L629"/>
    <mergeCell ref="K630:L630"/>
    <mergeCell ref="K621:L621"/>
    <mergeCell ref="K622:L622"/>
    <mergeCell ref="K623:L623"/>
    <mergeCell ref="K624:L624"/>
    <mergeCell ref="K625:L625"/>
    <mergeCell ref="K616:L616"/>
    <mergeCell ref="K617:L617"/>
    <mergeCell ref="K618:L618"/>
    <mergeCell ref="K619:L619"/>
    <mergeCell ref="K620:L620"/>
    <mergeCell ref="K611:L611"/>
    <mergeCell ref="K612:L612"/>
    <mergeCell ref="K613:L613"/>
    <mergeCell ref="K614:L614"/>
    <mergeCell ref="K615:L615"/>
    <mergeCell ref="K646:L646"/>
    <mergeCell ref="K647:L647"/>
    <mergeCell ref="K648:L648"/>
    <mergeCell ref="K649:L649"/>
    <mergeCell ref="K650:L650"/>
    <mergeCell ref="K641:L641"/>
    <mergeCell ref="K642:L642"/>
    <mergeCell ref="K643:L643"/>
    <mergeCell ref="K644:L644"/>
    <mergeCell ref="K645:L645"/>
    <mergeCell ref="K636:L636"/>
    <mergeCell ref="K637:L637"/>
    <mergeCell ref="K638:L638"/>
    <mergeCell ref="K639:L639"/>
    <mergeCell ref="K640:L640"/>
    <mergeCell ref="K631:L631"/>
    <mergeCell ref="K632:L632"/>
    <mergeCell ref="K633:L633"/>
    <mergeCell ref="K634:L634"/>
    <mergeCell ref="K635:L635"/>
    <mergeCell ref="K666:L666"/>
    <mergeCell ref="K667:L667"/>
    <mergeCell ref="K668:L668"/>
    <mergeCell ref="K669:L669"/>
    <mergeCell ref="K670:L670"/>
    <mergeCell ref="K661:L661"/>
    <mergeCell ref="K662:L662"/>
    <mergeCell ref="K663:L663"/>
    <mergeCell ref="K664:L664"/>
    <mergeCell ref="K665:L665"/>
    <mergeCell ref="K656:L656"/>
    <mergeCell ref="K657:L657"/>
    <mergeCell ref="K658:L658"/>
    <mergeCell ref="K659:L659"/>
    <mergeCell ref="K660:L660"/>
    <mergeCell ref="K651:L651"/>
    <mergeCell ref="K652:L652"/>
    <mergeCell ref="K653:L653"/>
    <mergeCell ref="K654:L654"/>
    <mergeCell ref="K655:L655"/>
    <mergeCell ref="K686:L686"/>
    <mergeCell ref="K687:L687"/>
    <mergeCell ref="K688:L688"/>
    <mergeCell ref="K689:L689"/>
    <mergeCell ref="K690:L690"/>
    <mergeCell ref="K681:L681"/>
    <mergeCell ref="K682:L682"/>
    <mergeCell ref="K683:L683"/>
    <mergeCell ref="K684:L684"/>
    <mergeCell ref="K685:L685"/>
    <mergeCell ref="K676:L676"/>
    <mergeCell ref="K677:L677"/>
    <mergeCell ref="K678:L678"/>
    <mergeCell ref="K679:L679"/>
    <mergeCell ref="K680:L680"/>
    <mergeCell ref="K671:L671"/>
    <mergeCell ref="K672:L672"/>
    <mergeCell ref="K673:L673"/>
    <mergeCell ref="K674:L674"/>
    <mergeCell ref="K675:L675"/>
    <mergeCell ref="K706:L706"/>
    <mergeCell ref="K707:L707"/>
    <mergeCell ref="K708:L708"/>
    <mergeCell ref="K709:L709"/>
    <mergeCell ref="K710:L710"/>
    <mergeCell ref="K701:L701"/>
    <mergeCell ref="K702:L702"/>
    <mergeCell ref="K703:L703"/>
    <mergeCell ref="K704:L704"/>
    <mergeCell ref="K705:L705"/>
    <mergeCell ref="K696:L696"/>
    <mergeCell ref="K697:L697"/>
    <mergeCell ref="K698:L698"/>
    <mergeCell ref="K699:L699"/>
    <mergeCell ref="K700:L700"/>
    <mergeCell ref="K691:L691"/>
    <mergeCell ref="K692:L692"/>
    <mergeCell ref="K693:L693"/>
    <mergeCell ref="K694:L694"/>
    <mergeCell ref="K695:L695"/>
    <mergeCell ref="K726:L726"/>
    <mergeCell ref="K727:L727"/>
    <mergeCell ref="K728:L728"/>
    <mergeCell ref="K729:L729"/>
    <mergeCell ref="K730:L730"/>
    <mergeCell ref="K721:L721"/>
    <mergeCell ref="K722:L722"/>
    <mergeCell ref="K723:L723"/>
    <mergeCell ref="K724:L724"/>
    <mergeCell ref="K725:L725"/>
    <mergeCell ref="K716:L716"/>
    <mergeCell ref="K717:L717"/>
    <mergeCell ref="K718:L718"/>
    <mergeCell ref="K719:L719"/>
    <mergeCell ref="K720:L720"/>
    <mergeCell ref="K711:L711"/>
    <mergeCell ref="K712:L712"/>
    <mergeCell ref="K713:L713"/>
    <mergeCell ref="K714:L714"/>
    <mergeCell ref="K715:L715"/>
    <mergeCell ref="K746:L746"/>
    <mergeCell ref="K747:L747"/>
    <mergeCell ref="K748:L748"/>
    <mergeCell ref="K749:L749"/>
    <mergeCell ref="K750:L750"/>
    <mergeCell ref="K741:L741"/>
    <mergeCell ref="K742:L742"/>
    <mergeCell ref="K743:L743"/>
    <mergeCell ref="K744:L744"/>
    <mergeCell ref="K745:L745"/>
    <mergeCell ref="K736:L736"/>
    <mergeCell ref="K737:L737"/>
    <mergeCell ref="K738:L738"/>
    <mergeCell ref="K739:L739"/>
    <mergeCell ref="K740:L740"/>
    <mergeCell ref="K731:L731"/>
    <mergeCell ref="K732:L732"/>
    <mergeCell ref="K733:L733"/>
    <mergeCell ref="K734:L734"/>
    <mergeCell ref="K735:L735"/>
    <mergeCell ref="K766:L766"/>
    <mergeCell ref="K767:L767"/>
    <mergeCell ref="K768:L768"/>
    <mergeCell ref="K769:L769"/>
    <mergeCell ref="K770:L770"/>
    <mergeCell ref="K761:L761"/>
    <mergeCell ref="K762:L762"/>
    <mergeCell ref="K763:L763"/>
    <mergeCell ref="K764:L764"/>
    <mergeCell ref="K765:L765"/>
    <mergeCell ref="K756:L756"/>
    <mergeCell ref="K757:L757"/>
    <mergeCell ref="K758:L758"/>
    <mergeCell ref="K759:L759"/>
    <mergeCell ref="K760:L760"/>
    <mergeCell ref="K751:L751"/>
    <mergeCell ref="K752:L752"/>
    <mergeCell ref="K753:L753"/>
    <mergeCell ref="K754:L754"/>
    <mergeCell ref="K755:L755"/>
    <mergeCell ref="K786:L786"/>
    <mergeCell ref="K787:L787"/>
    <mergeCell ref="K788:L788"/>
    <mergeCell ref="K789:L789"/>
    <mergeCell ref="K790:L790"/>
    <mergeCell ref="K781:L781"/>
    <mergeCell ref="K782:L782"/>
    <mergeCell ref="K783:L783"/>
    <mergeCell ref="K784:L784"/>
    <mergeCell ref="K785:L785"/>
    <mergeCell ref="K776:L776"/>
    <mergeCell ref="K777:L777"/>
    <mergeCell ref="K778:L778"/>
    <mergeCell ref="K779:L779"/>
    <mergeCell ref="K780:L780"/>
    <mergeCell ref="K771:L771"/>
    <mergeCell ref="K772:L772"/>
    <mergeCell ref="K773:L773"/>
    <mergeCell ref="K774:L774"/>
    <mergeCell ref="K775:L775"/>
    <mergeCell ref="K806:L806"/>
    <mergeCell ref="K807:L807"/>
    <mergeCell ref="K808:L808"/>
    <mergeCell ref="K809:L809"/>
    <mergeCell ref="K810:L810"/>
    <mergeCell ref="K801:L801"/>
    <mergeCell ref="K802:L802"/>
    <mergeCell ref="K803:L803"/>
    <mergeCell ref="K804:L804"/>
    <mergeCell ref="K805:L805"/>
    <mergeCell ref="K796:L796"/>
    <mergeCell ref="K797:L797"/>
    <mergeCell ref="K798:L798"/>
    <mergeCell ref="K799:L799"/>
    <mergeCell ref="K800:L800"/>
    <mergeCell ref="K791:L791"/>
    <mergeCell ref="K792:L792"/>
    <mergeCell ref="K793:L793"/>
    <mergeCell ref="K794:L794"/>
    <mergeCell ref="K795:L795"/>
    <mergeCell ref="K826:L826"/>
    <mergeCell ref="K827:L827"/>
    <mergeCell ref="K828:L828"/>
    <mergeCell ref="K829:L829"/>
    <mergeCell ref="K830:L830"/>
    <mergeCell ref="K821:L821"/>
    <mergeCell ref="K822:L822"/>
    <mergeCell ref="K823:L823"/>
    <mergeCell ref="K824:L824"/>
    <mergeCell ref="K825:L825"/>
    <mergeCell ref="K816:L816"/>
    <mergeCell ref="K817:L817"/>
    <mergeCell ref="K818:L818"/>
    <mergeCell ref="K819:L819"/>
    <mergeCell ref="K820:L820"/>
    <mergeCell ref="K811:L811"/>
    <mergeCell ref="K812:L812"/>
    <mergeCell ref="K813:L813"/>
    <mergeCell ref="K814:L814"/>
    <mergeCell ref="K815:L815"/>
    <mergeCell ref="K846:L846"/>
    <mergeCell ref="K847:L847"/>
    <mergeCell ref="K848:L848"/>
    <mergeCell ref="K849:L849"/>
    <mergeCell ref="K850:L850"/>
    <mergeCell ref="K841:L841"/>
    <mergeCell ref="K842:L842"/>
    <mergeCell ref="K843:L843"/>
    <mergeCell ref="K844:L844"/>
    <mergeCell ref="K845:L845"/>
    <mergeCell ref="K836:L836"/>
    <mergeCell ref="K837:L837"/>
    <mergeCell ref="K838:L838"/>
    <mergeCell ref="K839:L839"/>
    <mergeCell ref="K840:L840"/>
    <mergeCell ref="K831:L831"/>
    <mergeCell ref="K832:L832"/>
    <mergeCell ref="K833:L833"/>
    <mergeCell ref="K834:L834"/>
    <mergeCell ref="K835:L835"/>
    <mergeCell ref="K866:L866"/>
    <mergeCell ref="K867:L867"/>
    <mergeCell ref="K868:L868"/>
    <mergeCell ref="K869:L869"/>
    <mergeCell ref="K870:L870"/>
    <mergeCell ref="K861:L861"/>
    <mergeCell ref="K862:L862"/>
    <mergeCell ref="K863:L863"/>
    <mergeCell ref="K864:L864"/>
    <mergeCell ref="K865:L865"/>
    <mergeCell ref="K856:L856"/>
    <mergeCell ref="K857:L857"/>
    <mergeCell ref="K858:L858"/>
    <mergeCell ref="K859:L859"/>
    <mergeCell ref="K860:L860"/>
    <mergeCell ref="K851:L851"/>
    <mergeCell ref="K852:L852"/>
    <mergeCell ref="K853:L853"/>
    <mergeCell ref="K854:L854"/>
    <mergeCell ref="K855:L855"/>
    <mergeCell ref="K886:L886"/>
    <mergeCell ref="K887:L887"/>
    <mergeCell ref="K888:L888"/>
    <mergeCell ref="K889:L889"/>
    <mergeCell ref="K890:L890"/>
    <mergeCell ref="K881:L881"/>
    <mergeCell ref="K882:L882"/>
    <mergeCell ref="K883:L883"/>
    <mergeCell ref="K884:L884"/>
    <mergeCell ref="K885:L885"/>
    <mergeCell ref="K876:L876"/>
    <mergeCell ref="K877:L877"/>
    <mergeCell ref="K878:L878"/>
    <mergeCell ref="K879:L879"/>
    <mergeCell ref="K880:L880"/>
    <mergeCell ref="K871:L871"/>
    <mergeCell ref="K872:L872"/>
    <mergeCell ref="K873:L873"/>
    <mergeCell ref="K874:L874"/>
    <mergeCell ref="K875:L875"/>
    <mergeCell ref="K906:L906"/>
    <mergeCell ref="K907:L907"/>
    <mergeCell ref="K908:L908"/>
    <mergeCell ref="K909:L909"/>
    <mergeCell ref="K910:L910"/>
    <mergeCell ref="K901:L901"/>
    <mergeCell ref="K902:L902"/>
    <mergeCell ref="K903:L903"/>
    <mergeCell ref="K904:L904"/>
    <mergeCell ref="K905:L905"/>
    <mergeCell ref="K896:L896"/>
    <mergeCell ref="K897:L897"/>
    <mergeCell ref="K898:L898"/>
    <mergeCell ref="K899:L899"/>
    <mergeCell ref="K900:L900"/>
    <mergeCell ref="K891:L891"/>
    <mergeCell ref="K892:L892"/>
    <mergeCell ref="K893:L893"/>
    <mergeCell ref="K894:L894"/>
    <mergeCell ref="K895:L895"/>
    <mergeCell ref="K926:L926"/>
    <mergeCell ref="K927:L927"/>
    <mergeCell ref="K928:L928"/>
    <mergeCell ref="K929:L929"/>
    <mergeCell ref="K930:L930"/>
    <mergeCell ref="K921:L921"/>
    <mergeCell ref="K922:L922"/>
    <mergeCell ref="K923:L923"/>
    <mergeCell ref="K924:L924"/>
    <mergeCell ref="K925:L925"/>
    <mergeCell ref="K916:L916"/>
    <mergeCell ref="K917:L917"/>
    <mergeCell ref="K918:L918"/>
    <mergeCell ref="K919:L919"/>
    <mergeCell ref="K920:L920"/>
    <mergeCell ref="K911:L911"/>
    <mergeCell ref="K912:L912"/>
    <mergeCell ref="K913:L913"/>
    <mergeCell ref="K914:L914"/>
    <mergeCell ref="K915:L915"/>
    <mergeCell ref="K946:L946"/>
    <mergeCell ref="K947:L947"/>
    <mergeCell ref="K948:L948"/>
    <mergeCell ref="K949:L949"/>
    <mergeCell ref="K950:L950"/>
    <mergeCell ref="K941:L941"/>
    <mergeCell ref="K942:L942"/>
    <mergeCell ref="K943:L943"/>
    <mergeCell ref="K944:L944"/>
    <mergeCell ref="K945:L945"/>
    <mergeCell ref="K936:L936"/>
    <mergeCell ref="K937:L937"/>
    <mergeCell ref="K938:L938"/>
    <mergeCell ref="K939:L939"/>
    <mergeCell ref="K940:L940"/>
    <mergeCell ref="K931:L931"/>
    <mergeCell ref="K932:L932"/>
    <mergeCell ref="K933:L933"/>
    <mergeCell ref="K934:L934"/>
    <mergeCell ref="K935:L935"/>
    <mergeCell ref="K966:L966"/>
    <mergeCell ref="K967:L967"/>
    <mergeCell ref="K968:L968"/>
    <mergeCell ref="K969:L969"/>
    <mergeCell ref="K970:L970"/>
    <mergeCell ref="K961:L961"/>
    <mergeCell ref="K962:L962"/>
    <mergeCell ref="K963:L963"/>
    <mergeCell ref="K964:L964"/>
    <mergeCell ref="K965:L965"/>
    <mergeCell ref="K956:L956"/>
    <mergeCell ref="K957:L957"/>
    <mergeCell ref="K958:L958"/>
    <mergeCell ref="K959:L959"/>
    <mergeCell ref="K960:L960"/>
    <mergeCell ref="K951:L951"/>
    <mergeCell ref="K952:L952"/>
    <mergeCell ref="K953:L953"/>
    <mergeCell ref="K954:L954"/>
    <mergeCell ref="K955:L955"/>
    <mergeCell ref="K986:L986"/>
    <mergeCell ref="K987:L987"/>
    <mergeCell ref="K988:L988"/>
    <mergeCell ref="K989:L989"/>
    <mergeCell ref="K990:L990"/>
    <mergeCell ref="K981:L981"/>
    <mergeCell ref="K982:L982"/>
    <mergeCell ref="K983:L983"/>
    <mergeCell ref="K984:L984"/>
    <mergeCell ref="K985:L985"/>
    <mergeCell ref="K976:L976"/>
    <mergeCell ref="K977:L977"/>
    <mergeCell ref="K978:L978"/>
    <mergeCell ref="K979:L979"/>
    <mergeCell ref="K980:L980"/>
    <mergeCell ref="K971:L971"/>
    <mergeCell ref="K972:L972"/>
    <mergeCell ref="K973:L973"/>
    <mergeCell ref="K974:L974"/>
    <mergeCell ref="K975:L975"/>
    <mergeCell ref="K1006:L1006"/>
    <mergeCell ref="K1007:L1007"/>
    <mergeCell ref="K1008:L1008"/>
    <mergeCell ref="K1009:L1009"/>
    <mergeCell ref="K1010:L1010"/>
    <mergeCell ref="K1001:L1001"/>
    <mergeCell ref="K1002:L1002"/>
    <mergeCell ref="K1003:L1003"/>
    <mergeCell ref="K1004:L1004"/>
    <mergeCell ref="K1005:L1005"/>
    <mergeCell ref="K996:L996"/>
    <mergeCell ref="K997:L997"/>
    <mergeCell ref="K998:L998"/>
    <mergeCell ref="K999:L999"/>
    <mergeCell ref="K1000:L1000"/>
    <mergeCell ref="K991:L991"/>
    <mergeCell ref="K992:L992"/>
    <mergeCell ref="K993:L993"/>
    <mergeCell ref="K994:L994"/>
    <mergeCell ref="K995:L9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MAKAREWICZ Anthony</dc:creator>
  <cp:lastModifiedBy>MAKAREWICZ Anthony</cp:lastModifiedBy>
  <dcterms:created xsi:type="dcterms:W3CDTF">2022-06-15T16:46:43Z</dcterms:created>
  <dcterms:modified xsi:type="dcterms:W3CDTF">2022-06-23T16:47:30Z</dcterms:modified>
</cp:coreProperties>
</file>