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pt\QAZ\hardware\QAZ_65\pcb\QAZ_65\"/>
    </mc:Choice>
  </mc:AlternateContent>
  <xr:revisionPtr revIDLastSave="0" documentId="13_ncr:1_{DB195EA7-AA9D-4883-A489-CE1EFC41A947}" xr6:coauthVersionLast="46" xr6:coauthVersionMax="46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Chart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2" l="1"/>
  <c r="E14" i="2"/>
  <c r="G14" i="2" s="1"/>
  <c r="E13" i="2"/>
  <c r="G13" i="2" s="1"/>
  <c r="B4" i="2"/>
  <c r="E20" i="2"/>
  <c r="G20" i="2" s="1"/>
  <c r="E18" i="2"/>
  <c r="G18" i="2" s="1"/>
  <c r="E17" i="2"/>
  <c r="G17" i="2" s="1"/>
  <c r="E25" i="2" l="1"/>
  <c r="G25" i="2" s="1"/>
  <c r="E7" i="2" l="1"/>
  <c r="G7" i="2" s="1"/>
  <c r="E22" i="2"/>
  <c r="G22" i="2" s="1"/>
  <c r="E24" i="2"/>
  <c r="G24" i="2" s="1"/>
  <c r="E30" i="2"/>
  <c r="G30" i="2" s="1"/>
  <c r="E29" i="2"/>
  <c r="G29" i="2" s="1"/>
  <c r="E28" i="2"/>
  <c r="G28" i="2" s="1"/>
  <c r="E27" i="2"/>
  <c r="G27" i="2" s="1"/>
  <c r="E26" i="2"/>
  <c r="E15" i="2"/>
  <c r="G15" i="2" s="1"/>
  <c r="E16" i="2"/>
  <c r="G16" i="2" s="1"/>
  <c r="E21" i="2"/>
  <c r="G21" i="2" s="1"/>
  <c r="E23" i="2"/>
  <c r="G23" i="2" s="1"/>
  <c r="E19" i="2"/>
  <c r="G19" i="2" s="1"/>
  <c r="E12" i="2"/>
  <c r="G12" i="2" s="1"/>
  <c r="E10" i="2"/>
  <c r="G10" i="2" s="1"/>
  <c r="E9" i="2"/>
  <c r="G9" i="2" s="1"/>
  <c r="E8" i="2"/>
  <c r="G8" i="2" s="1"/>
  <c r="E11" i="2"/>
  <c r="G11" i="2" s="1"/>
  <c r="E5" i="2"/>
  <c r="G5" i="2" s="1"/>
  <c r="E3" i="2"/>
  <c r="G3" i="2" s="1"/>
  <c r="E6" i="2"/>
  <c r="G6" i="2" s="1"/>
  <c r="E4" i="2"/>
  <c r="G4" i="2" s="1"/>
  <c r="G32" i="2" l="1"/>
  <c r="B5" i="2"/>
  <c r="B6" i="2" s="1"/>
  <c r="B7" i="2" s="1"/>
  <c r="B8" i="2" s="1"/>
  <c r="B9" i="2" s="1"/>
  <c r="B10" i="2" s="1"/>
  <c r="B11" i="2" s="1"/>
  <c r="B12" i="2" s="1"/>
  <c r="B15" i="2" l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13" i="2"/>
</calcChain>
</file>

<file path=xl/sharedStrings.xml><?xml version="1.0" encoding="utf-8"?>
<sst xmlns="http://schemas.openxmlformats.org/spreadsheetml/2006/main" count="120" uniqueCount="119">
  <si>
    <t>BOM Index</t>
  </si>
  <si>
    <t>Part Number</t>
  </si>
  <si>
    <t>Part Description</t>
  </si>
  <si>
    <t>QTY</t>
  </si>
  <si>
    <t>Extended Cost</t>
  </si>
  <si>
    <t>Schematic Reference(s)</t>
  </si>
  <si>
    <t>Product Link</t>
  </si>
  <si>
    <t>CC0603KRX7R8BB104</t>
  </si>
  <si>
    <t>CAP CER 0.1UF 25V X7R 0603</t>
  </si>
  <si>
    <t>https://www.digikey.com/product-detail/en/yageo/CC0603KRX7R8BB104/311-1341-1-ND/2103125</t>
  </si>
  <si>
    <t>CL10C160JB8NNNC</t>
  </si>
  <si>
    <t>CAP CER 16PF 50V C0G/NP0 0603</t>
  </si>
  <si>
    <t>https://www.digikey.com/product-detail/en/samsung-electro-mechanics/CL10C160JB8NNNC/1276-2204-1-ND/3890290</t>
  </si>
  <si>
    <t>CC0805KRX5R5BB475</t>
  </si>
  <si>
    <t>CAP CER 4.7UF 6.3V X5R 0805</t>
  </si>
  <si>
    <t>https://www.digikey.com/product-detail/en/yageo/CC0805KRX5R5BB475/311-3422-1-ND/7164443</t>
  </si>
  <si>
    <t>CL10B105MO8NNWC</t>
  </si>
  <si>
    <t>CAP CER 1UF 16V X7R 0603</t>
  </si>
  <si>
    <t>https://www.digikey.com/product-detail/en/samsung-electro-mechanics/CL10B105MO8NNWC/1276-6524-1-ND/5961383</t>
  </si>
  <si>
    <t xml:space="preserve">USB4085-GF-A </t>
  </si>
  <si>
    <t xml:space="preserve">CONN RCPT USB2.0 TYPEC 16POS </t>
  </si>
  <si>
    <t>https://www.digikey.com/product-detail/en/gct/USB4085-GF-A/2073-USB4085-GF-ACT-ND/9859733</t>
  </si>
  <si>
    <t>1N4148FSCT-ND</t>
  </si>
  <si>
    <t>DIODE SMALL SIGNAL SWITCHING 100V 0.15A 2-PIN DO-35</t>
  </si>
  <si>
    <t>https://www.digikey.com/products/en?keywords=1N4148FSCT-ND</t>
  </si>
  <si>
    <t xml:space="preserve">	LTST-C191KGKT</t>
  </si>
  <si>
    <t>LED GREEN CLEAR SMD</t>
  </si>
  <si>
    <t>https://www.digikey.com/product-detail/en/lite-on-inc/LTST-C191KGKT/160-1446-1-ND/386834</t>
  </si>
  <si>
    <t>LTST-C190KRKT</t>
  </si>
  <si>
    <t>LED RED CLEAR CHIP SMD</t>
  </si>
  <si>
    <t>https://www.digikey.com/product-detail/en/lite-on-inc/LTST-C190KRKT/160-1436-1-ND/386816</t>
  </si>
  <si>
    <t>RMCF0603FT10K0</t>
  </si>
  <si>
    <t>RES 10K OHM 1% 1/10W 0603</t>
  </si>
  <si>
    <t>https://www.digikey.com/product-detail/en/stackpole-electronics-inc/RMCF0603FT10K0/RMCF0603FT10K0CT-ND/1943057</t>
  </si>
  <si>
    <t>RC0603FR-075K1L</t>
  </si>
  <si>
    <t>RES SMD 5.1K OHM 1% 1/10W 0603</t>
  </si>
  <si>
    <t>https://www.digikey.com/product-detail/en/yageo/RC0603FR-075K1L/311-5-10KHRCT-ND/730215</t>
  </si>
  <si>
    <t>RES SMD 1.3K OHM 1% 1/10W 0603</t>
  </si>
  <si>
    <t>RC0603FR-071KL</t>
  </si>
  <si>
    <t>RES SMD 1K OHM 1% 1/10W 0603</t>
  </si>
  <si>
    <t>https://www.digikey.com/product-detail/en/yageo/RC0603FR-071KL/311-1.00KHRCT-ND/729790</t>
  </si>
  <si>
    <t xml:space="preserve">	RC0603FR-071K69L</t>
  </si>
  <si>
    <t>RES SMD 1.69K OHM 1% 1/10W 0603</t>
  </si>
  <si>
    <t>https://www.digikey.com/product-detail/en/yageo/RC0603FR-071K69L/311-1.69KHRCT-ND/729818</t>
  </si>
  <si>
    <t>RC0603JR-070RL</t>
  </si>
  <si>
    <t>RES SMD 0 OHM JUMPER 1/10W 0603</t>
  </si>
  <si>
    <t>https://www.digikey.com/product-detail/en/yageo/RC0603JR-070RL/311-0.0GRCT-ND/729622</t>
  </si>
  <si>
    <t>SW1</t>
  </si>
  <si>
    <t>-</t>
  </si>
  <si>
    <t>CHERRY MX SWITCH, CLEAR, PCB MOUNT</t>
  </si>
  <si>
    <t>AP2112K-3.3TRG1</t>
  </si>
  <si>
    <t>IC REG LINEAR 3.3V 600MA SOT25</t>
  </si>
  <si>
    <t>U1</t>
  </si>
  <si>
    <t>https://www.digikey.com/product-detail/en/diodes-incorporated/AP2112K-3.3TRG1/AP2112K-3.3TRG1DICT-ND/4505257</t>
  </si>
  <si>
    <t>STM32F042C6T6</t>
  </si>
  <si>
    <t>IC MCU 32BIT 32KB FLASH 48LQFP</t>
  </si>
  <si>
    <t>U2</t>
  </si>
  <si>
    <t>https://www.digikey.com/product-detail/en/stmicroelectronics/STM32F042C6T6/497-14648-ND/4815295</t>
  </si>
  <si>
    <t>U3</t>
  </si>
  <si>
    <t xml:space="preserve">	ABM7-8.000MHZ-D2Y-T</t>
  </si>
  <si>
    <t>CRYSTAL 8.0000MHZ 18PF SMD</t>
  </si>
  <si>
    <t>Y1</t>
  </si>
  <si>
    <t>https://www.digikey.com/product-detail/en/abracon-llc/ABM7-8.000MHZ-D2Y-T/535-9831-1-ND/2001454</t>
  </si>
  <si>
    <t>Total</t>
  </si>
  <si>
    <t>CN1</t>
  </si>
  <si>
    <t>https://www.digikey.com/product-detail/en/w%C3%BCrth-elektronik/150060BS75000/732-4966-1-ND/4489893</t>
  </si>
  <si>
    <t xml:space="preserve">150060BS75000 </t>
  </si>
  <si>
    <t>LED BLUE CLEAR 0603 SMD</t>
  </si>
  <si>
    <t>https://www.digikey.com/product-detail/en/panasonic-electronic-components/ERJ-3EKF1301V/P1-30KHCT-ND/198082</t>
  </si>
  <si>
    <t>ERJ-3EKF1301V</t>
  </si>
  <si>
    <t>JS102011SCQN</t>
  </si>
  <si>
    <t>SWITCH SLIDE SPDT 300MA 6V</t>
  </si>
  <si>
    <t>https://www.digikey.com/en/products/detail/c-k/JS102011SCQN/3753547</t>
  </si>
  <si>
    <t>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</t>
  </si>
  <si>
    <t>D1</t>
  </si>
  <si>
    <t>D2</t>
  </si>
  <si>
    <t>D3</t>
  </si>
  <si>
    <t>R1</t>
  </si>
  <si>
    <t>https://www.digikey.com/en/products/detail/yageo/RC0603FR-072KL/727009</t>
  </si>
  <si>
    <t>RC0603FR-072KL</t>
  </si>
  <si>
    <t>RES SMD 2K OHM 1% 1/10W 0603</t>
  </si>
  <si>
    <t xml:space="preserve">RC0603FR-0751RL </t>
  </si>
  <si>
    <t xml:space="preserve">RES SMD 51 OHM 1% 1/10W 0603 </t>
  </si>
  <si>
    <t>https://www.digikey.com/en/products/detail/yageo/RC0603FR-0751RL/730228</t>
  </si>
  <si>
    <t>RMCF0603FT20R0</t>
  </si>
  <si>
    <t>RES 20 OHM 1% 1/10W 0603</t>
  </si>
  <si>
    <t>https://www.digikey.com/en/products/detail/stackpole-electronics-inc/RMCF0603FT20R0/1942945</t>
  </si>
  <si>
    <t>R16, R19, R22, R25, R28, R31</t>
  </si>
  <si>
    <t>R17, R18, R20, R21, R23, R24, R26, R27, R29, R30, R32, R33</t>
  </si>
  <si>
    <t xml:space="preserve">RC0603FR-07100KL </t>
  </si>
  <si>
    <t xml:space="preserve">RES SMD 100K OHM 1% 1/10W 0603 </t>
  </si>
  <si>
    <t>https://www.digikey.com/en/products/detail/yageo/RC0603FR-07100KL/729836</t>
  </si>
  <si>
    <t>R34</t>
  </si>
  <si>
    <t xml:space="preserve">IC LED DRIVER LIN DIM </t>
  </si>
  <si>
    <t>https://www.digikey.com/en/products/detail/lumissil-microsystems/IS31FL3746A-QFLS4-TR/9759708</t>
  </si>
  <si>
    <t>C1</t>
  </si>
  <si>
    <t>C2, C4, C5, C8, C10, C11, C13</t>
  </si>
  <si>
    <t>C3, C9, C12, C14</t>
  </si>
  <si>
    <t>C6, C7</t>
  </si>
  <si>
    <t>D72, D73, D74, D75, D76, D77, D78, D79, D80, D81, D82, D83, D84, D85, D86, D87, D88, D89</t>
  </si>
  <si>
    <t>JP1, JP2, JP3</t>
  </si>
  <si>
    <t>R2, R3, R6, R35</t>
  </si>
  <si>
    <t>R4, R5</t>
  </si>
  <si>
    <t>R7, R8</t>
  </si>
  <si>
    <t>R9, R15</t>
  </si>
  <si>
    <t>R10, R11, R12, R13, R14</t>
  </si>
  <si>
    <t>SB1, SB2, SB3, SB4, SB5, SB6, SB7, SB8, SB9, SB10, SB11, SB12, SB13, SB14, SB15, SB16, SB17, SB18, SB19, SB20, SB21</t>
  </si>
  <si>
    <t>SW2, SW3, SW4, SW5, SW6, SW7, SW8, SW9, SW10, SW11, SW12, SW13, SW14, SW15, SW16, SW17, SW18, SW19, SW20, SW21, SW22, SW23, SW24, SW25, SW26, SW27, SW28, SW29, SW30, SW31, SW32, SW33, SW34, SW35, SW36, SW37, SW38, SW39, SW40, SW41, SW42, SW43, SW44, SW45, SW46, SW47, SW48, SW49, SW50, SW51, SW52, SW53, SW54, SW55, SW56, SW57, SW58, SW59, SW60, SW61, SW62, SW63, SW64, SW65, SW66, SW67, SW68, SW69</t>
  </si>
  <si>
    <t>Unit Cost</t>
  </si>
  <si>
    <t>https://www.digikey.com/en/products/detail/NPB02SVAN-RC/S9345-ND/2618270</t>
  </si>
  <si>
    <t>https://www.digikey.com/en/products/detail/GRPB021VWVN-RC/S9014E-02-ND/1786438</t>
  </si>
  <si>
    <t>CONN JUMPER SHORTING 1.27MM GOLD</t>
  </si>
  <si>
    <t>CONN HEADER VERT 2POS 1.27MM</t>
  </si>
  <si>
    <t>GRPB021VWVN-RC</t>
  </si>
  <si>
    <t>S9345-ND</t>
  </si>
  <si>
    <t>TRI COLOR PCB TOP VIEW SMD LED R</t>
  </si>
  <si>
    <t>19-337C/RSBHGHC-A88/4T</t>
  </si>
  <si>
    <t>https://www.digikey.com/en/products/detail/everlight-electronics-co-ltd/19-337C-RSBHGHC-A88-4T/10059591</t>
  </si>
  <si>
    <t>IS31FL3746A-QFLS4-TR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</si>
</sst>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FBE5D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2" applyFont="1" applyBorder="1" applyAlignment="1" applyProtection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1" xfId="1" applyFont="1" applyBorder="1" applyAlignment="1" applyProtection="1">
      <alignment horizontal="left" vertical="center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164" fontId="1" fillId="0" borderId="0" xfId="1" applyFont="1" applyBorder="1" applyAlignment="1" applyProtection="1">
      <alignment horizontal="left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2" xfId="2" applyBorder="1" applyAlignment="1" applyProtection="1">
      <alignment wrapText="1"/>
    </xf>
    <xf numFmtId="0" fontId="1" fillId="0" borderId="0" xfId="0" applyFont="1" applyAlignment="1">
      <alignment horizontal="left" vertical="top" wrapText="1"/>
    </xf>
    <xf numFmtId="0" fontId="3" fillId="0" borderId="2" xfId="2" applyFont="1" applyBorder="1" applyAlignment="1" applyProtection="1">
      <alignment horizontal="left" vertical="top" wrapText="1"/>
    </xf>
    <xf numFmtId="0" fontId="3" fillId="0" borderId="2" xfId="2" applyBorder="1" applyAlignment="1" applyProtection="1">
      <alignment vertical="top" wrapText="1"/>
    </xf>
    <xf numFmtId="0" fontId="3" fillId="0" borderId="2" xfId="2" applyBorder="1" applyAlignment="1" applyProtection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2" fillId="0" borderId="1" xfId="2" applyFont="1" applyBorder="1" applyAlignment="1" applyProtection="1">
      <alignment horizontal="left" vertical="center" wrapText="1"/>
    </xf>
    <xf numFmtId="0" fontId="6" fillId="0" borderId="1" xfId="0" applyFont="1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RMCF0603FT10K0/RMCF0603FT10K0CT-ND/1943057" TargetMode="External"/><Relationship Id="rId13" Type="http://schemas.openxmlformats.org/officeDocument/2006/relationships/hyperlink" Target="https://www.digikey.com/product-detail/en/stmicroelectronics/STM32F042C6T6/497-14648-ND/4815295" TargetMode="External"/><Relationship Id="rId18" Type="http://schemas.openxmlformats.org/officeDocument/2006/relationships/hyperlink" Target="https://www.digikey.com/product-detail/en/panasonic-electronic-components/ERJ-3EKF1301V/P1-30KHCT-ND/198082" TargetMode="External"/><Relationship Id="rId26" Type="http://schemas.openxmlformats.org/officeDocument/2006/relationships/hyperlink" Target="https://www.digikey.com/en/products/detail/GRPB021VWVN-RC/S9014E-02-ND/1786438" TargetMode="External"/><Relationship Id="rId3" Type="http://schemas.openxmlformats.org/officeDocument/2006/relationships/hyperlink" Target="https://www.digikey.com/product-detail/en/yageo/CC0805KRX5R5BB475/311-3422-1-ND/7164443" TargetMode="External"/><Relationship Id="rId21" Type="http://schemas.openxmlformats.org/officeDocument/2006/relationships/hyperlink" Target="https://www.digikey.com/en/products/detail/yageo/RC0603FR-0751RL/730228" TargetMode="External"/><Relationship Id="rId7" Type="http://schemas.openxmlformats.org/officeDocument/2006/relationships/hyperlink" Target="https://www.digikey.com/product-detail/en/lite-on-inc/LTST-C190KRKT/160-1436-1-ND/386816" TargetMode="External"/><Relationship Id="rId12" Type="http://schemas.openxmlformats.org/officeDocument/2006/relationships/hyperlink" Target="https://www.digikey.com/product-detail/en/diodes-incorporated/AP2112K-3.3TRG1/AP2112K-3.3TRG1DICT-ND/4505257" TargetMode="External"/><Relationship Id="rId17" Type="http://schemas.openxmlformats.org/officeDocument/2006/relationships/hyperlink" Target="https://www.digikey.com/product-detail/en/w%C3%BCrth-elektronik/150060BS75000/732-4966-1-ND/4489893" TargetMode="External"/><Relationship Id="rId25" Type="http://schemas.openxmlformats.org/officeDocument/2006/relationships/hyperlink" Target="https://www.digikey.com/en/products/detail/NPB02SVAN-RC/S9345-ND/2618270" TargetMode="External"/><Relationship Id="rId2" Type="http://schemas.openxmlformats.org/officeDocument/2006/relationships/hyperlink" Target="https://www.digikey.com/product-detail/en/samsung-electro-mechanics/CL10C160JB8NNNC/1276-2204-1-ND/3890290" TargetMode="External"/><Relationship Id="rId16" Type="http://schemas.openxmlformats.org/officeDocument/2006/relationships/hyperlink" Target="https://www.digikey.com/product-detail/en/gct/USB4085-GF-A/2073-USB4085-GF-ACT-ND/9859733" TargetMode="External"/><Relationship Id="rId20" Type="http://schemas.openxmlformats.org/officeDocument/2006/relationships/hyperlink" Target="https://www.digikey.com/en/products/detail/yageo/RC0603FR-072KL/727009" TargetMode="External"/><Relationship Id="rId1" Type="http://schemas.openxmlformats.org/officeDocument/2006/relationships/hyperlink" Target="https://www.digikey.com/product-detail/en/yageo/CC0603KRX7R8BB104/311-1341-1-ND/2103125" TargetMode="External"/><Relationship Id="rId6" Type="http://schemas.openxmlformats.org/officeDocument/2006/relationships/hyperlink" Target="https://www.digikey.com/product-detail/en/lite-on-inc/LTST-C191KGKT/160-1446-1-ND/386834" TargetMode="External"/><Relationship Id="rId11" Type="http://schemas.openxmlformats.org/officeDocument/2006/relationships/hyperlink" Target="https://www.digikey.com/product-detail/en/yageo/RC0603FR-071K69L/311-1.69KHRCT-ND/729818" TargetMode="External"/><Relationship Id="rId24" Type="http://schemas.openxmlformats.org/officeDocument/2006/relationships/hyperlink" Target="https://www.digikey.com/en/products/detail/lumissil-microsystems/IS31FL3746A-QFLS4-TR/9759708" TargetMode="External"/><Relationship Id="rId5" Type="http://schemas.openxmlformats.org/officeDocument/2006/relationships/hyperlink" Target="https://www.digikey.com/products/en?keywords=1N4148FSCT-ND" TargetMode="External"/><Relationship Id="rId15" Type="http://schemas.openxmlformats.org/officeDocument/2006/relationships/hyperlink" Target="https://www.digikey.com/product-detail/en/yageo/RC0603JR-070RL/311-0.0GRCT-ND/729622" TargetMode="External"/><Relationship Id="rId23" Type="http://schemas.openxmlformats.org/officeDocument/2006/relationships/hyperlink" Target="https://www.digikey.com/en/products/detail/yageo/RC0603FR-07100KL/729836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yageo/RC0603FR-071KL/311-1.00KHRCT-ND/729790" TargetMode="External"/><Relationship Id="rId19" Type="http://schemas.openxmlformats.org/officeDocument/2006/relationships/hyperlink" Target="https://www.digikey.com/en/products/detail/c-k/JS102011SCQN/3753547" TargetMode="External"/><Relationship Id="rId4" Type="http://schemas.openxmlformats.org/officeDocument/2006/relationships/hyperlink" Target="https://www.digikey.com/product-detail/en/samsung-electro-mechanics/CL10B105MO8NNWC/1276-6524-1-ND/5961383" TargetMode="External"/><Relationship Id="rId9" Type="http://schemas.openxmlformats.org/officeDocument/2006/relationships/hyperlink" Target="https://www.digikey.com/product-detail/en/yageo/RC0603FR-075K1L/311-5-10KHRCT-ND/730215" TargetMode="External"/><Relationship Id="rId14" Type="http://schemas.openxmlformats.org/officeDocument/2006/relationships/hyperlink" Target="https://www.digikey.com/product-detail/en/abracon-llc/ABM7-8.000MHZ-D2Y-T/535-9831-1-ND/2001454" TargetMode="External"/><Relationship Id="rId22" Type="http://schemas.openxmlformats.org/officeDocument/2006/relationships/hyperlink" Target="https://www.digikey.com/en/products/detail/stackpole-electronics-inc/RMCF0603FT20R0/1942945" TargetMode="External"/><Relationship Id="rId27" Type="http://schemas.openxmlformats.org/officeDocument/2006/relationships/hyperlink" Target="https://www.digikey.com/en/products/detail/everlight-electronics-co-ltd/19-337C-RSBHGHC-A88-4T/100595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65" zoomScaleNormal="65" workbookViewId="0">
      <selection activeCellId="1" sqref="I26 A1"/>
    </sheetView>
  </sheetViews>
  <sheetFormatPr defaultColWidth="8.5703125" defaultRowHeight="15" x14ac:dyDescent="0.25"/>
  <sheetData/>
  <pageMargins left="0.7" right="0.7" top="0.75" bottom="0.75" header="0.51180555555555496" footer="0.51180555555555496"/>
  <pageSetup paperSize="7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H64"/>
  <sheetViews>
    <sheetView tabSelected="1" zoomScale="130" zoomScaleNormal="130" workbookViewId="0">
      <selection activeCell="H14" sqref="H14"/>
    </sheetView>
  </sheetViews>
  <sheetFormatPr defaultColWidth="9.140625" defaultRowHeight="15" x14ac:dyDescent="0.25"/>
  <cols>
    <col min="1" max="1" width="2" style="1" customWidth="1"/>
    <col min="2" max="2" width="10.140625" style="1" customWidth="1"/>
    <col min="3" max="3" width="25.28515625" style="1" customWidth="1"/>
    <col min="4" max="4" width="45.7109375" style="1" customWidth="1"/>
    <col min="5" max="5" width="7.7109375" style="1" customWidth="1"/>
    <col min="6" max="7" width="12.7109375" style="1" customWidth="1"/>
    <col min="8" max="8" width="48.7109375" style="1" customWidth="1"/>
    <col min="9" max="9" width="12.42578125" style="16" customWidth="1"/>
    <col min="10" max="1022" width="9.140625" style="1"/>
  </cols>
  <sheetData>
    <row r="1" spans="1:1022" ht="14.45" customHeight="1" x14ac:dyDescent="0.25">
      <c r="J1" s="2"/>
    </row>
    <row r="2" spans="1:1022" s="28" customFormat="1" ht="25.5" customHeight="1" x14ac:dyDescent="0.25">
      <c r="A2" s="26"/>
      <c r="B2" s="3" t="s">
        <v>0</v>
      </c>
      <c r="C2" s="3" t="s">
        <v>1</v>
      </c>
      <c r="D2" s="3" t="s">
        <v>2</v>
      </c>
      <c r="E2" s="3" t="s">
        <v>3</v>
      </c>
      <c r="F2" s="3" t="s">
        <v>108</v>
      </c>
      <c r="G2" s="3" t="s">
        <v>4</v>
      </c>
      <c r="H2" s="3" t="s">
        <v>5</v>
      </c>
      <c r="I2" s="27" t="s">
        <v>6</v>
      </c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26"/>
      <c r="KA2" s="26"/>
      <c r="KB2" s="26"/>
      <c r="KC2" s="26"/>
      <c r="KD2" s="26"/>
      <c r="KE2" s="26"/>
      <c r="KF2" s="26"/>
      <c r="KG2" s="26"/>
      <c r="KH2" s="26"/>
      <c r="KI2" s="26"/>
      <c r="KJ2" s="26"/>
      <c r="KK2" s="26"/>
      <c r="KL2" s="26"/>
      <c r="KM2" s="26"/>
      <c r="KN2" s="26"/>
      <c r="KO2" s="26"/>
      <c r="KP2" s="26"/>
      <c r="KQ2" s="26"/>
      <c r="KR2" s="26"/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6"/>
      <c r="LT2" s="26"/>
      <c r="LU2" s="26"/>
      <c r="LV2" s="26"/>
      <c r="LW2" s="26"/>
      <c r="LX2" s="26"/>
      <c r="LY2" s="26"/>
      <c r="LZ2" s="26"/>
      <c r="MA2" s="26"/>
      <c r="MB2" s="26"/>
      <c r="MC2" s="26"/>
      <c r="MD2" s="26"/>
      <c r="ME2" s="26"/>
      <c r="MF2" s="26"/>
      <c r="MG2" s="26"/>
      <c r="MH2" s="26"/>
      <c r="MI2" s="26"/>
      <c r="MJ2" s="26"/>
      <c r="MK2" s="26"/>
      <c r="ML2" s="26"/>
      <c r="MM2" s="26"/>
      <c r="MN2" s="26"/>
      <c r="MO2" s="26"/>
      <c r="MP2" s="26"/>
      <c r="MQ2" s="26"/>
      <c r="MR2" s="26"/>
      <c r="MS2" s="26"/>
      <c r="MT2" s="26"/>
      <c r="MU2" s="26"/>
      <c r="MV2" s="26"/>
      <c r="MW2" s="26"/>
      <c r="MX2" s="26"/>
      <c r="MY2" s="26"/>
      <c r="MZ2" s="26"/>
      <c r="NA2" s="26"/>
      <c r="NB2" s="26"/>
      <c r="NC2" s="26"/>
      <c r="ND2" s="26"/>
      <c r="NE2" s="26"/>
      <c r="NF2" s="26"/>
      <c r="NG2" s="26"/>
      <c r="NH2" s="26"/>
      <c r="NI2" s="26"/>
      <c r="NJ2" s="26"/>
      <c r="NK2" s="26"/>
      <c r="NL2" s="26"/>
      <c r="NM2" s="26"/>
      <c r="NN2" s="26"/>
      <c r="NO2" s="26"/>
      <c r="NP2" s="26"/>
      <c r="NQ2" s="26"/>
      <c r="NR2" s="26"/>
      <c r="NS2" s="26"/>
      <c r="NT2" s="26"/>
      <c r="NU2" s="26"/>
      <c r="NV2" s="26"/>
      <c r="NW2" s="26"/>
      <c r="NX2" s="26"/>
      <c r="NY2" s="26"/>
      <c r="NZ2" s="26"/>
      <c r="OA2" s="26"/>
      <c r="OB2" s="26"/>
      <c r="OC2" s="26"/>
      <c r="OD2" s="26"/>
      <c r="OE2" s="26"/>
      <c r="OF2" s="26"/>
      <c r="OG2" s="26"/>
      <c r="OH2" s="26"/>
      <c r="OI2" s="26"/>
      <c r="OJ2" s="26"/>
      <c r="OK2" s="26"/>
      <c r="OL2" s="26"/>
      <c r="OM2" s="26"/>
      <c r="ON2" s="26"/>
      <c r="OO2" s="26"/>
      <c r="OP2" s="26"/>
      <c r="OQ2" s="26"/>
      <c r="OR2" s="26"/>
      <c r="OS2" s="26"/>
      <c r="OT2" s="26"/>
      <c r="OU2" s="26"/>
      <c r="OV2" s="26"/>
      <c r="OW2" s="26"/>
      <c r="OX2" s="26"/>
      <c r="OY2" s="26"/>
      <c r="OZ2" s="26"/>
      <c r="PA2" s="26"/>
      <c r="PB2" s="26"/>
      <c r="PC2" s="26"/>
      <c r="PD2" s="26"/>
      <c r="PE2" s="26"/>
      <c r="PF2" s="26"/>
      <c r="PG2" s="26"/>
      <c r="PH2" s="26"/>
      <c r="PI2" s="26"/>
      <c r="PJ2" s="26"/>
      <c r="PK2" s="26"/>
      <c r="PL2" s="26"/>
      <c r="PM2" s="26"/>
      <c r="PN2" s="26"/>
      <c r="PO2" s="26"/>
      <c r="PP2" s="26"/>
      <c r="PQ2" s="26"/>
      <c r="PR2" s="26"/>
      <c r="PS2" s="26"/>
      <c r="PT2" s="26"/>
      <c r="PU2" s="26"/>
      <c r="PV2" s="26"/>
      <c r="PW2" s="26"/>
      <c r="PX2" s="26"/>
      <c r="PY2" s="26"/>
      <c r="PZ2" s="26"/>
      <c r="QA2" s="26"/>
      <c r="QB2" s="26"/>
      <c r="QC2" s="26"/>
      <c r="QD2" s="26"/>
      <c r="QE2" s="26"/>
      <c r="QF2" s="26"/>
      <c r="QG2" s="26"/>
      <c r="QH2" s="26"/>
      <c r="QI2" s="26"/>
      <c r="QJ2" s="26"/>
      <c r="QK2" s="26"/>
      <c r="QL2" s="26"/>
      <c r="QM2" s="26"/>
      <c r="QN2" s="26"/>
      <c r="QO2" s="26"/>
      <c r="QP2" s="26"/>
      <c r="QQ2" s="26"/>
      <c r="QR2" s="26"/>
      <c r="QS2" s="26"/>
      <c r="QT2" s="26"/>
      <c r="QU2" s="26"/>
      <c r="QV2" s="26"/>
      <c r="QW2" s="26"/>
      <c r="QX2" s="26"/>
      <c r="QY2" s="26"/>
      <c r="QZ2" s="26"/>
      <c r="RA2" s="26"/>
      <c r="RB2" s="26"/>
      <c r="RC2" s="26"/>
      <c r="RD2" s="26"/>
      <c r="RE2" s="26"/>
      <c r="RF2" s="26"/>
      <c r="RG2" s="26"/>
      <c r="RH2" s="26"/>
      <c r="RI2" s="26"/>
      <c r="RJ2" s="26"/>
      <c r="RK2" s="26"/>
      <c r="RL2" s="26"/>
      <c r="RM2" s="26"/>
      <c r="RN2" s="26"/>
      <c r="RO2" s="26"/>
      <c r="RP2" s="26"/>
      <c r="RQ2" s="26"/>
      <c r="RR2" s="26"/>
      <c r="RS2" s="26"/>
      <c r="RT2" s="26"/>
      <c r="RU2" s="26"/>
      <c r="RV2" s="26"/>
      <c r="RW2" s="26"/>
      <c r="RX2" s="26"/>
      <c r="RY2" s="26"/>
      <c r="RZ2" s="26"/>
      <c r="SA2" s="26"/>
      <c r="SB2" s="26"/>
      <c r="SC2" s="26"/>
      <c r="SD2" s="26"/>
      <c r="SE2" s="26"/>
      <c r="SF2" s="26"/>
      <c r="SG2" s="26"/>
      <c r="SH2" s="26"/>
      <c r="SI2" s="26"/>
      <c r="SJ2" s="26"/>
      <c r="SK2" s="26"/>
      <c r="SL2" s="26"/>
      <c r="SM2" s="26"/>
      <c r="SN2" s="26"/>
      <c r="SO2" s="26"/>
      <c r="SP2" s="26"/>
      <c r="SQ2" s="26"/>
      <c r="SR2" s="26"/>
      <c r="SS2" s="26"/>
      <c r="ST2" s="26"/>
      <c r="SU2" s="26"/>
      <c r="SV2" s="26"/>
      <c r="SW2" s="26"/>
      <c r="SX2" s="26"/>
      <c r="SY2" s="26"/>
      <c r="SZ2" s="26"/>
      <c r="TA2" s="26"/>
      <c r="TB2" s="26"/>
      <c r="TC2" s="26"/>
      <c r="TD2" s="26"/>
      <c r="TE2" s="26"/>
      <c r="TF2" s="26"/>
      <c r="TG2" s="26"/>
      <c r="TH2" s="26"/>
      <c r="TI2" s="26"/>
      <c r="TJ2" s="26"/>
      <c r="TK2" s="26"/>
      <c r="TL2" s="26"/>
      <c r="TM2" s="26"/>
      <c r="TN2" s="26"/>
      <c r="TO2" s="26"/>
      <c r="TP2" s="26"/>
      <c r="TQ2" s="26"/>
      <c r="TR2" s="26"/>
      <c r="TS2" s="26"/>
      <c r="TT2" s="26"/>
      <c r="TU2" s="26"/>
      <c r="TV2" s="26"/>
      <c r="TW2" s="26"/>
      <c r="TX2" s="26"/>
      <c r="TY2" s="26"/>
      <c r="TZ2" s="26"/>
      <c r="UA2" s="26"/>
      <c r="UB2" s="26"/>
      <c r="UC2" s="26"/>
      <c r="UD2" s="26"/>
      <c r="UE2" s="26"/>
      <c r="UF2" s="26"/>
      <c r="UG2" s="26"/>
      <c r="UH2" s="26"/>
      <c r="UI2" s="26"/>
      <c r="UJ2" s="26"/>
      <c r="UK2" s="26"/>
      <c r="UL2" s="26"/>
      <c r="UM2" s="26"/>
      <c r="UN2" s="26"/>
      <c r="UO2" s="26"/>
      <c r="UP2" s="26"/>
      <c r="UQ2" s="26"/>
      <c r="UR2" s="26"/>
      <c r="US2" s="26"/>
      <c r="UT2" s="26"/>
      <c r="UU2" s="26"/>
      <c r="UV2" s="26"/>
      <c r="UW2" s="26"/>
      <c r="UX2" s="26"/>
      <c r="UY2" s="26"/>
      <c r="UZ2" s="26"/>
      <c r="VA2" s="26"/>
      <c r="VB2" s="26"/>
      <c r="VC2" s="26"/>
      <c r="VD2" s="26"/>
      <c r="VE2" s="26"/>
      <c r="VF2" s="26"/>
      <c r="VG2" s="26"/>
      <c r="VH2" s="26"/>
      <c r="VI2" s="26"/>
      <c r="VJ2" s="26"/>
      <c r="VK2" s="26"/>
      <c r="VL2" s="26"/>
      <c r="VM2" s="26"/>
      <c r="VN2" s="26"/>
      <c r="VO2" s="26"/>
      <c r="VP2" s="26"/>
      <c r="VQ2" s="26"/>
      <c r="VR2" s="26"/>
      <c r="VS2" s="26"/>
      <c r="VT2" s="26"/>
      <c r="VU2" s="26"/>
      <c r="VV2" s="26"/>
      <c r="VW2" s="26"/>
      <c r="VX2" s="26"/>
      <c r="VY2" s="26"/>
      <c r="VZ2" s="26"/>
      <c r="WA2" s="26"/>
      <c r="WB2" s="26"/>
      <c r="WC2" s="26"/>
      <c r="WD2" s="26"/>
      <c r="WE2" s="26"/>
      <c r="WF2" s="26"/>
      <c r="WG2" s="26"/>
      <c r="WH2" s="26"/>
      <c r="WI2" s="26"/>
      <c r="WJ2" s="26"/>
      <c r="WK2" s="26"/>
      <c r="WL2" s="26"/>
      <c r="WM2" s="26"/>
      <c r="WN2" s="26"/>
      <c r="WO2" s="26"/>
      <c r="WP2" s="26"/>
      <c r="WQ2" s="26"/>
      <c r="WR2" s="26"/>
      <c r="WS2" s="26"/>
      <c r="WT2" s="26"/>
      <c r="WU2" s="26"/>
      <c r="WV2" s="26"/>
      <c r="WW2" s="26"/>
      <c r="WX2" s="26"/>
      <c r="WY2" s="26"/>
      <c r="WZ2" s="26"/>
      <c r="XA2" s="26"/>
      <c r="XB2" s="26"/>
      <c r="XC2" s="26"/>
      <c r="XD2" s="26"/>
      <c r="XE2" s="26"/>
      <c r="XF2" s="26"/>
      <c r="XG2" s="26"/>
      <c r="XH2" s="26"/>
      <c r="XI2" s="26"/>
      <c r="XJ2" s="26"/>
      <c r="XK2" s="26"/>
      <c r="XL2" s="26"/>
      <c r="XM2" s="26"/>
      <c r="XN2" s="26"/>
      <c r="XO2" s="26"/>
      <c r="XP2" s="26"/>
      <c r="XQ2" s="26"/>
      <c r="XR2" s="26"/>
      <c r="XS2" s="26"/>
      <c r="XT2" s="26"/>
      <c r="XU2" s="26"/>
      <c r="XV2" s="26"/>
      <c r="XW2" s="26"/>
      <c r="XX2" s="26"/>
      <c r="XY2" s="26"/>
      <c r="XZ2" s="26"/>
      <c r="YA2" s="26"/>
      <c r="YB2" s="26"/>
      <c r="YC2" s="26"/>
      <c r="YD2" s="26"/>
      <c r="YE2" s="26"/>
      <c r="YF2" s="26"/>
      <c r="YG2" s="26"/>
      <c r="YH2" s="26"/>
      <c r="YI2" s="26"/>
      <c r="YJ2" s="26"/>
      <c r="YK2" s="26"/>
      <c r="YL2" s="26"/>
      <c r="YM2" s="26"/>
      <c r="YN2" s="26"/>
      <c r="YO2" s="26"/>
      <c r="YP2" s="26"/>
      <c r="YQ2" s="26"/>
      <c r="YR2" s="26"/>
      <c r="YS2" s="26"/>
      <c r="YT2" s="26"/>
      <c r="YU2" s="26"/>
      <c r="YV2" s="26"/>
      <c r="YW2" s="26"/>
      <c r="YX2" s="26"/>
      <c r="YY2" s="26"/>
      <c r="YZ2" s="26"/>
      <c r="ZA2" s="26"/>
      <c r="ZB2" s="26"/>
      <c r="ZC2" s="26"/>
      <c r="ZD2" s="26"/>
      <c r="ZE2" s="26"/>
      <c r="ZF2" s="26"/>
      <c r="ZG2" s="26"/>
      <c r="ZH2" s="26"/>
      <c r="ZI2" s="26"/>
      <c r="ZJ2" s="26"/>
      <c r="ZK2" s="26"/>
      <c r="ZL2" s="26"/>
      <c r="ZM2" s="26"/>
      <c r="ZN2" s="26"/>
      <c r="ZO2" s="26"/>
      <c r="ZP2" s="26"/>
      <c r="ZQ2" s="26"/>
      <c r="ZR2" s="26"/>
      <c r="ZS2" s="26"/>
      <c r="ZT2" s="26"/>
      <c r="ZU2" s="26"/>
      <c r="ZV2" s="26"/>
      <c r="ZW2" s="26"/>
      <c r="ZX2" s="26"/>
      <c r="ZY2" s="26"/>
      <c r="ZZ2" s="26"/>
      <c r="AAA2" s="26"/>
      <c r="AAB2" s="26"/>
      <c r="AAC2" s="26"/>
      <c r="AAD2" s="26"/>
      <c r="AAE2" s="26"/>
      <c r="AAF2" s="26"/>
      <c r="AAG2" s="26"/>
      <c r="AAH2" s="26"/>
      <c r="AAI2" s="26"/>
      <c r="AAJ2" s="26"/>
      <c r="AAK2" s="26"/>
      <c r="AAL2" s="26"/>
      <c r="AAM2" s="26"/>
      <c r="AAN2" s="26"/>
      <c r="AAO2" s="26"/>
      <c r="AAP2" s="26"/>
      <c r="AAQ2" s="26"/>
      <c r="AAR2" s="26"/>
      <c r="AAS2" s="26"/>
      <c r="AAT2" s="26"/>
      <c r="AAU2" s="26"/>
      <c r="AAV2" s="26"/>
      <c r="AAW2" s="26"/>
      <c r="AAX2" s="26"/>
      <c r="AAY2" s="26"/>
      <c r="AAZ2" s="26"/>
      <c r="ABA2" s="26"/>
      <c r="ABB2" s="26"/>
      <c r="ABC2" s="26"/>
      <c r="ABD2" s="26"/>
      <c r="ABE2" s="26"/>
      <c r="ABF2" s="26"/>
      <c r="ABG2" s="26"/>
      <c r="ABH2" s="26"/>
      <c r="ABI2" s="26"/>
      <c r="ABJ2" s="26"/>
      <c r="ABK2" s="26"/>
      <c r="ABL2" s="26"/>
      <c r="ABM2" s="26"/>
      <c r="ABN2" s="26"/>
      <c r="ABO2" s="26"/>
      <c r="ABP2" s="26"/>
      <c r="ABQ2" s="26"/>
      <c r="ABR2" s="26"/>
      <c r="ABS2" s="26"/>
      <c r="ABT2" s="26"/>
      <c r="ABU2" s="26"/>
      <c r="ABV2" s="26"/>
      <c r="ABW2" s="26"/>
      <c r="ABX2" s="26"/>
      <c r="ABY2" s="26"/>
      <c r="ABZ2" s="26"/>
      <c r="ACA2" s="26"/>
      <c r="ACB2" s="26"/>
      <c r="ACC2" s="26"/>
      <c r="ACD2" s="26"/>
      <c r="ACE2" s="26"/>
      <c r="ACF2" s="26"/>
      <c r="ACG2" s="26"/>
      <c r="ACH2" s="26"/>
      <c r="ACI2" s="26"/>
      <c r="ACJ2" s="26"/>
      <c r="ACK2" s="26"/>
      <c r="ACL2" s="26"/>
      <c r="ACM2" s="26"/>
      <c r="ACN2" s="26"/>
      <c r="ACO2" s="26"/>
      <c r="ACP2" s="26"/>
      <c r="ACQ2" s="26"/>
      <c r="ACR2" s="26"/>
      <c r="ACS2" s="26"/>
      <c r="ACT2" s="26"/>
      <c r="ACU2" s="26"/>
      <c r="ACV2" s="26"/>
      <c r="ACW2" s="26"/>
      <c r="ACX2" s="26"/>
      <c r="ACY2" s="26"/>
      <c r="ACZ2" s="26"/>
      <c r="ADA2" s="26"/>
      <c r="ADB2" s="26"/>
      <c r="ADC2" s="26"/>
      <c r="ADD2" s="26"/>
      <c r="ADE2" s="26"/>
      <c r="ADF2" s="26"/>
      <c r="ADG2" s="26"/>
      <c r="ADH2" s="26"/>
      <c r="ADI2" s="26"/>
      <c r="ADJ2" s="26"/>
      <c r="ADK2" s="26"/>
      <c r="ADL2" s="26"/>
      <c r="ADM2" s="26"/>
      <c r="ADN2" s="26"/>
      <c r="ADO2" s="26"/>
      <c r="ADP2" s="26"/>
      <c r="ADQ2" s="26"/>
      <c r="ADR2" s="26"/>
      <c r="ADS2" s="26"/>
      <c r="ADT2" s="26"/>
      <c r="ADU2" s="26"/>
      <c r="ADV2" s="26"/>
      <c r="ADW2" s="26"/>
      <c r="ADX2" s="26"/>
      <c r="ADY2" s="26"/>
      <c r="ADZ2" s="26"/>
      <c r="AEA2" s="26"/>
      <c r="AEB2" s="26"/>
      <c r="AEC2" s="26"/>
      <c r="AED2" s="26"/>
      <c r="AEE2" s="26"/>
      <c r="AEF2" s="26"/>
      <c r="AEG2" s="26"/>
      <c r="AEH2" s="26"/>
      <c r="AEI2" s="26"/>
      <c r="AEJ2" s="26"/>
      <c r="AEK2" s="26"/>
      <c r="AEL2" s="26"/>
      <c r="AEM2" s="26"/>
      <c r="AEN2" s="26"/>
      <c r="AEO2" s="26"/>
      <c r="AEP2" s="26"/>
      <c r="AEQ2" s="26"/>
      <c r="AER2" s="26"/>
      <c r="AES2" s="26"/>
      <c r="AET2" s="26"/>
      <c r="AEU2" s="26"/>
      <c r="AEV2" s="26"/>
      <c r="AEW2" s="26"/>
      <c r="AEX2" s="26"/>
      <c r="AEY2" s="26"/>
      <c r="AEZ2" s="26"/>
      <c r="AFA2" s="26"/>
      <c r="AFB2" s="26"/>
      <c r="AFC2" s="26"/>
      <c r="AFD2" s="26"/>
      <c r="AFE2" s="26"/>
      <c r="AFF2" s="26"/>
      <c r="AFG2" s="26"/>
      <c r="AFH2" s="26"/>
      <c r="AFI2" s="26"/>
      <c r="AFJ2" s="26"/>
      <c r="AFK2" s="26"/>
      <c r="AFL2" s="26"/>
      <c r="AFM2" s="26"/>
      <c r="AFN2" s="26"/>
      <c r="AFO2" s="26"/>
      <c r="AFP2" s="26"/>
      <c r="AFQ2" s="26"/>
      <c r="AFR2" s="26"/>
      <c r="AFS2" s="26"/>
      <c r="AFT2" s="26"/>
      <c r="AFU2" s="26"/>
      <c r="AFV2" s="26"/>
      <c r="AFW2" s="26"/>
      <c r="AFX2" s="26"/>
      <c r="AFY2" s="26"/>
      <c r="AFZ2" s="26"/>
      <c r="AGA2" s="26"/>
      <c r="AGB2" s="26"/>
      <c r="AGC2" s="26"/>
      <c r="AGD2" s="26"/>
      <c r="AGE2" s="26"/>
      <c r="AGF2" s="26"/>
      <c r="AGG2" s="26"/>
      <c r="AGH2" s="26"/>
      <c r="AGI2" s="26"/>
      <c r="AGJ2" s="26"/>
      <c r="AGK2" s="26"/>
      <c r="AGL2" s="26"/>
      <c r="AGM2" s="26"/>
      <c r="AGN2" s="26"/>
      <c r="AGO2" s="26"/>
      <c r="AGP2" s="26"/>
      <c r="AGQ2" s="26"/>
      <c r="AGR2" s="26"/>
      <c r="AGS2" s="26"/>
      <c r="AGT2" s="26"/>
      <c r="AGU2" s="26"/>
      <c r="AGV2" s="26"/>
      <c r="AGW2" s="26"/>
      <c r="AGX2" s="26"/>
      <c r="AGY2" s="26"/>
      <c r="AGZ2" s="26"/>
      <c r="AHA2" s="26"/>
      <c r="AHB2" s="26"/>
      <c r="AHC2" s="26"/>
      <c r="AHD2" s="26"/>
      <c r="AHE2" s="26"/>
      <c r="AHF2" s="26"/>
      <c r="AHG2" s="26"/>
      <c r="AHH2" s="26"/>
      <c r="AHI2" s="26"/>
      <c r="AHJ2" s="26"/>
      <c r="AHK2" s="26"/>
      <c r="AHL2" s="26"/>
      <c r="AHM2" s="26"/>
      <c r="AHN2" s="26"/>
      <c r="AHO2" s="26"/>
      <c r="AHP2" s="26"/>
      <c r="AHQ2" s="26"/>
      <c r="AHR2" s="26"/>
      <c r="AHS2" s="26"/>
      <c r="AHT2" s="26"/>
      <c r="AHU2" s="26"/>
      <c r="AHV2" s="26"/>
      <c r="AHW2" s="26"/>
      <c r="AHX2" s="26"/>
      <c r="AHY2" s="26"/>
      <c r="AHZ2" s="26"/>
      <c r="AIA2" s="26"/>
      <c r="AIB2" s="26"/>
      <c r="AIC2" s="26"/>
      <c r="AID2" s="26"/>
      <c r="AIE2" s="26"/>
      <c r="AIF2" s="26"/>
      <c r="AIG2" s="26"/>
      <c r="AIH2" s="26"/>
      <c r="AII2" s="26"/>
      <c r="AIJ2" s="26"/>
      <c r="AIK2" s="26"/>
      <c r="AIL2" s="26"/>
      <c r="AIM2" s="26"/>
      <c r="AIN2" s="26"/>
      <c r="AIO2" s="26"/>
      <c r="AIP2" s="26"/>
      <c r="AIQ2" s="26"/>
      <c r="AIR2" s="26"/>
      <c r="AIS2" s="26"/>
      <c r="AIT2" s="26"/>
      <c r="AIU2" s="26"/>
      <c r="AIV2" s="26"/>
      <c r="AIW2" s="26"/>
      <c r="AIX2" s="26"/>
      <c r="AIY2" s="26"/>
      <c r="AIZ2" s="26"/>
      <c r="AJA2" s="26"/>
      <c r="AJB2" s="26"/>
      <c r="AJC2" s="26"/>
      <c r="AJD2" s="26"/>
      <c r="AJE2" s="26"/>
      <c r="AJF2" s="26"/>
      <c r="AJG2" s="26"/>
      <c r="AJH2" s="26"/>
      <c r="AJI2" s="26"/>
      <c r="AJJ2" s="26"/>
      <c r="AJK2" s="26"/>
      <c r="AJL2" s="26"/>
      <c r="AJM2" s="26"/>
      <c r="AJN2" s="26"/>
      <c r="AJO2" s="26"/>
      <c r="AJP2" s="26"/>
      <c r="AJQ2" s="26"/>
      <c r="AJR2" s="26"/>
      <c r="AJS2" s="26"/>
      <c r="AJT2" s="26"/>
      <c r="AJU2" s="26"/>
      <c r="AJV2" s="26"/>
      <c r="AJW2" s="26"/>
      <c r="AJX2" s="26"/>
      <c r="AJY2" s="26"/>
      <c r="AJZ2" s="26"/>
      <c r="AKA2" s="26"/>
      <c r="AKB2" s="26"/>
      <c r="AKC2" s="26"/>
      <c r="AKD2" s="26"/>
      <c r="AKE2" s="26"/>
      <c r="AKF2" s="26"/>
      <c r="AKG2" s="26"/>
      <c r="AKH2" s="26"/>
      <c r="AKI2" s="26"/>
      <c r="AKJ2" s="26"/>
      <c r="AKK2" s="26"/>
      <c r="AKL2" s="26"/>
      <c r="AKM2" s="26"/>
      <c r="AKN2" s="26"/>
      <c r="AKO2" s="26"/>
      <c r="AKP2" s="26"/>
      <c r="AKQ2" s="26"/>
      <c r="AKR2" s="26"/>
      <c r="AKS2" s="26"/>
      <c r="AKT2" s="26"/>
      <c r="AKU2" s="26"/>
      <c r="AKV2" s="26"/>
      <c r="AKW2" s="26"/>
      <c r="AKX2" s="26"/>
      <c r="AKY2" s="26"/>
      <c r="AKZ2" s="26"/>
      <c r="ALA2" s="26"/>
      <c r="ALB2" s="26"/>
      <c r="ALC2" s="26"/>
      <c r="ALD2" s="26"/>
      <c r="ALE2" s="26"/>
      <c r="ALF2" s="26"/>
      <c r="ALG2" s="26"/>
      <c r="ALH2" s="26"/>
      <c r="ALI2" s="26"/>
      <c r="ALJ2" s="26"/>
      <c r="ALK2" s="26"/>
      <c r="ALL2" s="26"/>
      <c r="ALM2" s="26"/>
      <c r="ALN2" s="26"/>
      <c r="ALO2" s="26"/>
      <c r="ALP2" s="26"/>
      <c r="ALQ2" s="26"/>
      <c r="ALR2" s="26"/>
      <c r="ALS2" s="26"/>
      <c r="ALT2" s="26"/>
      <c r="ALU2" s="26"/>
      <c r="ALV2" s="26"/>
      <c r="ALW2" s="26"/>
      <c r="ALX2" s="26"/>
      <c r="ALY2" s="26"/>
      <c r="ALZ2" s="26"/>
      <c r="AMA2" s="26"/>
      <c r="AMB2" s="26"/>
      <c r="AMC2" s="26"/>
      <c r="AMD2" s="26"/>
      <c r="AME2" s="26"/>
      <c r="AMF2" s="26"/>
      <c r="AMG2" s="26"/>
      <c r="AMH2" s="26"/>
    </row>
    <row r="3" spans="1:1022" ht="14.45" customHeight="1" x14ac:dyDescent="0.25">
      <c r="B3" s="4">
        <v>1</v>
      </c>
      <c r="C3" s="5" t="s">
        <v>13</v>
      </c>
      <c r="D3" s="6" t="s">
        <v>14</v>
      </c>
      <c r="E3" s="4">
        <f>LEN(TRIM(H3))-LEN(SUBSTITUTE(TRIM(H3),",",""))+1</f>
        <v>1</v>
      </c>
      <c r="F3" s="7">
        <v>0.17</v>
      </c>
      <c r="G3" s="7">
        <f>E3*F3</f>
        <v>0.17</v>
      </c>
      <c r="H3" s="13" t="s">
        <v>95</v>
      </c>
      <c r="I3" s="17" t="s">
        <v>15</v>
      </c>
      <c r="J3" s="22"/>
    </row>
    <row r="4" spans="1:1022" ht="15" customHeight="1" x14ac:dyDescent="0.25">
      <c r="B4" s="4">
        <f>B3+1</f>
        <v>2</v>
      </c>
      <c r="C4" s="5" t="s">
        <v>7</v>
      </c>
      <c r="D4" s="6" t="s">
        <v>8</v>
      </c>
      <c r="E4" s="4">
        <f>LEN(TRIM(H4))-LEN(SUBSTITUTE(TRIM(H4),",",""))+1</f>
        <v>7</v>
      </c>
      <c r="F4" s="7">
        <v>0.1</v>
      </c>
      <c r="G4" s="7">
        <f>E4*F4</f>
        <v>0.70000000000000007</v>
      </c>
      <c r="H4" s="13" t="s">
        <v>96</v>
      </c>
      <c r="I4" s="17" t="s">
        <v>9</v>
      </c>
      <c r="J4" s="22"/>
    </row>
    <row r="5" spans="1:1022" ht="15" customHeight="1" x14ac:dyDescent="0.25">
      <c r="B5" s="4">
        <f>B4+1</f>
        <v>3</v>
      </c>
      <c r="C5" s="6" t="s">
        <v>16</v>
      </c>
      <c r="D5" s="6" t="s">
        <v>17</v>
      </c>
      <c r="E5" s="4">
        <f>LEN(TRIM(H5))-LEN(SUBSTITUTE(TRIM(H5),",",""))+1</f>
        <v>4</v>
      </c>
      <c r="F5" s="7">
        <v>0.1</v>
      </c>
      <c r="G5" s="7">
        <f>E5*F5</f>
        <v>0.4</v>
      </c>
      <c r="H5" s="13" t="s">
        <v>97</v>
      </c>
      <c r="I5" s="17" t="s">
        <v>18</v>
      </c>
      <c r="J5" s="22"/>
    </row>
    <row r="6" spans="1:1022" ht="15" customHeight="1" x14ac:dyDescent="0.25">
      <c r="B6" s="4">
        <f>B5+1</f>
        <v>4</v>
      </c>
      <c r="C6" s="5" t="s">
        <v>10</v>
      </c>
      <c r="D6" s="6" t="s">
        <v>11</v>
      </c>
      <c r="E6" s="4">
        <f>LEN(TRIM(H6))-LEN(SUBSTITUTE(TRIM(H6),",",""))+1</f>
        <v>2</v>
      </c>
      <c r="F6" s="7">
        <v>0.1</v>
      </c>
      <c r="G6" s="7">
        <f>E6*F6</f>
        <v>0.2</v>
      </c>
      <c r="H6" s="13" t="s">
        <v>98</v>
      </c>
      <c r="I6" s="17" t="s">
        <v>12</v>
      </c>
      <c r="J6" s="23"/>
    </row>
    <row r="7" spans="1:1022" ht="15" customHeight="1" x14ac:dyDescent="0.25">
      <c r="B7" s="4">
        <f>B6+1</f>
        <v>5</v>
      </c>
      <c r="C7" s="5" t="s">
        <v>19</v>
      </c>
      <c r="D7" s="6" t="s">
        <v>20</v>
      </c>
      <c r="E7" s="4">
        <f>LEN(TRIM(H7))-LEN(SUBSTITUTE(TRIM(H7),",",""))+1</f>
        <v>1</v>
      </c>
      <c r="F7" s="7">
        <v>1.37</v>
      </c>
      <c r="G7" s="7">
        <f>E7*F7</f>
        <v>1.37</v>
      </c>
      <c r="H7" s="13" t="s">
        <v>64</v>
      </c>
      <c r="I7" s="17" t="s">
        <v>21</v>
      </c>
      <c r="J7" s="23"/>
    </row>
    <row r="8" spans="1:1022" ht="16.5" customHeight="1" x14ac:dyDescent="0.25">
      <c r="B8" s="4">
        <f>B7+1</f>
        <v>6</v>
      </c>
      <c r="C8" s="5" t="s">
        <v>66</v>
      </c>
      <c r="D8" s="6" t="s">
        <v>67</v>
      </c>
      <c r="E8" s="4">
        <f>LEN(TRIM(H8))-LEN(SUBSTITUTE(TRIM(H8),",",""))+1</f>
        <v>1</v>
      </c>
      <c r="F8" s="7">
        <v>0.5</v>
      </c>
      <c r="G8" s="7">
        <f>E8*F8</f>
        <v>0.5</v>
      </c>
      <c r="H8" s="13" t="s">
        <v>74</v>
      </c>
      <c r="I8" s="18" t="s">
        <v>65</v>
      </c>
      <c r="J8" s="23"/>
    </row>
    <row r="9" spans="1:1022" ht="18" customHeight="1" x14ac:dyDescent="0.25">
      <c r="B9" s="4">
        <f>B8+1</f>
        <v>7</v>
      </c>
      <c r="C9" s="5" t="s">
        <v>25</v>
      </c>
      <c r="D9" s="6" t="s">
        <v>26</v>
      </c>
      <c r="E9" s="4">
        <f>LEN(TRIM(H9))-LEN(SUBSTITUTE(TRIM(H9),",",""))+1</f>
        <v>1</v>
      </c>
      <c r="F9" s="7">
        <v>0.28000000000000003</v>
      </c>
      <c r="G9" s="7">
        <f>E9*F9</f>
        <v>0.28000000000000003</v>
      </c>
      <c r="H9" s="13" t="s">
        <v>75</v>
      </c>
      <c r="I9" s="17" t="s">
        <v>27</v>
      </c>
      <c r="J9" s="23"/>
    </row>
    <row r="10" spans="1:1022" ht="18" customHeight="1" x14ac:dyDescent="0.25">
      <c r="B10" s="4">
        <f>B9+1</f>
        <v>8</v>
      </c>
      <c r="C10" s="5" t="s">
        <v>28</v>
      </c>
      <c r="D10" s="6" t="s">
        <v>29</v>
      </c>
      <c r="E10" s="4">
        <f>LEN(TRIM(H10))-LEN(SUBSTITUTE(TRIM(H10),",",""))+1</f>
        <v>1</v>
      </c>
      <c r="F10" s="7">
        <v>0.26</v>
      </c>
      <c r="G10" s="7">
        <f>E10*F10</f>
        <v>0.26</v>
      </c>
      <c r="H10" s="13" t="s">
        <v>76</v>
      </c>
      <c r="I10" s="17" t="s">
        <v>30</v>
      </c>
      <c r="J10" s="23"/>
    </row>
    <row r="11" spans="1:1022" ht="79.5" customHeight="1" x14ac:dyDescent="0.25">
      <c r="B11" s="4">
        <f>B10+1</f>
        <v>9</v>
      </c>
      <c r="C11" s="6" t="s">
        <v>22</v>
      </c>
      <c r="D11" s="6" t="s">
        <v>23</v>
      </c>
      <c r="E11" s="4">
        <f>LEN(TRIM(H11))-LEN(SUBSTITUTE(TRIM(H11),",",""))+1</f>
        <v>68</v>
      </c>
      <c r="F11" s="7">
        <v>5.8000000000000003E-2</v>
      </c>
      <c r="G11" s="7">
        <f>E11*F11</f>
        <v>3.9440000000000004</v>
      </c>
      <c r="H11" s="13" t="s">
        <v>73</v>
      </c>
      <c r="I11" s="17" t="s">
        <v>24</v>
      </c>
      <c r="J11" s="23"/>
    </row>
    <row r="12" spans="1:1022" ht="30" customHeight="1" x14ac:dyDescent="0.25">
      <c r="B12" s="4">
        <f t="shared" ref="B12:B30" si="0">B11+1</f>
        <v>10</v>
      </c>
      <c r="C12" s="5" t="s">
        <v>116</v>
      </c>
      <c r="D12" s="14" t="s">
        <v>115</v>
      </c>
      <c r="E12" s="4">
        <f>LEN(TRIM(H12))-LEN(SUBSTITUTE(TRIM(H12),",",""))+1</f>
        <v>18</v>
      </c>
      <c r="F12" s="7">
        <v>0.42</v>
      </c>
      <c r="G12" s="7">
        <f>E12*F12</f>
        <v>7.56</v>
      </c>
      <c r="H12" s="13" t="s">
        <v>99</v>
      </c>
      <c r="I12" s="15" t="s">
        <v>117</v>
      </c>
      <c r="J12" s="23"/>
    </row>
    <row r="13" spans="1:1022" ht="15" customHeight="1" x14ac:dyDescent="0.25">
      <c r="B13" s="4">
        <f>B12+1</f>
        <v>11</v>
      </c>
      <c r="C13" s="30" t="s">
        <v>114</v>
      </c>
      <c r="D13" s="6" t="s">
        <v>111</v>
      </c>
      <c r="E13" s="4">
        <f>LEN(TRIM(H13))-LEN(SUBSTITUTE(TRIM(H13),",",""))+1</f>
        <v>3</v>
      </c>
      <c r="F13" s="7">
        <v>0.27</v>
      </c>
      <c r="G13" s="7">
        <f>E13*F13</f>
        <v>0.81</v>
      </c>
      <c r="H13" s="31" t="s">
        <v>100</v>
      </c>
      <c r="I13" s="15" t="s">
        <v>109</v>
      </c>
      <c r="J13" s="23"/>
    </row>
    <row r="14" spans="1:1022" ht="15" customHeight="1" x14ac:dyDescent="0.25">
      <c r="B14" s="4">
        <f>B13+1</f>
        <v>12</v>
      </c>
      <c r="C14" s="5" t="s">
        <v>113</v>
      </c>
      <c r="D14" s="6" t="s">
        <v>112</v>
      </c>
      <c r="E14" s="4">
        <f>LEN(TRIM(H14))-LEN(SUBSTITUTE(TRIM(H14),",",""))+1</f>
        <v>3</v>
      </c>
      <c r="F14" s="7">
        <v>0.25</v>
      </c>
      <c r="G14" s="7">
        <f>E14*F14</f>
        <v>0.75</v>
      </c>
      <c r="H14" s="29" t="s">
        <v>100</v>
      </c>
      <c r="I14" s="15" t="s">
        <v>110</v>
      </c>
      <c r="J14" s="23"/>
    </row>
    <row r="15" spans="1:1022" ht="15" customHeight="1" x14ac:dyDescent="0.25">
      <c r="B15" s="4">
        <f t="shared" si="0"/>
        <v>13</v>
      </c>
      <c r="C15" s="5" t="s">
        <v>41</v>
      </c>
      <c r="D15" s="6" t="s">
        <v>42</v>
      </c>
      <c r="E15" s="4">
        <f>LEN(TRIM(H15))-LEN(SUBSTITUTE(TRIM(H15),",",""))+1</f>
        <v>1</v>
      </c>
      <c r="F15" s="7">
        <v>0.1</v>
      </c>
      <c r="G15" s="7">
        <f>E15*F15</f>
        <v>0.1</v>
      </c>
      <c r="H15" s="13" t="s">
        <v>77</v>
      </c>
      <c r="I15" s="17" t="s">
        <v>43</v>
      </c>
      <c r="J15" s="23"/>
    </row>
    <row r="16" spans="1:1022" ht="15" customHeight="1" x14ac:dyDescent="0.25">
      <c r="B16" s="4">
        <f t="shared" si="0"/>
        <v>14</v>
      </c>
      <c r="C16" s="5" t="s">
        <v>38</v>
      </c>
      <c r="D16" s="6" t="s">
        <v>39</v>
      </c>
      <c r="E16" s="4">
        <f>LEN(TRIM(H16))-LEN(SUBSTITUTE(TRIM(H16),",",""))+1</f>
        <v>5</v>
      </c>
      <c r="F16" s="7">
        <v>0.1</v>
      </c>
      <c r="G16" s="7">
        <f>E16*F16</f>
        <v>0.5</v>
      </c>
      <c r="H16" s="13" t="s">
        <v>105</v>
      </c>
      <c r="I16" s="17" t="s">
        <v>40</v>
      </c>
      <c r="J16" s="24"/>
      <c r="AMH16"/>
    </row>
    <row r="17" spans="2:1022" ht="15" customHeight="1" x14ac:dyDescent="0.25">
      <c r="B17" s="4">
        <f t="shared" si="0"/>
        <v>15</v>
      </c>
      <c r="C17" s="5" t="s">
        <v>81</v>
      </c>
      <c r="D17" s="14" t="s">
        <v>82</v>
      </c>
      <c r="E17" s="4">
        <f>LEN(TRIM(H17))-LEN(SUBSTITUTE(TRIM(H17),",",""))+1</f>
        <v>6</v>
      </c>
      <c r="F17" s="7">
        <v>0.1</v>
      </c>
      <c r="G17" s="7">
        <f>E17*F17</f>
        <v>0.60000000000000009</v>
      </c>
      <c r="H17" s="13" t="s">
        <v>87</v>
      </c>
      <c r="I17" s="15" t="s">
        <v>83</v>
      </c>
      <c r="J17" s="24"/>
      <c r="AMH17"/>
    </row>
    <row r="18" spans="2:1022" ht="15" customHeight="1" x14ac:dyDescent="0.25">
      <c r="B18" s="4">
        <f t="shared" si="0"/>
        <v>16</v>
      </c>
      <c r="C18" s="5" t="s">
        <v>84</v>
      </c>
      <c r="D18" s="21" t="s">
        <v>85</v>
      </c>
      <c r="E18" s="4">
        <f>LEN(TRIM(H18))-LEN(SUBSTITUTE(TRIM(H18),",",""))+1</f>
        <v>12</v>
      </c>
      <c r="F18" s="7">
        <v>0.1</v>
      </c>
      <c r="G18" s="7">
        <f>E18*F18</f>
        <v>1.2000000000000002</v>
      </c>
      <c r="H18" s="13" t="s">
        <v>88</v>
      </c>
      <c r="I18" s="15" t="s">
        <v>86</v>
      </c>
      <c r="J18" s="24"/>
      <c r="AMH18"/>
    </row>
    <row r="19" spans="2:1022" ht="15" customHeight="1" x14ac:dyDescent="0.25">
      <c r="B19" s="4">
        <f t="shared" si="0"/>
        <v>17</v>
      </c>
      <c r="C19" s="5" t="s">
        <v>31</v>
      </c>
      <c r="D19" s="6" t="s">
        <v>32</v>
      </c>
      <c r="E19" s="4">
        <f>LEN(TRIM(H19))-LEN(SUBSTITUTE(TRIM(H19),",",""))+1</f>
        <v>4</v>
      </c>
      <c r="F19" s="7">
        <v>0.1</v>
      </c>
      <c r="G19" s="7">
        <f>E19*F19</f>
        <v>0.4</v>
      </c>
      <c r="H19" s="13" t="s">
        <v>101</v>
      </c>
      <c r="I19" s="17" t="s">
        <v>33</v>
      </c>
      <c r="J19" s="23"/>
    </row>
    <row r="20" spans="2:1022" ht="15" customHeight="1" x14ac:dyDescent="0.25">
      <c r="B20" s="4">
        <f t="shared" si="0"/>
        <v>18</v>
      </c>
      <c r="C20" s="6" t="s">
        <v>89</v>
      </c>
      <c r="D20" s="6" t="s">
        <v>90</v>
      </c>
      <c r="E20" s="4">
        <f>LEN(TRIM(H20))-LEN(SUBSTITUTE(TRIM(H20),",",""))+1</f>
        <v>1</v>
      </c>
      <c r="F20" s="7">
        <v>0.1</v>
      </c>
      <c r="G20" s="7">
        <f>E20*F20</f>
        <v>0.1</v>
      </c>
      <c r="H20" s="13" t="s">
        <v>92</v>
      </c>
      <c r="I20" s="15" t="s">
        <v>91</v>
      </c>
      <c r="J20" s="23"/>
    </row>
    <row r="21" spans="2:1022" ht="15" customHeight="1" x14ac:dyDescent="0.25">
      <c r="B21" s="4">
        <f t="shared" si="0"/>
        <v>19</v>
      </c>
      <c r="C21" s="5" t="s">
        <v>69</v>
      </c>
      <c r="D21" s="6" t="s">
        <v>37</v>
      </c>
      <c r="E21" s="4">
        <f>LEN(TRIM(H21))-LEN(SUBSTITUTE(TRIM(H21),",",""))+1</f>
        <v>2</v>
      </c>
      <c r="F21" s="7">
        <v>0.1</v>
      </c>
      <c r="G21" s="7">
        <f>E21*F21</f>
        <v>0.2</v>
      </c>
      <c r="H21" s="13" t="s">
        <v>102</v>
      </c>
      <c r="I21" s="18" t="s">
        <v>68</v>
      </c>
      <c r="J21" s="23"/>
    </row>
    <row r="22" spans="2:1022" ht="15" customHeight="1" x14ac:dyDescent="0.25">
      <c r="B22" s="4">
        <f t="shared" si="0"/>
        <v>20</v>
      </c>
      <c r="C22" s="5" t="s">
        <v>79</v>
      </c>
      <c r="D22" s="6" t="s">
        <v>80</v>
      </c>
      <c r="E22" s="4">
        <f>LEN(TRIM(H22))-LEN(SUBSTITUTE(TRIM(H22),",",""))+1</f>
        <v>2</v>
      </c>
      <c r="F22" s="7">
        <v>0.1</v>
      </c>
      <c r="G22" s="7">
        <f>E22*F22</f>
        <v>0.2</v>
      </c>
      <c r="H22" s="13" t="s">
        <v>103</v>
      </c>
      <c r="I22" s="15" t="s">
        <v>78</v>
      </c>
      <c r="J22" s="23"/>
    </row>
    <row r="23" spans="2:1022" ht="15" customHeight="1" x14ac:dyDescent="0.25">
      <c r="B23" s="4">
        <f t="shared" si="0"/>
        <v>21</v>
      </c>
      <c r="C23" s="5" t="s">
        <v>34</v>
      </c>
      <c r="D23" s="6" t="s">
        <v>35</v>
      </c>
      <c r="E23" s="4">
        <f>LEN(TRIM(H23))-LEN(SUBSTITUTE(TRIM(H23),",",""))+1</f>
        <v>2</v>
      </c>
      <c r="F23" s="7">
        <v>0.1</v>
      </c>
      <c r="G23" s="7">
        <f>E23*F23</f>
        <v>0.2</v>
      </c>
      <c r="H23" s="13" t="s">
        <v>104</v>
      </c>
      <c r="I23" s="17" t="s">
        <v>36</v>
      </c>
      <c r="J23" s="23"/>
    </row>
    <row r="24" spans="2:1022" ht="30" customHeight="1" x14ac:dyDescent="0.25">
      <c r="B24" s="4">
        <f t="shared" si="0"/>
        <v>22</v>
      </c>
      <c r="C24" s="5" t="s">
        <v>44</v>
      </c>
      <c r="D24" s="6" t="s">
        <v>45</v>
      </c>
      <c r="E24" s="4">
        <f>LEN(TRIM(H24))-LEN(SUBSTITUTE(TRIM(H24),",",""))+1</f>
        <v>21</v>
      </c>
      <c r="F24" s="7">
        <v>0.1</v>
      </c>
      <c r="G24" s="7">
        <f>E24*F24</f>
        <v>2.1</v>
      </c>
      <c r="H24" s="13" t="s">
        <v>106</v>
      </c>
      <c r="I24" s="19" t="s">
        <v>46</v>
      </c>
      <c r="J24" s="23"/>
    </row>
    <row r="25" spans="2:1022" ht="15" customHeight="1" x14ac:dyDescent="0.25">
      <c r="B25" s="4">
        <f t="shared" si="0"/>
        <v>23</v>
      </c>
      <c r="C25" s="5" t="s">
        <v>70</v>
      </c>
      <c r="D25" s="6" t="s">
        <v>71</v>
      </c>
      <c r="E25" s="4">
        <f>LEN(TRIM(H25))-LEN(SUBSTITUTE(TRIM(H25),",",""))+1</f>
        <v>1</v>
      </c>
      <c r="F25" s="7">
        <v>0.73</v>
      </c>
      <c r="G25" s="7">
        <f>E25*F25</f>
        <v>0.73</v>
      </c>
      <c r="H25" s="13" t="s">
        <v>47</v>
      </c>
      <c r="I25" s="15" t="s">
        <v>72</v>
      </c>
      <c r="J25" s="23"/>
    </row>
    <row r="26" spans="2:1022" ht="123" customHeight="1" x14ac:dyDescent="0.25">
      <c r="B26" s="4">
        <f t="shared" si="0"/>
        <v>24</v>
      </c>
      <c r="C26" s="5" t="s">
        <v>48</v>
      </c>
      <c r="D26" s="6" t="s">
        <v>49</v>
      </c>
      <c r="E26" s="4">
        <f>LEN(TRIM(H26))-LEN(SUBSTITUTE(TRIM(H26),",",""))+1</f>
        <v>68</v>
      </c>
      <c r="F26" s="7"/>
      <c r="G26" s="7"/>
      <c r="H26" s="13" t="s">
        <v>107</v>
      </c>
      <c r="I26" s="17"/>
      <c r="J26" s="23"/>
    </row>
    <row r="27" spans="2:1022" ht="15" customHeight="1" x14ac:dyDescent="0.25">
      <c r="B27" s="4">
        <f t="shared" si="0"/>
        <v>25</v>
      </c>
      <c r="C27" s="5" t="s">
        <v>50</v>
      </c>
      <c r="D27" s="6" t="s">
        <v>51</v>
      </c>
      <c r="E27" s="4">
        <f>LEN(TRIM(H27))-LEN(SUBSTITUTE(TRIM(H27),",",""))+1</f>
        <v>1</v>
      </c>
      <c r="F27" s="7">
        <v>0.49</v>
      </c>
      <c r="G27" s="7">
        <f>E27*F27</f>
        <v>0.49</v>
      </c>
      <c r="H27" s="13" t="s">
        <v>52</v>
      </c>
      <c r="I27" s="17" t="s">
        <v>53</v>
      </c>
      <c r="J27" s="23"/>
    </row>
    <row r="28" spans="2:1022" ht="15" customHeight="1" x14ac:dyDescent="0.25">
      <c r="B28" s="4">
        <f t="shared" si="0"/>
        <v>26</v>
      </c>
      <c r="C28" s="5" t="s">
        <v>54</v>
      </c>
      <c r="D28" s="6" t="s">
        <v>55</v>
      </c>
      <c r="E28" s="4">
        <f>LEN(TRIM(H28))-LEN(SUBSTITUTE(TRIM(H28),",",""))+1</f>
        <v>1</v>
      </c>
      <c r="F28" s="7">
        <v>2.94</v>
      </c>
      <c r="G28" s="7">
        <f>E28*F28</f>
        <v>2.94</v>
      </c>
      <c r="H28" s="13" t="s">
        <v>56</v>
      </c>
      <c r="I28" s="17" t="s">
        <v>57</v>
      </c>
      <c r="J28" s="23"/>
    </row>
    <row r="29" spans="2:1022" ht="15" customHeight="1" x14ac:dyDescent="0.25">
      <c r="B29" s="4">
        <f t="shared" si="0"/>
        <v>27</v>
      </c>
      <c r="C29" s="5" t="s">
        <v>118</v>
      </c>
      <c r="D29" s="6" t="s">
        <v>93</v>
      </c>
      <c r="E29" s="4">
        <f>LEN(TRIM(H29))-LEN(SUBSTITUTE(TRIM(H29),",",""))+1</f>
        <v>1</v>
      </c>
      <c r="F29" s="7">
        <v>2.11</v>
      </c>
      <c r="G29" s="7">
        <f>E29*F29</f>
        <v>2.11</v>
      </c>
      <c r="H29" s="13" t="s">
        <v>58</v>
      </c>
      <c r="I29" s="15" t="s">
        <v>94</v>
      </c>
      <c r="J29" s="23"/>
    </row>
    <row r="30" spans="2:1022" ht="15" customHeight="1" x14ac:dyDescent="0.25">
      <c r="B30" s="4">
        <f t="shared" si="0"/>
        <v>28</v>
      </c>
      <c r="C30" s="5" t="s">
        <v>59</v>
      </c>
      <c r="D30" s="6" t="s">
        <v>60</v>
      </c>
      <c r="E30" s="4">
        <f>LEN(TRIM(H30))-LEN(SUBSTITUTE(TRIM(H30),",",""))+1</f>
        <v>1</v>
      </c>
      <c r="F30" s="7">
        <v>1</v>
      </c>
      <c r="G30" s="7">
        <f>E30*F30</f>
        <v>1</v>
      </c>
      <c r="H30" s="13" t="s">
        <v>61</v>
      </c>
      <c r="I30" s="17" t="s">
        <v>62</v>
      </c>
      <c r="J30" s="23"/>
    </row>
    <row r="31" spans="2:1022" ht="15" customHeight="1" x14ac:dyDescent="0.25">
      <c r="B31" s="4"/>
      <c r="C31" s="5"/>
      <c r="D31" s="6"/>
      <c r="E31" s="4"/>
      <c r="F31" s="7"/>
      <c r="G31" s="7"/>
      <c r="H31" s="13"/>
      <c r="I31" s="17"/>
      <c r="J31" s="23"/>
    </row>
    <row r="32" spans="2:1022" ht="15" customHeight="1" x14ac:dyDescent="0.25">
      <c r="B32" s="4" t="s">
        <v>63</v>
      </c>
      <c r="C32" s="6"/>
      <c r="D32" s="6"/>
      <c r="E32" s="4"/>
      <c r="F32" s="7"/>
      <c r="G32" s="7">
        <f>SUM(G3:G30)</f>
        <v>29.814</v>
      </c>
      <c r="H32" s="6"/>
      <c r="I32" s="20"/>
      <c r="J32" s="23"/>
    </row>
    <row r="33" spans="2:10" ht="12.75" customHeight="1" x14ac:dyDescent="0.25">
      <c r="J33" s="8"/>
    </row>
    <row r="34" spans="2:10" ht="12.75" customHeight="1" x14ac:dyDescent="0.25">
      <c r="B34" s="9"/>
      <c r="F34" s="10"/>
      <c r="G34" s="11"/>
      <c r="H34" s="12"/>
      <c r="J34" s="8"/>
    </row>
    <row r="35" spans="2:10" ht="12.75" customHeight="1" x14ac:dyDescent="0.25">
      <c r="B35" s="9"/>
      <c r="F35" s="10"/>
      <c r="G35" s="11"/>
      <c r="H35" s="12"/>
      <c r="J35" s="8"/>
    </row>
    <row r="36" spans="2:10" ht="12.75" customHeight="1" x14ac:dyDescent="0.25">
      <c r="B36" s="9"/>
      <c r="F36" s="10"/>
      <c r="G36" s="11"/>
      <c r="H36" s="12"/>
      <c r="J36" s="8"/>
    </row>
    <row r="37" spans="2:10" ht="12.75" customHeight="1" x14ac:dyDescent="0.25">
      <c r="B37" s="9"/>
      <c r="E37" s="9"/>
      <c r="F37" s="10"/>
      <c r="G37" s="10"/>
      <c r="H37" s="12"/>
    </row>
    <row r="38" spans="2:10" x14ac:dyDescent="0.25">
      <c r="B38" s="9"/>
      <c r="E38" s="9"/>
      <c r="F38" s="10"/>
      <c r="G38" s="10"/>
      <c r="H38" s="12"/>
    </row>
    <row r="39" spans="2:10" x14ac:dyDescent="0.25">
      <c r="B39" s="9"/>
      <c r="E39" s="9"/>
      <c r="F39" s="10"/>
      <c r="G39" s="10"/>
      <c r="H39" s="12"/>
    </row>
    <row r="40" spans="2:10" x14ac:dyDescent="0.25">
      <c r="B40" s="9"/>
      <c r="E40" s="9"/>
      <c r="F40" s="10"/>
      <c r="G40" s="10"/>
      <c r="H40" s="12"/>
    </row>
    <row r="41" spans="2:10" x14ac:dyDescent="0.25">
      <c r="B41" s="9"/>
      <c r="E41" s="9"/>
      <c r="F41" s="10"/>
      <c r="G41" s="10"/>
      <c r="H41" s="12"/>
    </row>
    <row r="42" spans="2:10" x14ac:dyDescent="0.25">
      <c r="B42" s="9"/>
      <c r="E42" s="9"/>
      <c r="F42" s="10"/>
      <c r="G42" s="10"/>
      <c r="H42" s="12"/>
    </row>
    <row r="43" spans="2:10" x14ac:dyDescent="0.25">
      <c r="B43" s="9"/>
      <c r="E43" s="9"/>
      <c r="F43" s="10"/>
      <c r="G43" s="10"/>
      <c r="H43" s="12"/>
    </row>
    <row r="44" spans="2:10" x14ac:dyDescent="0.25">
      <c r="B44" s="9"/>
      <c r="C44" s="12"/>
      <c r="D44" s="12"/>
      <c r="E44" s="9"/>
      <c r="F44" s="10"/>
      <c r="G44" s="10"/>
      <c r="H44" s="12"/>
    </row>
    <row r="45" spans="2:10" x14ac:dyDescent="0.25">
      <c r="B45" s="9"/>
      <c r="C45" s="12"/>
      <c r="D45" s="12"/>
      <c r="E45" s="9"/>
      <c r="F45" s="10"/>
      <c r="G45" s="10"/>
      <c r="H45" s="12"/>
    </row>
    <row r="46" spans="2:10" x14ac:dyDescent="0.25">
      <c r="B46" s="9"/>
      <c r="C46" s="12"/>
      <c r="D46" s="12"/>
      <c r="E46" s="9"/>
      <c r="F46" s="10"/>
      <c r="G46" s="10"/>
      <c r="H46" s="12"/>
    </row>
    <row r="47" spans="2:10" x14ac:dyDescent="0.25">
      <c r="B47" s="9"/>
      <c r="C47" s="12"/>
      <c r="D47" s="12"/>
      <c r="E47" s="9"/>
      <c r="F47" s="10"/>
      <c r="G47" s="10"/>
      <c r="H47" s="12"/>
    </row>
    <row r="48" spans="2:10" x14ac:dyDescent="0.25">
      <c r="B48" s="9"/>
      <c r="C48" s="12"/>
      <c r="D48" s="12"/>
      <c r="E48" s="9"/>
      <c r="F48" s="10"/>
      <c r="G48" s="10"/>
      <c r="H48" s="12"/>
    </row>
    <row r="49" spans="2:8" x14ac:dyDescent="0.25">
      <c r="B49" s="9"/>
      <c r="C49" s="12"/>
      <c r="D49" s="12"/>
      <c r="E49" s="9"/>
      <c r="F49" s="10"/>
      <c r="G49" s="10"/>
      <c r="H49" s="12"/>
    </row>
    <row r="50" spans="2:8" x14ac:dyDescent="0.25">
      <c r="B50" s="9"/>
      <c r="C50" s="12"/>
      <c r="D50" s="12"/>
      <c r="E50" s="9"/>
      <c r="F50" s="10"/>
      <c r="G50" s="10"/>
      <c r="H50" s="12"/>
    </row>
    <row r="51" spans="2:8" x14ac:dyDescent="0.25">
      <c r="B51" s="9"/>
      <c r="C51" s="12"/>
      <c r="D51" s="12"/>
      <c r="E51" s="9"/>
      <c r="F51" s="10"/>
      <c r="G51" s="10"/>
      <c r="H51" s="12"/>
    </row>
    <row r="52" spans="2:8" x14ac:dyDescent="0.25">
      <c r="B52" s="9"/>
      <c r="C52" s="12"/>
      <c r="D52" s="12"/>
      <c r="E52" s="9"/>
      <c r="F52" s="10"/>
      <c r="G52" s="10"/>
      <c r="H52" s="12"/>
    </row>
    <row r="53" spans="2:8" x14ac:dyDescent="0.25">
      <c r="B53" s="9"/>
      <c r="C53" s="12"/>
      <c r="D53" s="12"/>
      <c r="E53" s="9"/>
      <c r="F53" s="10"/>
      <c r="G53" s="10"/>
      <c r="H53" s="12"/>
    </row>
    <row r="54" spans="2:8" x14ac:dyDescent="0.25">
      <c r="B54" s="9"/>
      <c r="C54" s="12"/>
      <c r="D54" s="12"/>
      <c r="E54" s="9"/>
      <c r="F54" s="10"/>
      <c r="G54" s="10"/>
      <c r="H54" s="12"/>
    </row>
    <row r="55" spans="2:8" x14ac:dyDescent="0.25">
      <c r="B55" s="9"/>
      <c r="C55" s="12"/>
      <c r="D55" s="12"/>
      <c r="E55" s="9"/>
      <c r="F55" s="10"/>
      <c r="G55" s="10"/>
      <c r="H55" s="12"/>
    </row>
    <row r="56" spans="2:8" x14ac:dyDescent="0.25">
      <c r="B56" s="9"/>
      <c r="C56" s="12"/>
      <c r="D56" s="12"/>
      <c r="E56" s="9"/>
      <c r="F56" s="10"/>
      <c r="G56" s="10"/>
      <c r="H56" s="12"/>
    </row>
    <row r="57" spans="2:8" x14ac:dyDescent="0.25">
      <c r="B57" s="9"/>
      <c r="C57" s="12"/>
      <c r="D57" s="12"/>
      <c r="E57" s="9"/>
      <c r="F57" s="10"/>
      <c r="G57" s="10"/>
      <c r="H57" s="12"/>
    </row>
    <row r="58" spans="2:8" x14ac:dyDescent="0.25">
      <c r="B58" s="9"/>
      <c r="C58" s="12"/>
      <c r="D58" s="12"/>
      <c r="E58" s="9"/>
      <c r="F58" s="10"/>
      <c r="G58" s="10"/>
      <c r="H58" s="12"/>
    </row>
    <row r="59" spans="2:8" x14ac:dyDescent="0.25">
      <c r="B59" s="9"/>
      <c r="C59" s="12"/>
      <c r="D59" s="12"/>
      <c r="E59" s="9"/>
      <c r="F59" s="10"/>
      <c r="G59" s="10"/>
      <c r="H59" s="12"/>
    </row>
    <row r="60" spans="2:8" x14ac:dyDescent="0.25">
      <c r="B60" s="9"/>
      <c r="C60" s="12"/>
      <c r="D60" s="12"/>
      <c r="E60" s="9"/>
      <c r="F60" s="10"/>
      <c r="G60" s="10"/>
      <c r="H60" s="12"/>
    </row>
    <row r="61" spans="2:8" x14ac:dyDescent="0.25">
      <c r="B61" s="9"/>
      <c r="C61" s="12"/>
      <c r="D61" s="12"/>
      <c r="E61" s="9"/>
      <c r="F61" s="10"/>
      <c r="G61" s="10"/>
      <c r="H61" s="12"/>
    </row>
    <row r="62" spans="2:8" x14ac:dyDescent="0.25">
      <c r="B62" s="9"/>
      <c r="C62" s="12"/>
      <c r="D62" s="12"/>
      <c r="E62" s="9"/>
      <c r="F62" s="10"/>
      <c r="G62" s="10"/>
      <c r="H62" s="12"/>
    </row>
    <row r="63" spans="2:8" x14ac:dyDescent="0.25">
      <c r="B63" s="9"/>
      <c r="C63" s="12"/>
      <c r="D63" s="12"/>
      <c r="E63" s="9"/>
      <c r="F63" s="10"/>
      <c r="G63" s="10"/>
      <c r="H63" s="12"/>
    </row>
    <row r="64" spans="2:8" x14ac:dyDescent="0.25">
      <c r="B64" s="9"/>
      <c r="C64" s="12"/>
      <c r="D64" s="12"/>
      <c r="E64" s="9"/>
      <c r="F64" s="10"/>
      <c r="G64" s="10"/>
      <c r="H64" s="12"/>
    </row>
  </sheetData>
  <sortState xmlns:xlrd2="http://schemas.microsoft.com/office/spreadsheetml/2017/richdata2" ref="B3:I64">
    <sortCondition ref="H1:H64"/>
  </sortState>
  <hyperlinks>
    <hyperlink ref="I4" r:id="rId1" xr:uid="{00000000-0004-0000-0100-000000000000}"/>
    <hyperlink ref="I6" r:id="rId2" xr:uid="{00000000-0004-0000-0100-000001000000}"/>
    <hyperlink ref="I3" r:id="rId3" xr:uid="{00000000-0004-0000-0100-000002000000}"/>
    <hyperlink ref="I5" r:id="rId4" xr:uid="{00000000-0004-0000-0100-000003000000}"/>
    <hyperlink ref="I11" r:id="rId5" xr:uid="{00000000-0004-0000-0100-000004000000}"/>
    <hyperlink ref="I9" r:id="rId6" xr:uid="{00000000-0004-0000-0100-000005000000}"/>
    <hyperlink ref="I10" r:id="rId7" xr:uid="{00000000-0004-0000-0100-000006000000}"/>
    <hyperlink ref="I19" r:id="rId8" xr:uid="{00000000-0004-0000-0100-000007000000}"/>
    <hyperlink ref="I23" r:id="rId9" xr:uid="{00000000-0004-0000-0100-000008000000}"/>
    <hyperlink ref="I16" r:id="rId10" xr:uid="{00000000-0004-0000-0100-000009000000}"/>
    <hyperlink ref="I15" r:id="rId11" xr:uid="{00000000-0004-0000-0100-00000A000000}"/>
    <hyperlink ref="I27" r:id="rId12" xr:uid="{00000000-0004-0000-0100-00000B000000}"/>
    <hyperlink ref="I28" r:id="rId13" xr:uid="{00000000-0004-0000-0100-00000C000000}"/>
    <hyperlink ref="I30" r:id="rId14" xr:uid="{00000000-0004-0000-0100-00000D000000}"/>
    <hyperlink ref="I24" r:id="rId15" xr:uid="{00000000-0004-0000-0100-000010000000}"/>
    <hyperlink ref="I7" r:id="rId16" xr:uid="{00000000-0004-0000-0100-000012000000}"/>
    <hyperlink ref="I8" r:id="rId17" xr:uid="{00000000-0004-0000-0100-000016000000}"/>
    <hyperlink ref="I21" r:id="rId18" xr:uid="{00000000-0004-0000-0100-000017000000}"/>
    <hyperlink ref="I25" r:id="rId19" xr:uid="{00000000-0004-0000-0100-000019000000}"/>
    <hyperlink ref="I22" r:id="rId20" xr:uid="{AB78BE50-197B-4E9F-BDD8-4B566A95F1F4}"/>
    <hyperlink ref="I17" r:id="rId21" xr:uid="{D1027B3E-CF99-4071-9DF6-ACBC623CAE01}"/>
    <hyperlink ref="I18" r:id="rId22" xr:uid="{84D03196-BFF7-49D8-BFE3-BC8450E6DC6A}"/>
    <hyperlink ref="I20" r:id="rId23" xr:uid="{427B8F8B-AECE-487C-8547-E406AA6FCEB8}"/>
    <hyperlink ref="I29" r:id="rId24" xr:uid="{F7FEBF7B-EDF5-4150-B447-08830F14FD04}"/>
    <hyperlink ref="I13" r:id="rId25" xr:uid="{E7EA89C0-16B6-4536-AA29-5ECAA9E980F4}"/>
    <hyperlink ref="I14" r:id="rId26" xr:uid="{751AD9E5-9F7A-410B-B867-AC6E3A18347E}"/>
    <hyperlink ref="I12" r:id="rId27" xr:uid="{C0004639-F02C-47FE-98C2-13F1554CED22}"/>
  </hyperlinks>
  <pageMargins left="0.25" right="0.25" top="0.75" bottom="0.75" header="0.51180555555555496" footer="0.51180555555555496"/>
  <pageSetup firstPageNumber="0" orientation="portrait" horizontalDpi="300" verticalDpi="300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aneed</dc:creator>
  <dc:description/>
  <cp:lastModifiedBy>Anthony Needles</cp:lastModifiedBy>
  <cp:revision>21</cp:revision>
  <cp:lastPrinted>2019-04-03T15:19:37Z</cp:lastPrinted>
  <dcterms:created xsi:type="dcterms:W3CDTF">2018-12-18T00:02:28Z</dcterms:created>
  <dcterms:modified xsi:type="dcterms:W3CDTF">2021-05-26T23:40:23Z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