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QAZ\hardware\QAZ_media\pcb\QAZ_media\"/>
    </mc:Choice>
  </mc:AlternateContent>
  <xr:revisionPtr revIDLastSave="0" documentId="13_ncr:1_{C1E81584-5C15-4C20-B7C2-EDDC448E4CD4}" xr6:coauthVersionLast="47" xr6:coauthVersionMax="47" xr10:uidLastSave="{00000000-0000-0000-0000-000000000000}"/>
  <bookViews>
    <workbookView xWindow="-38910" yWindow="6270" windowWidth="21600" windowHeight="11385" tabRatio="500" activeTab="1" xr2:uid="{00000000-000D-0000-FFFF-FFFF00000000}"/>
  </bookViews>
  <sheets>
    <sheet name="Chart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E7" i="2"/>
  <c r="G7" i="2" s="1"/>
  <c r="B7" i="2"/>
  <c r="B4" i="2"/>
  <c r="B5" i="2" s="1"/>
  <c r="B6" i="2" s="1"/>
  <c r="E24" i="2" l="1"/>
  <c r="G24" i="2" s="1"/>
  <c r="E23" i="2"/>
  <c r="G23" i="2" s="1"/>
  <c r="E21" i="2"/>
  <c r="G21" i="2" s="1"/>
  <c r="E15" i="2"/>
  <c r="G15" i="2" s="1"/>
  <c r="E18" i="2"/>
  <c r="E11" i="2"/>
  <c r="G11" i="2" s="1"/>
  <c r="E19" i="2"/>
  <c r="G19" i="2" s="1"/>
  <c r="E14" i="2"/>
  <c r="G14" i="2" s="1"/>
  <c r="E13" i="2"/>
  <c r="G13" i="2" s="1"/>
  <c r="E22" i="2" l="1"/>
  <c r="G22" i="2" s="1"/>
  <c r="E8" i="2" l="1"/>
  <c r="G8" i="2" s="1"/>
  <c r="E20" i="2"/>
  <c r="G20" i="2" s="1"/>
  <c r="E27" i="2"/>
  <c r="G27" i="2" s="1"/>
  <c r="E26" i="2"/>
  <c r="G26" i="2" s="1"/>
  <c r="E25" i="2"/>
  <c r="G25" i="2" s="1"/>
  <c r="E17" i="2"/>
  <c r="G17" i="2" s="1"/>
  <c r="G18" i="2"/>
  <c r="E16" i="2"/>
  <c r="G16" i="2" s="1"/>
  <c r="E12" i="2"/>
  <c r="G12" i="2" s="1"/>
  <c r="E10" i="2"/>
  <c r="G10" i="2" s="1"/>
  <c r="E9" i="2"/>
  <c r="G9" i="2" s="1"/>
  <c r="E6" i="2"/>
  <c r="G6" i="2" s="1"/>
  <c r="E4" i="2"/>
  <c r="G4" i="2" s="1"/>
  <c r="E5" i="2"/>
  <c r="G5" i="2" s="1"/>
  <c r="E3" i="2"/>
  <c r="G3" i="2" s="1"/>
  <c r="G29" i="2" l="1"/>
</calcChain>
</file>

<file path=xl/sharedStrings.xml><?xml version="1.0" encoding="utf-8"?>
<sst xmlns="http://schemas.openxmlformats.org/spreadsheetml/2006/main" count="109" uniqueCount="107">
  <si>
    <t>BOM Index</t>
  </si>
  <si>
    <t>Part Number</t>
  </si>
  <si>
    <t>Part Description</t>
  </si>
  <si>
    <t>QTY</t>
  </si>
  <si>
    <t>Extended Cost</t>
  </si>
  <si>
    <t>Schematic Reference(s)</t>
  </si>
  <si>
    <t>Product Link</t>
  </si>
  <si>
    <t>CC0603KRX7R8BB104</t>
  </si>
  <si>
    <t>CAP CER 0.1UF 25V X7R 0603</t>
  </si>
  <si>
    <t>https://www.digikey.com/product-detail/en/yageo/CC0603KRX7R8BB104/311-1341-1-ND/2103125</t>
  </si>
  <si>
    <t>CL10C160JB8NNNC</t>
  </si>
  <si>
    <t>CAP CER 16PF 50V C0G/NP0 0603</t>
  </si>
  <si>
    <t>https://www.digikey.com/product-detail/en/samsung-electro-mechanics/CL10C160JB8NNNC/1276-2204-1-ND/3890290</t>
  </si>
  <si>
    <t>CC0805KRX5R5BB475</t>
  </si>
  <si>
    <t>CAP CER 4.7UF 6.3V X5R 0805</t>
  </si>
  <si>
    <t>https://www.digikey.com/product-detail/en/yageo/CC0805KRX5R5BB475/311-3422-1-ND/7164443</t>
  </si>
  <si>
    <t>CL10B105MO8NNWC</t>
  </si>
  <si>
    <t>CAP CER 1UF 16V X7R 0603</t>
  </si>
  <si>
    <t>https://www.digikey.com/product-detail/en/samsung-electro-mechanics/CL10B105MO8NNWC/1276-6524-1-ND/5961383</t>
  </si>
  <si>
    <t xml:space="preserve">USB4085-GF-A </t>
  </si>
  <si>
    <t xml:space="preserve">CONN RCPT USB2.0 TYPEC 16POS </t>
  </si>
  <si>
    <t>https://www.digikey.com/product-detail/en/gct/USB4085-GF-A/2073-USB4085-GF-ACT-ND/9859733</t>
  </si>
  <si>
    <t>LTST-C190KRKT</t>
  </si>
  <si>
    <t>LED RED CLEAR CHIP SMD</t>
  </si>
  <si>
    <t>https://www.digikey.com/product-detail/en/lite-on-inc/LTST-C190KRKT/160-1436-1-ND/386816</t>
  </si>
  <si>
    <t>RMCF0603FT10K0</t>
  </si>
  <si>
    <t>RES 10K OHM 1% 1/10W 0603</t>
  </si>
  <si>
    <t>RC0603FR-075K1L</t>
  </si>
  <si>
    <t>RES SMD 5.1K OHM 1% 1/10W 0603</t>
  </si>
  <si>
    <t>https://www.digikey.com/product-detail/en/yageo/RC0603FR-075K1L/311-5-10KHRCT-ND/730215</t>
  </si>
  <si>
    <t>RES SMD 1.3K OHM 1% 1/10W 0603</t>
  </si>
  <si>
    <t>RC0603JR-070RL</t>
  </si>
  <si>
    <t>RES SMD 0 OHM JUMPER 1/10W 0603</t>
  </si>
  <si>
    <t>https://www.digikey.com/product-detail/en/yageo/RC0603JR-070RL/311-0.0GRCT-ND/729622</t>
  </si>
  <si>
    <t>SW1</t>
  </si>
  <si>
    <t>AP2112K-3.3TRG1</t>
  </si>
  <si>
    <t>IC REG LINEAR 3.3V 600MA SOT25</t>
  </si>
  <si>
    <t>U1</t>
  </si>
  <si>
    <t>https://www.digikey.com/product-detail/en/diodes-incorporated/AP2112K-3.3TRG1/AP2112K-3.3TRG1DICT-ND/4505257</t>
  </si>
  <si>
    <t>STM32F042C6T6</t>
  </si>
  <si>
    <t>IC MCU 32BIT 32KB FLASH 48LQFP</t>
  </si>
  <si>
    <t>U2</t>
  </si>
  <si>
    <t>https://www.digikey.com/product-detail/en/stmicroelectronics/STM32F042C6T6/497-14648-ND/4815295</t>
  </si>
  <si>
    <t xml:space="preserve">	ABM7-8.000MHZ-D2Y-T</t>
  </si>
  <si>
    <t>CRYSTAL 8.0000MHZ 18PF SMD</t>
  </si>
  <si>
    <t>Y1</t>
  </si>
  <si>
    <t>https://www.digikey.com/product-detail/en/abracon-llc/ABM7-8.000MHZ-D2Y-T/535-9831-1-ND/2001454</t>
  </si>
  <si>
    <t>Total</t>
  </si>
  <si>
    <t>CN1</t>
  </si>
  <si>
    <t>https://www.digikey.com/product-detail/en/w%C3%BCrth-elektronik/150060BS75000/732-4966-1-ND/4489893</t>
  </si>
  <si>
    <t xml:space="preserve">150060BS75000 </t>
  </si>
  <si>
    <t>LED BLUE CLEAR 0603 SMD</t>
  </si>
  <si>
    <t>https://www.digikey.com/product-detail/en/panasonic-electronic-components/ERJ-3EKF1301V/P1-30KHCT-ND/198082</t>
  </si>
  <si>
    <t>ERJ-3EKF1301V</t>
  </si>
  <si>
    <t>JS102011SCQN</t>
  </si>
  <si>
    <t>SWITCH SLIDE SPDT 300MA 6V</t>
  </si>
  <si>
    <t>https://www.digikey.com/en/products/detail/c-k/JS102011SCQN/3753547</t>
  </si>
  <si>
    <t>D1</t>
  </si>
  <si>
    <t>D2</t>
  </si>
  <si>
    <t>D3</t>
  </si>
  <si>
    <t>R1</t>
  </si>
  <si>
    <t>JP1, JP2, JP3</t>
  </si>
  <si>
    <t>Unit Cost</t>
  </si>
  <si>
    <t>https://www.digikey.com/en/products/detail/NPB02SVAN-RC/S9345-ND/2618270</t>
  </si>
  <si>
    <t>https://www.digikey.com/en/products/detail/GRPB021VWVN-RC/S9014E-02-ND/1786438</t>
  </si>
  <si>
    <t>CONN JUMPER SHORTING 1.27MM GOLD</t>
  </si>
  <si>
    <t>CONN HEADER VERT 2POS 1.27MM</t>
  </si>
  <si>
    <t>GRPB021VWVN-RC</t>
  </si>
  <si>
    <t>S9345-ND</t>
  </si>
  <si>
    <t>https://www.digikey.com/en/products/detail/panasonic-electronic-components/ERJ-3EKF2491V/196192</t>
  </si>
  <si>
    <t>RES SMD 2.49K OHM 1% 1/10W 0603</t>
  </si>
  <si>
    <t>ERJ-3EKF2491V</t>
  </si>
  <si>
    <t>https://www.digikey.com/en/products/detail/yageo/RC0603FR-071K4L/726861</t>
  </si>
  <si>
    <t>RES SMD 1.4K OHM 1% 1/10W 0603</t>
  </si>
  <si>
    <t>RC0603FR-071K4L</t>
  </si>
  <si>
    <t>https://www.digikey.com/en/products/detail/bourns-inc/PEC11L-4220F-S0015/2440942</t>
  </si>
  <si>
    <t>ROTARY ENCODER MECHANICAL 15PPR</t>
  </si>
  <si>
    <t>PEC11L-4220F-S0015</t>
  </si>
  <si>
    <t>https://www.digikey.com/en/products/detail/kilo-international/OEDNI-75-4-7/5970347?s=N4IgTCBcDaIPIFEAiA5AkgWgOwFYMBZsQBdAXyA</t>
  </si>
  <si>
    <t>KNOB KNURLED 0.236" METAL</t>
  </si>
  <si>
    <t>OEDNI-75-4-7</t>
  </si>
  <si>
    <t>https://www.digikey.com/en/products/detail/broadcom-limited/HLMT-PL00/637671</t>
  </si>
  <si>
    <t>LED AMBER CLEAR FLAT T/H AXIAL</t>
  </si>
  <si>
    <t>HLMT-PL00</t>
  </si>
  <si>
    <t>https://www.digikey.com/en/products/detail/cit-relay-and-switch/NCA2/12502939</t>
  </si>
  <si>
    <t>KEY STYLE PB, SPST, MOM, BLACK A</t>
  </si>
  <si>
    <t>NCA2</t>
  </si>
  <si>
    <t>C1, C5, C7, C8</t>
  </si>
  <si>
    <t>C2</t>
  </si>
  <si>
    <t>C6, C9</t>
  </si>
  <si>
    <t>C3, C4</t>
  </si>
  <si>
    <t>D4</t>
  </si>
  <si>
    <t>R9, R16</t>
  </si>
  <si>
    <t>R5</t>
  </si>
  <si>
    <t>SB1, SB2, SB3, SB4</t>
  </si>
  <si>
    <t>SW4</t>
  </si>
  <si>
    <t>SW2, SW3, SW5, SW6</t>
  </si>
  <si>
    <t>https://www.digikey.com/en/products/detail/w%C3%BCrth-elektronik/150060VS75000/4489906</t>
  </si>
  <si>
    <t>150060VS75000</t>
  </si>
  <si>
    <t>LED GREEN CLEAR 0603 SMD</t>
  </si>
  <si>
    <t>https://www.digikey.com/en/products/detail/yageo/RC0603FR-0710KL/726880</t>
  </si>
  <si>
    <t>R3, R4</t>
  </si>
  <si>
    <t>R2, R6, R7, R8, R10, R11, R12, R13, R14, R15, R17, R18</t>
  </si>
  <si>
    <t>https://www.digikey.com/en/products/detail/murata-electronics/GCM188R72A103KA37D/1641655</t>
  </si>
  <si>
    <t>CAP CER 10000PF 100V X7R 0603</t>
  </si>
  <si>
    <t>GCM188R72A103KA37D</t>
  </si>
  <si>
    <t>C10, 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</si>
</sst>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5" fillId="0" borderId="0" applyBorder="0" applyProtection="0"/>
    <xf numFmtId="0" fontId="3" fillId="0" borderId="0" applyBorder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2" applyFont="1" applyBorder="1" applyAlignment="1" applyProtection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1" applyFont="1" applyBorder="1" applyAlignment="1" applyProtection="1">
      <alignment horizontal="left" vertical="center"/>
    </xf>
    <xf numFmtId="0" fontId="4" fillId="0" borderId="0" xfId="0" applyFont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164" fontId="1" fillId="0" borderId="0" xfId="1" applyFont="1" applyBorder="1" applyAlignment="1" applyProtection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3" fillId="0" borderId="2" xfId="2" applyBorder="1" applyAlignment="1" applyProtection="1">
      <alignment wrapText="1"/>
    </xf>
    <xf numFmtId="0" fontId="1" fillId="0" borderId="0" xfId="0" applyFont="1" applyAlignment="1">
      <alignment horizontal="left" vertical="top" wrapText="1"/>
    </xf>
    <xf numFmtId="0" fontId="3" fillId="0" borderId="2" xfId="2" applyFont="1" applyBorder="1" applyAlignment="1" applyProtection="1">
      <alignment horizontal="left" vertical="top" wrapText="1"/>
    </xf>
    <xf numFmtId="0" fontId="3" fillId="0" borderId="2" xfId="2" applyBorder="1" applyAlignment="1" applyProtection="1">
      <alignment vertical="top" wrapText="1"/>
    </xf>
    <xf numFmtId="0" fontId="3" fillId="0" borderId="2" xfId="2" applyBorder="1" applyAlignment="1" applyProtection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2" applyFont="1" applyBorder="1" applyAlignment="1" applyProtection="1">
      <alignment horizontal="left" vertical="center" wrapText="1"/>
    </xf>
    <xf numFmtId="0" fontId="6" fillId="0" borderId="1" xfId="0" applyFont="1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gct/USB4085-GF-A/2073-USB4085-GF-ACT-ND/9859733" TargetMode="External"/><Relationship Id="rId13" Type="http://schemas.openxmlformats.org/officeDocument/2006/relationships/hyperlink" Target="https://www.digikey.com/product-detail/en/yageo/RC0603FR-075K1L/311-5-10KHRCT-ND/730215" TargetMode="External"/><Relationship Id="rId18" Type="http://schemas.openxmlformats.org/officeDocument/2006/relationships/hyperlink" Target="https://www.digikey.com/en/products/detail/bourns-inc/PEC11L-4220F-S0015/2440942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samsung-electro-mechanics/CL10B105MO8NNWC/1276-6524-1-ND/5961383" TargetMode="External"/><Relationship Id="rId21" Type="http://schemas.openxmlformats.org/officeDocument/2006/relationships/hyperlink" Target="https://www.digikey.com/en/products/detail/broadcom-limited/HLMT-PL00/637671" TargetMode="External"/><Relationship Id="rId7" Type="http://schemas.openxmlformats.org/officeDocument/2006/relationships/hyperlink" Target="https://www.digikey.com/product-detail/en/yageo/RC0603JR-070RL/311-0.0GRCT-ND/729622" TargetMode="External"/><Relationship Id="rId12" Type="http://schemas.openxmlformats.org/officeDocument/2006/relationships/hyperlink" Target="https://www.digikey.com/en/products/detail/GRPB021VWVN-RC/S9014E-02-ND/1786438" TargetMode="External"/><Relationship Id="rId17" Type="http://schemas.openxmlformats.org/officeDocument/2006/relationships/hyperlink" Target="https://www.digikey.com/en/products/detail/c-k/JS102011SCQN/3753547" TargetMode="External"/><Relationship Id="rId25" Type="http://schemas.openxmlformats.org/officeDocument/2006/relationships/hyperlink" Target="https://www.digikey.com/en/products/detail/murata-electronics/GCM188R72A103KA37D/1641655" TargetMode="External"/><Relationship Id="rId2" Type="http://schemas.openxmlformats.org/officeDocument/2006/relationships/hyperlink" Target="https://www.digikey.com/product-detail/en/yageo/CC0805KRX5R5BB475/311-3422-1-ND/7164443" TargetMode="External"/><Relationship Id="rId16" Type="http://schemas.openxmlformats.org/officeDocument/2006/relationships/hyperlink" Target="https://www.digikey.com/en/products/detail/yageo/RC0603FR-071K4L/726861" TargetMode="External"/><Relationship Id="rId20" Type="http://schemas.openxmlformats.org/officeDocument/2006/relationships/hyperlink" Target="https://www.digikey.com/en/products/detail/cit-relay-and-switch/NCA2/12502939" TargetMode="External"/><Relationship Id="rId1" Type="http://schemas.openxmlformats.org/officeDocument/2006/relationships/hyperlink" Target="https://www.digikey.com/product-detail/en/samsung-electro-mechanics/CL10C160JB8NNNC/1276-2204-1-ND/3890290" TargetMode="External"/><Relationship Id="rId6" Type="http://schemas.openxmlformats.org/officeDocument/2006/relationships/hyperlink" Target="https://www.digikey.com/product-detail/en/abracon-llc/ABM7-8.000MHZ-D2Y-T/535-9831-1-ND/2001454" TargetMode="External"/><Relationship Id="rId11" Type="http://schemas.openxmlformats.org/officeDocument/2006/relationships/hyperlink" Target="https://www.digikey.com/en/products/detail/NPB02SVAN-RC/S9345-ND/2618270" TargetMode="External"/><Relationship Id="rId24" Type="http://schemas.openxmlformats.org/officeDocument/2006/relationships/hyperlink" Target="https://www.digikey.com/en/products/detail/yageo/RC0603FR-0710KL/726880" TargetMode="External"/><Relationship Id="rId5" Type="http://schemas.openxmlformats.org/officeDocument/2006/relationships/hyperlink" Target="https://www.digikey.com/product-detail/en/stmicroelectronics/STM32F042C6T6/497-14648-ND/4815295" TargetMode="External"/><Relationship Id="rId15" Type="http://schemas.openxmlformats.org/officeDocument/2006/relationships/hyperlink" Target="https://www.digikey.com/en/products/detail/panasonic-electronic-components/ERJ-3EKF2491V/196192" TargetMode="External"/><Relationship Id="rId23" Type="http://schemas.openxmlformats.org/officeDocument/2006/relationships/hyperlink" Target="https://www.digikey.com/en/products/detail/w%C3%BCrth-elektronik/150060VS75000/4489906" TargetMode="External"/><Relationship Id="rId10" Type="http://schemas.openxmlformats.org/officeDocument/2006/relationships/hyperlink" Target="https://www.digikey.com/product-detail/en/panasonic-electronic-components/ERJ-3EKF1301V/P1-30KHCT-ND/198082" TargetMode="External"/><Relationship Id="rId19" Type="http://schemas.openxmlformats.org/officeDocument/2006/relationships/hyperlink" Target="https://www.digikey.com/en/products/detail/kilo-international/OEDNI-75-4-7/5970347?s=N4IgTCBcDaIPIFEAiA5AkgWgOwFYMBZsQBdAXyA" TargetMode="External"/><Relationship Id="rId4" Type="http://schemas.openxmlformats.org/officeDocument/2006/relationships/hyperlink" Target="https://www.digikey.com/product-detail/en/diodes-incorporated/AP2112K-3.3TRG1/AP2112K-3.3TRG1DICT-ND/4505257" TargetMode="External"/><Relationship Id="rId9" Type="http://schemas.openxmlformats.org/officeDocument/2006/relationships/hyperlink" Target="https://www.digikey.com/product-detail/en/w%C3%BCrth-elektronik/150060BS75000/732-4966-1-ND/4489893" TargetMode="External"/><Relationship Id="rId14" Type="http://schemas.openxmlformats.org/officeDocument/2006/relationships/hyperlink" Target="https://www.digikey.com/product-detail/en/lite-on-inc/LTST-C190KRKT/160-1436-1-ND/386816" TargetMode="External"/><Relationship Id="rId22" Type="http://schemas.openxmlformats.org/officeDocument/2006/relationships/hyperlink" Target="https://www.digikey.com/product-detail/en/yageo/CC0603KRX7R8BB104/311-1341-1-ND/2103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="65" zoomScaleNormal="65" workbookViewId="0">
      <selection activeCellId="1" sqref="I26 A1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H61"/>
  <sheetViews>
    <sheetView tabSelected="1" zoomScale="85" zoomScaleNormal="85" workbookViewId="0">
      <selection activeCell="F10" sqref="F10"/>
    </sheetView>
  </sheetViews>
  <sheetFormatPr defaultColWidth="9.140625" defaultRowHeight="15" x14ac:dyDescent="0.25"/>
  <cols>
    <col min="1" max="1" width="2" style="1" customWidth="1"/>
    <col min="2" max="2" width="10.140625" style="1" customWidth="1"/>
    <col min="3" max="3" width="25.28515625" style="1" customWidth="1"/>
    <col min="4" max="4" width="45.7109375" style="1" customWidth="1"/>
    <col min="5" max="5" width="7.7109375" style="1" customWidth="1"/>
    <col min="6" max="7" width="12.7109375" style="1" customWidth="1"/>
    <col min="8" max="8" width="48.7109375" style="1" customWidth="1"/>
    <col min="9" max="9" width="12.42578125" style="15" customWidth="1"/>
    <col min="10" max="1022" width="9.140625" style="1"/>
  </cols>
  <sheetData>
    <row r="1" spans="1:1022" ht="14.45" customHeight="1" x14ac:dyDescent="0.25">
      <c r="J1" s="2"/>
    </row>
    <row r="2" spans="1:1022" s="25" customFormat="1" ht="25.5" customHeight="1" x14ac:dyDescent="0.25">
      <c r="A2" s="23"/>
      <c r="B2" s="3" t="s">
        <v>0</v>
      </c>
      <c r="C2" s="3" t="s">
        <v>1</v>
      </c>
      <c r="D2" s="3" t="s">
        <v>2</v>
      </c>
      <c r="E2" s="3" t="s">
        <v>3</v>
      </c>
      <c r="F2" s="3" t="s">
        <v>62</v>
      </c>
      <c r="G2" s="3" t="s">
        <v>4</v>
      </c>
      <c r="H2" s="3" t="s">
        <v>5</v>
      </c>
      <c r="I2" s="24" t="s">
        <v>6</v>
      </c>
      <c r="J2" s="22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</row>
    <row r="3" spans="1:1022" ht="15" customHeight="1" x14ac:dyDescent="0.25">
      <c r="B3" s="4">
        <v>1</v>
      </c>
      <c r="C3" s="5" t="s">
        <v>7</v>
      </c>
      <c r="D3" s="6" t="s">
        <v>8</v>
      </c>
      <c r="E3" s="4">
        <f t="shared" ref="E3:E27" si="0">LEN(TRIM(H3))-LEN(SUBSTITUTE(TRIM(H3),",",""))+1</f>
        <v>4</v>
      </c>
      <c r="F3" s="7">
        <v>0.1</v>
      </c>
      <c r="G3" s="7">
        <f t="shared" ref="G3:G27" si="1">E3*F3</f>
        <v>0.4</v>
      </c>
      <c r="H3" s="13" t="s">
        <v>87</v>
      </c>
      <c r="I3" s="16" t="s">
        <v>9</v>
      </c>
      <c r="J3" s="20"/>
    </row>
    <row r="4" spans="1:1022" ht="15" customHeight="1" x14ac:dyDescent="0.25">
      <c r="B4" s="4">
        <f>B3+1</f>
        <v>2</v>
      </c>
      <c r="C4" s="5" t="s">
        <v>13</v>
      </c>
      <c r="D4" s="6" t="s">
        <v>14</v>
      </c>
      <c r="E4" s="4">
        <f t="shared" si="0"/>
        <v>1</v>
      </c>
      <c r="F4" s="7">
        <v>0.17</v>
      </c>
      <c r="G4" s="7">
        <f t="shared" si="1"/>
        <v>0.17</v>
      </c>
      <c r="H4" s="13" t="s">
        <v>88</v>
      </c>
      <c r="I4" s="16" t="s">
        <v>15</v>
      </c>
      <c r="J4" s="20"/>
    </row>
    <row r="5" spans="1:1022" ht="15" customHeight="1" x14ac:dyDescent="0.25">
      <c r="B5" s="4">
        <f t="shared" ref="B5" si="2">B4+1</f>
        <v>3</v>
      </c>
      <c r="C5" s="5" t="s">
        <v>10</v>
      </c>
      <c r="D5" s="6" t="s">
        <v>11</v>
      </c>
      <c r="E5" s="4">
        <f t="shared" si="0"/>
        <v>2</v>
      </c>
      <c r="F5" s="7">
        <v>0.1</v>
      </c>
      <c r="G5" s="7">
        <f t="shared" si="1"/>
        <v>0.2</v>
      </c>
      <c r="H5" s="13" t="s">
        <v>90</v>
      </c>
      <c r="I5" s="16" t="s">
        <v>12</v>
      </c>
      <c r="J5" s="20"/>
    </row>
    <row r="6" spans="1:1022" ht="15" customHeight="1" x14ac:dyDescent="0.25">
      <c r="B6" s="4">
        <f>B5+1</f>
        <v>4</v>
      </c>
      <c r="C6" s="6" t="s">
        <v>16</v>
      </c>
      <c r="D6" s="6" t="s">
        <v>17</v>
      </c>
      <c r="E6" s="4">
        <f t="shared" si="0"/>
        <v>2</v>
      </c>
      <c r="F6" s="7">
        <v>0.1</v>
      </c>
      <c r="G6" s="7">
        <f t="shared" si="1"/>
        <v>0.2</v>
      </c>
      <c r="H6" s="13" t="s">
        <v>89</v>
      </c>
      <c r="I6" s="14" t="s">
        <v>18</v>
      </c>
      <c r="J6" s="21"/>
    </row>
    <row r="7" spans="1:1022" ht="15" customHeight="1" x14ac:dyDescent="0.25">
      <c r="B7" s="4">
        <f>B6+1</f>
        <v>5</v>
      </c>
      <c r="C7" s="6" t="s">
        <v>105</v>
      </c>
      <c r="D7" s="6" t="s">
        <v>104</v>
      </c>
      <c r="E7" s="4">
        <f t="shared" ref="E7" si="3">LEN(TRIM(H7))-LEN(SUBSTITUTE(TRIM(H7),",",""))+1</f>
        <v>2</v>
      </c>
      <c r="F7" s="7">
        <v>0.1</v>
      </c>
      <c r="G7" s="7">
        <f t="shared" ref="G7" si="4">E7*F7</f>
        <v>0.2</v>
      </c>
      <c r="H7" s="13" t="s">
        <v>106</v>
      </c>
      <c r="I7" s="14" t="s">
        <v>103</v>
      </c>
      <c r="J7" s="21"/>
    </row>
    <row r="8" spans="1:1022" ht="15" customHeight="1" x14ac:dyDescent="0.25">
      <c r="B8" s="4">
        <f t="shared" ref="B8:B27" si="5">B7+1</f>
        <v>6</v>
      </c>
      <c r="C8" s="5" t="s">
        <v>19</v>
      </c>
      <c r="D8" s="6" t="s">
        <v>20</v>
      </c>
      <c r="E8" s="4">
        <f t="shared" si="0"/>
        <v>1</v>
      </c>
      <c r="F8" s="7">
        <v>1.37</v>
      </c>
      <c r="G8" s="7">
        <f t="shared" si="1"/>
        <v>1.37</v>
      </c>
      <c r="H8" s="13" t="s">
        <v>48</v>
      </c>
      <c r="I8" s="16" t="s">
        <v>21</v>
      </c>
      <c r="J8" s="21"/>
    </row>
    <row r="9" spans="1:1022" ht="15" customHeight="1" x14ac:dyDescent="0.25">
      <c r="B9" s="4">
        <f t="shared" si="5"/>
        <v>7</v>
      </c>
      <c r="C9" s="5" t="s">
        <v>50</v>
      </c>
      <c r="D9" s="6" t="s">
        <v>51</v>
      </c>
      <c r="E9" s="4">
        <f t="shared" si="0"/>
        <v>1</v>
      </c>
      <c r="F9" s="7">
        <v>0.16</v>
      </c>
      <c r="G9" s="7">
        <f t="shared" si="1"/>
        <v>0.16</v>
      </c>
      <c r="H9" s="13" t="s">
        <v>57</v>
      </c>
      <c r="I9" s="17" t="s">
        <v>49</v>
      </c>
      <c r="J9" s="21"/>
    </row>
    <row r="10" spans="1:1022" ht="15" customHeight="1" x14ac:dyDescent="0.25">
      <c r="B10" s="4">
        <f t="shared" si="5"/>
        <v>8</v>
      </c>
      <c r="C10" s="5" t="s">
        <v>98</v>
      </c>
      <c r="D10" s="6" t="s">
        <v>99</v>
      </c>
      <c r="E10" s="4">
        <f t="shared" si="0"/>
        <v>1</v>
      </c>
      <c r="F10" s="7">
        <v>0.14000000000000001</v>
      </c>
      <c r="G10" s="7">
        <f t="shared" si="1"/>
        <v>0.14000000000000001</v>
      </c>
      <c r="H10" s="13" t="s">
        <v>58</v>
      </c>
      <c r="I10" s="14" t="s">
        <v>97</v>
      </c>
      <c r="J10" s="21"/>
    </row>
    <row r="11" spans="1:1022" ht="15" customHeight="1" x14ac:dyDescent="0.25">
      <c r="B11" s="4">
        <f t="shared" si="5"/>
        <v>9</v>
      </c>
      <c r="C11" s="5" t="s">
        <v>22</v>
      </c>
      <c r="D11" s="6" t="s">
        <v>23</v>
      </c>
      <c r="E11" s="4">
        <f t="shared" si="0"/>
        <v>1</v>
      </c>
      <c r="F11" s="7">
        <v>0.24</v>
      </c>
      <c r="G11" s="7">
        <f t="shared" si="1"/>
        <v>0.24</v>
      </c>
      <c r="H11" s="13" t="s">
        <v>59</v>
      </c>
      <c r="I11" s="16" t="s">
        <v>24</v>
      </c>
      <c r="J11" s="21"/>
    </row>
    <row r="12" spans="1:1022" ht="15" customHeight="1" x14ac:dyDescent="0.25">
      <c r="B12" s="4">
        <f t="shared" si="5"/>
        <v>10</v>
      </c>
      <c r="C12" s="5" t="s">
        <v>83</v>
      </c>
      <c r="D12" s="6" t="s">
        <v>82</v>
      </c>
      <c r="E12" s="4">
        <f t="shared" si="0"/>
        <v>1</v>
      </c>
      <c r="F12" s="7">
        <v>1.1499999999999999</v>
      </c>
      <c r="G12" s="7">
        <f t="shared" si="1"/>
        <v>1.1499999999999999</v>
      </c>
      <c r="H12" s="13" t="s">
        <v>91</v>
      </c>
      <c r="I12" s="18" t="s">
        <v>81</v>
      </c>
      <c r="J12" s="21"/>
    </row>
    <row r="13" spans="1:1022" ht="15" customHeight="1" x14ac:dyDescent="0.25">
      <c r="B13" s="4">
        <f t="shared" si="5"/>
        <v>11</v>
      </c>
      <c r="C13" s="26" t="s">
        <v>68</v>
      </c>
      <c r="D13" s="6" t="s">
        <v>65</v>
      </c>
      <c r="E13" s="4">
        <f t="shared" si="0"/>
        <v>3</v>
      </c>
      <c r="F13" s="7">
        <v>0.27</v>
      </c>
      <c r="G13" s="7">
        <f t="shared" si="1"/>
        <v>0.81</v>
      </c>
      <c r="H13" s="27" t="s">
        <v>61</v>
      </c>
      <c r="I13" s="14" t="s">
        <v>63</v>
      </c>
      <c r="J13" s="21"/>
    </row>
    <row r="14" spans="1:1022" ht="15" customHeight="1" x14ac:dyDescent="0.25">
      <c r="B14" s="4">
        <f t="shared" si="5"/>
        <v>12</v>
      </c>
      <c r="C14" s="5" t="s">
        <v>67</v>
      </c>
      <c r="D14" s="6" t="s">
        <v>66</v>
      </c>
      <c r="E14" s="4">
        <f t="shared" si="0"/>
        <v>3</v>
      </c>
      <c r="F14" s="7">
        <v>0.25</v>
      </c>
      <c r="G14" s="7">
        <f t="shared" si="1"/>
        <v>0.75</v>
      </c>
      <c r="H14" s="27" t="s">
        <v>61</v>
      </c>
      <c r="I14" s="14" t="s">
        <v>64</v>
      </c>
      <c r="J14" s="21"/>
    </row>
    <row r="15" spans="1:1022" ht="15" customHeight="1" x14ac:dyDescent="0.25">
      <c r="B15" s="4">
        <f t="shared" si="5"/>
        <v>13</v>
      </c>
      <c r="C15" s="5" t="s">
        <v>71</v>
      </c>
      <c r="D15" s="6" t="s">
        <v>70</v>
      </c>
      <c r="E15" s="4">
        <f t="shared" si="0"/>
        <v>1</v>
      </c>
      <c r="F15" s="7">
        <v>0.1</v>
      </c>
      <c r="G15" s="7">
        <f t="shared" si="1"/>
        <v>0.1</v>
      </c>
      <c r="H15" s="13" t="s">
        <v>60</v>
      </c>
      <c r="I15" s="14" t="s">
        <v>69</v>
      </c>
      <c r="J15" s="21"/>
    </row>
    <row r="16" spans="1:1022" ht="15" customHeight="1" x14ac:dyDescent="0.25">
      <c r="B16" s="4">
        <f t="shared" si="5"/>
        <v>14</v>
      </c>
      <c r="C16" s="5" t="s">
        <v>25</v>
      </c>
      <c r="D16" s="6" t="s">
        <v>26</v>
      </c>
      <c r="E16" s="4">
        <f t="shared" si="0"/>
        <v>12</v>
      </c>
      <c r="F16" s="7">
        <v>0.1</v>
      </c>
      <c r="G16" s="7">
        <f t="shared" si="1"/>
        <v>1.2000000000000002</v>
      </c>
      <c r="H16" s="13" t="s">
        <v>102</v>
      </c>
      <c r="I16" s="14" t="s">
        <v>100</v>
      </c>
      <c r="J16" s="21"/>
    </row>
    <row r="17" spans="2:10" ht="15" customHeight="1" x14ac:dyDescent="0.25">
      <c r="B17" s="4">
        <f t="shared" si="5"/>
        <v>15</v>
      </c>
      <c r="C17" s="5" t="s">
        <v>53</v>
      </c>
      <c r="D17" s="6" t="s">
        <v>30</v>
      </c>
      <c r="E17" s="4">
        <f t="shared" si="0"/>
        <v>2</v>
      </c>
      <c r="F17" s="7">
        <v>0.1</v>
      </c>
      <c r="G17" s="7">
        <f t="shared" si="1"/>
        <v>0.2</v>
      </c>
      <c r="H17" s="13" t="s">
        <v>101</v>
      </c>
      <c r="I17" s="17" t="s">
        <v>52</v>
      </c>
      <c r="J17" s="21"/>
    </row>
    <row r="18" spans="2:10" ht="15" customHeight="1" x14ac:dyDescent="0.25">
      <c r="B18" s="4">
        <f t="shared" si="5"/>
        <v>16</v>
      </c>
      <c r="C18" s="5" t="s">
        <v>74</v>
      </c>
      <c r="D18" s="6" t="s">
        <v>73</v>
      </c>
      <c r="E18" s="4">
        <f t="shared" si="0"/>
        <v>1</v>
      </c>
      <c r="F18" s="7">
        <v>0.1</v>
      </c>
      <c r="G18" s="7">
        <f t="shared" si="1"/>
        <v>0.1</v>
      </c>
      <c r="H18" s="13" t="s">
        <v>93</v>
      </c>
      <c r="I18" s="14" t="s">
        <v>72</v>
      </c>
      <c r="J18" s="21"/>
    </row>
    <row r="19" spans="2:10" ht="15" customHeight="1" x14ac:dyDescent="0.25">
      <c r="B19" s="4">
        <f t="shared" si="5"/>
        <v>17</v>
      </c>
      <c r="C19" s="5" t="s">
        <v>27</v>
      </c>
      <c r="D19" s="6" t="s">
        <v>28</v>
      </c>
      <c r="E19" s="4">
        <f t="shared" si="0"/>
        <v>2</v>
      </c>
      <c r="F19" s="7">
        <v>0.1</v>
      </c>
      <c r="G19" s="7">
        <f t="shared" si="1"/>
        <v>0.2</v>
      </c>
      <c r="H19" s="13" t="s">
        <v>92</v>
      </c>
      <c r="I19" s="16" t="s">
        <v>29</v>
      </c>
      <c r="J19" s="21"/>
    </row>
    <row r="20" spans="2:10" ht="15" customHeight="1" x14ac:dyDescent="0.25">
      <c r="B20" s="4">
        <f t="shared" si="5"/>
        <v>18</v>
      </c>
      <c r="C20" s="5" t="s">
        <v>31</v>
      </c>
      <c r="D20" s="6" t="s">
        <v>32</v>
      </c>
      <c r="E20" s="4">
        <f t="shared" si="0"/>
        <v>4</v>
      </c>
      <c r="F20" s="7">
        <v>0.1</v>
      </c>
      <c r="G20" s="7">
        <f t="shared" si="1"/>
        <v>0.4</v>
      </c>
      <c r="H20" s="13" t="s">
        <v>94</v>
      </c>
      <c r="I20" s="14" t="s">
        <v>33</v>
      </c>
      <c r="J20" s="21"/>
    </row>
    <row r="21" spans="2:10" ht="15" customHeight="1" x14ac:dyDescent="0.25">
      <c r="B21" s="4">
        <f t="shared" si="5"/>
        <v>19</v>
      </c>
      <c r="C21" s="5" t="s">
        <v>54</v>
      </c>
      <c r="D21" s="6" t="s">
        <v>55</v>
      </c>
      <c r="E21" s="4">
        <f t="shared" si="0"/>
        <v>1</v>
      </c>
      <c r="F21" s="7">
        <v>0.73</v>
      </c>
      <c r="G21" s="7">
        <f t="shared" si="1"/>
        <v>0.73</v>
      </c>
      <c r="H21" s="13" t="s">
        <v>34</v>
      </c>
      <c r="I21" s="14" t="s">
        <v>56</v>
      </c>
      <c r="J21" s="21"/>
    </row>
    <row r="22" spans="2:10" ht="15" customHeight="1" x14ac:dyDescent="0.25">
      <c r="B22" s="4">
        <f t="shared" si="5"/>
        <v>20</v>
      </c>
      <c r="C22" s="5" t="s">
        <v>86</v>
      </c>
      <c r="D22" s="6" t="s">
        <v>85</v>
      </c>
      <c r="E22" s="4">
        <f t="shared" si="0"/>
        <v>4</v>
      </c>
      <c r="F22" s="7">
        <v>0.94</v>
      </c>
      <c r="G22" s="7">
        <f t="shared" si="1"/>
        <v>3.76</v>
      </c>
      <c r="H22" s="13" t="s">
        <v>96</v>
      </c>
      <c r="I22" s="14" t="s">
        <v>84</v>
      </c>
      <c r="J22" s="21"/>
    </row>
    <row r="23" spans="2:10" ht="15" customHeight="1" x14ac:dyDescent="0.25">
      <c r="B23" s="4">
        <f t="shared" si="5"/>
        <v>21</v>
      </c>
      <c r="C23" s="5" t="s">
        <v>77</v>
      </c>
      <c r="D23" s="6" t="s">
        <v>76</v>
      </c>
      <c r="E23" s="4">
        <f t="shared" si="0"/>
        <v>1</v>
      </c>
      <c r="F23" s="7">
        <v>1.94</v>
      </c>
      <c r="G23" s="7">
        <f t="shared" si="1"/>
        <v>1.94</v>
      </c>
      <c r="H23" s="13" t="s">
        <v>95</v>
      </c>
      <c r="I23" s="14" t="s">
        <v>75</v>
      </c>
      <c r="J23" s="21"/>
    </row>
    <row r="24" spans="2:10" ht="15" customHeight="1" x14ac:dyDescent="0.25">
      <c r="B24" s="4">
        <f t="shared" si="5"/>
        <v>22</v>
      </c>
      <c r="C24" s="5" t="s">
        <v>80</v>
      </c>
      <c r="D24" s="6" t="s">
        <v>79</v>
      </c>
      <c r="E24" s="4">
        <f t="shared" si="0"/>
        <v>1</v>
      </c>
      <c r="F24" s="7">
        <v>7.95</v>
      </c>
      <c r="G24" s="7">
        <f t="shared" si="1"/>
        <v>7.95</v>
      </c>
      <c r="H24" s="13" t="s">
        <v>95</v>
      </c>
      <c r="I24" s="14" t="s">
        <v>78</v>
      </c>
      <c r="J24" s="21"/>
    </row>
    <row r="25" spans="2:10" ht="15" customHeight="1" x14ac:dyDescent="0.25">
      <c r="B25" s="4">
        <f t="shared" si="5"/>
        <v>23</v>
      </c>
      <c r="C25" s="5" t="s">
        <v>35</v>
      </c>
      <c r="D25" s="6" t="s">
        <v>36</v>
      </c>
      <c r="E25" s="4">
        <f t="shared" si="0"/>
        <v>1</v>
      </c>
      <c r="F25" s="7">
        <v>0.49</v>
      </c>
      <c r="G25" s="7">
        <f t="shared" si="1"/>
        <v>0.49</v>
      </c>
      <c r="H25" s="13" t="s">
        <v>37</v>
      </c>
      <c r="I25" s="16" t="s">
        <v>38</v>
      </c>
      <c r="J25" s="21"/>
    </row>
    <row r="26" spans="2:10" ht="15" customHeight="1" x14ac:dyDescent="0.25">
      <c r="B26" s="4">
        <f t="shared" si="5"/>
        <v>24</v>
      </c>
      <c r="C26" s="5" t="s">
        <v>39</v>
      </c>
      <c r="D26" s="6" t="s">
        <v>40</v>
      </c>
      <c r="E26" s="4">
        <f t="shared" si="0"/>
        <v>1</v>
      </c>
      <c r="F26" s="7">
        <v>2.94</v>
      </c>
      <c r="G26" s="7">
        <f t="shared" si="1"/>
        <v>2.94</v>
      </c>
      <c r="H26" s="13" t="s">
        <v>41</v>
      </c>
      <c r="I26" s="16" t="s">
        <v>42</v>
      </c>
      <c r="J26" s="21"/>
    </row>
    <row r="27" spans="2:10" ht="15" customHeight="1" x14ac:dyDescent="0.25">
      <c r="B27" s="4">
        <f t="shared" si="5"/>
        <v>25</v>
      </c>
      <c r="C27" s="5" t="s">
        <v>43</v>
      </c>
      <c r="D27" s="6" t="s">
        <v>44</v>
      </c>
      <c r="E27" s="4">
        <f t="shared" si="0"/>
        <v>1</v>
      </c>
      <c r="F27" s="7">
        <v>0.87</v>
      </c>
      <c r="G27" s="7">
        <f t="shared" si="1"/>
        <v>0.87</v>
      </c>
      <c r="H27" s="13" t="s">
        <v>45</v>
      </c>
      <c r="I27" s="16" t="s">
        <v>46</v>
      </c>
      <c r="J27" s="21"/>
    </row>
    <row r="28" spans="2:10" ht="15" customHeight="1" x14ac:dyDescent="0.25">
      <c r="B28" s="4"/>
      <c r="C28" s="5"/>
      <c r="D28" s="6"/>
      <c r="E28" s="4"/>
      <c r="F28" s="7"/>
      <c r="G28" s="7"/>
      <c r="H28" s="13"/>
      <c r="I28" s="16"/>
      <c r="J28" s="21"/>
    </row>
    <row r="29" spans="2:10" ht="15" customHeight="1" x14ac:dyDescent="0.25">
      <c r="B29" s="4" t="s">
        <v>47</v>
      </c>
      <c r="C29" s="6"/>
      <c r="D29" s="6"/>
      <c r="E29" s="4"/>
      <c r="F29" s="7"/>
      <c r="G29" s="7">
        <f>SUM(G3:G27)</f>
        <v>26.67</v>
      </c>
      <c r="H29" s="6"/>
      <c r="I29" s="19"/>
      <c r="J29" s="21"/>
    </row>
    <row r="30" spans="2:10" ht="12.75" customHeight="1" x14ac:dyDescent="0.25">
      <c r="J30" s="8"/>
    </row>
    <row r="31" spans="2:10" ht="12.75" customHeight="1" x14ac:dyDescent="0.25">
      <c r="B31" s="9"/>
      <c r="F31" s="10"/>
      <c r="G31" s="11"/>
      <c r="H31" s="12"/>
      <c r="J31" s="8"/>
    </row>
    <row r="32" spans="2:10" ht="12.75" customHeight="1" x14ac:dyDescent="0.25">
      <c r="B32" s="9"/>
      <c r="F32" s="10"/>
      <c r="G32" s="11"/>
      <c r="H32" s="12"/>
      <c r="J32" s="8"/>
    </row>
    <row r="33" spans="2:10" ht="12.75" customHeight="1" x14ac:dyDescent="0.25">
      <c r="B33" s="9"/>
      <c r="F33" s="10"/>
      <c r="G33" s="11"/>
      <c r="H33" s="12"/>
      <c r="J33" s="8"/>
    </row>
    <row r="34" spans="2:10" ht="12.75" customHeight="1" x14ac:dyDescent="0.25">
      <c r="B34" s="9"/>
      <c r="E34" s="9"/>
      <c r="F34" s="10"/>
      <c r="G34" s="10"/>
      <c r="H34" s="12"/>
    </row>
    <row r="35" spans="2:10" x14ac:dyDescent="0.25">
      <c r="B35" s="9"/>
      <c r="E35" s="9"/>
      <c r="F35" s="10"/>
      <c r="G35" s="10"/>
      <c r="H35" s="12"/>
    </row>
    <row r="36" spans="2:10" x14ac:dyDescent="0.25">
      <c r="B36" s="9"/>
      <c r="E36" s="9"/>
      <c r="F36" s="10"/>
      <c r="G36" s="10"/>
      <c r="H36" s="12"/>
    </row>
    <row r="37" spans="2:10" x14ac:dyDescent="0.25">
      <c r="B37" s="9"/>
      <c r="E37" s="9"/>
      <c r="F37" s="10"/>
      <c r="G37" s="10"/>
      <c r="H37" s="12"/>
    </row>
    <row r="38" spans="2:10" x14ac:dyDescent="0.25">
      <c r="B38" s="9"/>
      <c r="E38" s="9"/>
      <c r="F38" s="10"/>
      <c r="G38" s="10"/>
      <c r="H38" s="12"/>
    </row>
    <row r="39" spans="2:10" x14ac:dyDescent="0.25">
      <c r="B39" s="9"/>
      <c r="E39" s="9"/>
      <c r="F39" s="10"/>
      <c r="G39" s="10"/>
      <c r="H39" s="12"/>
    </row>
    <row r="40" spans="2:10" x14ac:dyDescent="0.25">
      <c r="B40" s="9"/>
      <c r="E40" s="9"/>
      <c r="F40" s="10"/>
      <c r="G40" s="10"/>
      <c r="H40" s="12"/>
    </row>
    <row r="41" spans="2:10" x14ac:dyDescent="0.25">
      <c r="B41" s="9"/>
      <c r="C41" s="12"/>
      <c r="D41" s="12"/>
      <c r="E41" s="9"/>
      <c r="F41" s="10"/>
      <c r="G41" s="10"/>
      <c r="H41" s="12"/>
    </row>
    <row r="42" spans="2:10" x14ac:dyDescent="0.25">
      <c r="B42" s="9"/>
      <c r="C42" s="12"/>
      <c r="D42" s="12"/>
      <c r="E42" s="9"/>
      <c r="F42" s="10"/>
      <c r="G42" s="10"/>
      <c r="H42" s="12"/>
    </row>
    <row r="43" spans="2:10" x14ac:dyDescent="0.25">
      <c r="B43" s="9"/>
      <c r="C43" s="12"/>
      <c r="D43" s="12"/>
      <c r="E43" s="9"/>
      <c r="F43" s="10"/>
      <c r="G43" s="10"/>
      <c r="H43" s="12"/>
    </row>
    <row r="44" spans="2:10" x14ac:dyDescent="0.25">
      <c r="B44" s="9"/>
      <c r="C44" s="12"/>
      <c r="D44" s="12"/>
      <c r="E44" s="9"/>
      <c r="F44" s="10"/>
      <c r="G44" s="10"/>
      <c r="H44" s="12"/>
    </row>
    <row r="45" spans="2:10" x14ac:dyDescent="0.25">
      <c r="B45" s="9"/>
      <c r="C45" s="12"/>
      <c r="D45" s="12"/>
      <c r="E45" s="9"/>
      <c r="F45" s="10"/>
      <c r="G45" s="10"/>
      <c r="H45" s="12"/>
    </row>
    <row r="46" spans="2:10" x14ac:dyDescent="0.25">
      <c r="B46" s="9"/>
      <c r="C46" s="12"/>
      <c r="D46" s="12"/>
      <c r="E46" s="9"/>
      <c r="F46" s="10"/>
      <c r="G46" s="10"/>
      <c r="H46" s="12"/>
    </row>
    <row r="47" spans="2:10" x14ac:dyDescent="0.25">
      <c r="B47" s="9"/>
      <c r="C47" s="12"/>
      <c r="D47" s="12"/>
      <c r="E47" s="9"/>
      <c r="F47" s="10"/>
      <c r="G47" s="10"/>
      <c r="H47" s="12"/>
    </row>
    <row r="48" spans="2:10" x14ac:dyDescent="0.25">
      <c r="B48" s="9"/>
      <c r="C48" s="12"/>
      <c r="D48" s="12"/>
      <c r="E48" s="9"/>
      <c r="F48" s="10"/>
      <c r="G48" s="10"/>
      <c r="H48" s="12"/>
    </row>
    <row r="49" spans="2:8" x14ac:dyDescent="0.25">
      <c r="B49" s="9"/>
      <c r="C49" s="12"/>
      <c r="D49" s="12"/>
      <c r="E49" s="9"/>
      <c r="F49" s="10"/>
      <c r="G49" s="10"/>
      <c r="H49" s="12"/>
    </row>
    <row r="50" spans="2:8" x14ac:dyDescent="0.25">
      <c r="B50" s="9"/>
      <c r="C50" s="12"/>
      <c r="D50" s="12"/>
      <c r="E50" s="9"/>
      <c r="F50" s="10"/>
      <c r="G50" s="10"/>
      <c r="H50" s="12"/>
    </row>
    <row r="51" spans="2:8" x14ac:dyDescent="0.25">
      <c r="B51" s="9"/>
      <c r="C51" s="12"/>
      <c r="D51" s="12"/>
      <c r="E51" s="9"/>
      <c r="F51" s="10"/>
      <c r="G51" s="10"/>
      <c r="H51" s="12"/>
    </row>
    <row r="52" spans="2:8" x14ac:dyDescent="0.25">
      <c r="B52" s="9"/>
      <c r="C52" s="12"/>
      <c r="D52" s="12"/>
      <c r="E52" s="9"/>
      <c r="F52" s="10"/>
      <c r="G52" s="10"/>
      <c r="H52" s="12"/>
    </row>
    <row r="53" spans="2:8" x14ac:dyDescent="0.25">
      <c r="B53" s="9"/>
      <c r="C53" s="12"/>
      <c r="D53" s="12"/>
      <c r="E53" s="9"/>
      <c r="F53" s="10"/>
      <c r="G53" s="10"/>
      <c r="H53" s="12"/>
    </row>
    <row r="54" spans="2:8" x14ac:dyDescent="0.25">
      <c r="B54" s="9"/>
      <c r="C54" s="12"/>
      <c r="D54" s="12"/>
      <c r="E54" s="9"/>
      <c r="F54" s="10"/>
      <c r="G54" s="10"/>
      <c r="H54" s="12"/>
    </row>
    <row r="55" spans="2:8" x14ac:dyDescent="0.25">
      <c r="B55" s="9"/>
      <c r="C55" s="12"/>
      <c r="D55" s="12"/>
      <c r="E55" s="9"/>
      <c r="F55" s="10"/>
      <c r="G55" s="10"/>
      <c r="H55" s="12"/>
    </row>
    <row r="56" spans="2:8" x14ac:dyDescent="0.25">
      <c r="B56" s="9"/>
      <c r="C56" s="12"/>
      <c r="D56" s="12"/>
      <c r="E56" s="9"/>
      <c r="F56" s="10"/>
      <c r="G56" s="10"/>
      <c r="H56" s="12"/>
    </row>
    <row r="57" spans="2:8" x14ac:dyDescent="0.25">
      <c r="B57" s="9"/>
      <c r="C57" s="12"/>
      <c r="D57" s="12"/>
      <c r="E57" s="9"/>
      <c r="F57" s="10"/>
      <c r="G57" s="10"/>
      <c r="H57" s="12"/>
    </row>
    <row r="58" spans="2:8" x14ac:dyDescent="0.25">
      <c r="B58" s="9"/>
      <c r="C58" s="12"/>
      <c r="D58" s="12"/>
      <c r="E58" s="9"/>
      <c r="F58" s="10"/>
      <c r="G58" s="10"/>
      <c r="H58" s="12"/>
    </row>
    <row r="59" spans="2:8" x14ac:dyDescent="0.25">
      <c r="B59" s="9"/>
      <c r="C59" s="12"/>
      <c r="D59" s="12"/>
      <c r="E59" s="9"/>
      <c r="F59" s="10"/>
      <c r="G59" s="10"/>
      <c r="H59" s="12"/>
    </row>
    <row r="60" spans="2:8" x14ac:dyDescent="0.25">
      <c r="B60" s="9"/>
      <c r="C60" s="12"/>
      <c r="D60" s="12"/>
      <c r="E60" s="9"/>
      <c r="F60" s="10"/>
      <c r="G60" s="10"/>
      <c r="H60" s="12"/>
    </row>
    <row r="61" spans="2:8" x14ac:dyDescent="0.25">
      <c r="B61" s="9"/>
      <c r="C61" s="12"/>
      <c r="D61" s="12"/>
      <c r="E61" s="9"/>
      <c r="F61" s="10"/>
      <c r="G61" s="10"/>
      <c r="H61" s="12"/>
    </row>
  </sheetData>
  <sortState xmlns:xlrd2="http://schemas.microsoft.com/office/spreadsheetml/2017/richdata2" ref="B3:I61">
    <sortCondition ref="H1"/>
  </sortState>
  <hyperlinks>
    <hyperlink ref="I5" r:id="rId1" xr:uid="{00000000-0004-0000-0100-000000000000}"/>
    <hyperlink ref="I4" r:id="rId2" xr:uid="{00000000-0004-0000-0100-000001000000}"/>
    <hyperlink ref="I6" r:id="rId3" xr:uid="{00000000-0004-0000-0100-000002000000}"/>
    <hyperlink ref="I25" r:id="rId4" xr:uid="{00000000-0004-0000-0100-000003000000}"/>
    <hyperlink ref="I26" r:id="rId5" xr:uid="{00000000-0004-0000-0100-000004000000}"/>
    <hyperlink ref="I27" r:id="rId6" xr:uid="{00000000-0004-0000-0100-000005000000}"/>
    <hyperlink ref="I20" r:id="rId7" xr:uid="{00000000-0004-0000-0100-000006000000}"/>
    <hyperlink ref="I8" r:id="rId8" xr:uid="{00000000-0004-0000-0100-000007000000}"/>
    <hyperlink ref="I9" r:id="rId9" xr:uid="{00000000-0004-0000-0100-000008000000}"/>
    <hyperlink ref="I17" r:id="rId10" xr:uid="{00000000-0004-0000-0100-000009000000}"/>
    <hyperlink ref="I13" r:id="rId11" xr:uid="{00000000-0004-0000-0100-00000A000000}"/>
    <hyperlink ref="I14" r:id="rId12" xr:uid="{00000000-0004-0000-0100-00000B000000}"/>
    <hyperlink ref="I19" r:id="rId13" xr:uid="{00000000-0004-0000-0100-00000C000000}"/>
    <hyperlink ref="I11" r:id="rId14" xr:uid="{00000000-0004-0000-0100-00000D000000}"/>
    <hyperlink ref="I15" r:id="rId15" xr:uid="{00000000-0004-0000-0100-00000E000000}"/>
    <hyperlink ref="I18" r:id="rId16" xr:uid="{00000000-0004-0000-0100-00000F000000}"/>
    <hyperlink ref="I21" r:id="rId17" xr:uid="{00000000-0004-0000-0100-000010000000}"/>
    <hyperlink ref="I23" r:id="rId18" xr:uid="{00000000-0004-0000-0100-000011000000}"/>
    <hyperlink ref="I24" r:id="rId19" xr:uid="{00000000-0004-0000-0100-000012000000}"/>
    <hyperlink ref="I22" r:id="rId20" xr:uid="{00000000-0004-0000-0100-000013000000}"/>
    <hyperlink ref="I12" r:id="rId21" xr:uid="{00000000-0004-0000-0100-000014000000}"/>
    <hyperlink ref="I3" r:id="rId22" xr:uid="{00000000-0004-0000-0100-000015000000}"/>
    <hyperlink ref="I10" r:id="rId23" xr:uid="{00000000-0004-0000-0100-000016000000}"/>
    <hyperlink ref="I16" r:id="rId24" xr:uid="{00000000-0004-0000-0100-000017000000}"/>
    <hyperlink ref="I7" r:id="rId25" xr:uid="{A31AA716-FA84-4A8A-BD9F-B5ABE759A513}"/>
  </hyperlinks>
  <pageMargins left="0.25" right="0.25" top="0.75" bottom="0.75" header="0.51180555555555496" footer="0.51180555555555496"/>
  <pageSetup firstPageNumber="0" orientation="portrait" horizontalDpi="300" verticalDpi="30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aneed</dc:creator>
  <dc:description/>
  <cp:lastModifiedBy>Anthony Needles</cp:lastModifiedBy>
  <cp:revision>21</cp:revision>
  <cp:lastPrinted>2019-04-03T15:19:37Z</cp:lastPrinted>
  <dcterms:created xsi:type="dcterms:W3CDTF">2018-12-18T00:02:28Z</dcterms:created>
  <dcterms:modified xsi:type="dcterms:W3CDTF">2021-06-24T22:59:18Z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