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/>
  <mc:AlternateContent xmlns:mc="http://schemas.openxmlformats.org/markup-compatibility/2006">
    <mc:Choice Requires="x15">
      <x15ac:absPath xmlns:x15ac="http://schemas.microsoft.com/office/spreadsheetml/2010/11/ac" url="C:\Users\Anthony Un\Downloads\"/>
    </mc:Choice>
  </mc:AlternateContent>
  <xr:revisionPtr revIDLastSave="0" documentId="13_ncr:1_{F6DCD0BA-AA70-4036-BFE0-F7450CB5BAF2}" xr6:coauthVersionLast="47" xr6:coauthVersionMax="47" xr10:uidLastSave="{00000000-0000-0000-0000-000000000000}"/>
  <bookViews>
    <workbookView xWindow="28680" yWindow="-120" windowWidth="29040" windowHeight="16440" xr2:uid="{00000000-000D-0000-FFFF-FFFF00000000}"/>
  </bookViews>
  <sheets>
    <sheet name="all countries" sheetId="1" r:id="rId1"/>
  </sheets>
  <definedNames>
    <definedName name="_xlnm._FilterDatabase" localSheetId="0" hidden="1">'all countries'!$A$1:$AH$117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10" roundtripDataChecksum="Y5/4kbV5llUo/6xCCYDhT/1hq0mK5j43z35bjKY3Rvk="/>
    </ext>
  </extLst>
</workbook>
</file>

<file path=xl/calcChain.xml><?xml version="1.0" encoding="utf-8"?>
<calcChain xmlns="http://schemas.openxmlformats.org/spreadsheetml/2006/main">
  <c r="AA117" i="1" l="1"/>
  <c r="S117" i="1"/>
  <c r="P117" i="1"/>
  <c r="M117" i="1"/>
  <c r="J117" i="1"/>
  <c r="G117" i="1"/>
  <c r="AA116" i="1"/>
  <c r="S116" i="1"/>
  <c r="P116" i="1"/>
  <c r="M116" i="1"/>
  <c r="J116" i="1"/>
  <c r="G116" i="1"/>
  <c r="AA115" i="1"/>
  <c r="S115" i="1"/>
  <c r="P115" i="1"/>
  <c r="M115" i="1"/>
  <c r="J115" i="1"/>
  <c r="G115" i="1"/>
  <c r="AA114" i="1"/>
  <c r="S114" i="1"/>
  <c r="P114" i="1"/>
  <c r="M114" i="1"/>
  <c r="J114" i="1"/>
  <c r="G114" i="1"/>
  <c r="AA113" i="1"/>
  <c r="S113" i="1"/>
  <c r="P113" i="1"/>
  <c r="M113" i="1"/>
  <c r="J113" i="1"/>
  <c r="G113" i="1"/>
  <c r="AA112" i="1"/>
  <c r="S112" i="1"/>
  <c r="P112" i="1"/>
  <c r="M112" i="1"/>
  <c r="J112" i="1"/>
  <c r="G112" i="1"/>
  <c r="AA111" i="1"/>
  <c r="S111" i="1"/>
  <c r="P111" i="1"/>
  <c r="M111" i="1"/>
  <c r="J111" i="1"/>
  <c r="G111" i="1"/>
  <c r="AA110" i="1"/>
  <c r="S110" i="1"/>
  <c r="P110" i="1"/>
  <c r="M110" i="1"/>
  <c r="J110" i="1"/>
  <c r="G110" i="1"/>
  <c r="AA109" i="1"/>
  <c r="S109" i="1"/>
  <c r="P109" i="1"/>
  <c r="M109" i="1"/>
  <c r="J109" i="1"/>
  <c r="G109" i="1"/>
  <c r="AA108" i="1"/>
  <c r="S108" i="1"/>
  <c r="P108" i="1"/>
  <c r="M108" i="1"/>
  <c r="J108" i="1"/>
  <c r="G108" i="1"/>
  <c r="AA107" i="1"/>
  <c r="S107" i="1"/>
  <c r="P107" i="1"/>
  <c r="M107" i="1"/>
  <c r="J107" i="1"/>
  <c r="G107" i="1"/>
  <c r="AA106" i="1"/>
  <c r="S106" i="1"/>
  <c r="P106" i="1"/>
  <c r="M106" i="1"/>
  <c r="J106" i="1"/>
  <c r="G106" i="1"/>
  <c r="AA105" i="1"/>
  <c r="S105" i="1"/>
  <c r="P105" i="1"/>
  <c r="M105" i="1"/>
  <c r="J105" i="1"/>
  <c r="G105" i="1"/>
  <c r="AA104" i="1"/>
  <c r="S104" i="1"/>
  <c r="P104" i="1"/>
  <c r="M104" i="1"/>
  <c r="J104" i="1"/>
  <c r="G104" i="1"/>
  <c r="AA103" i="1"/>
  <c r="S103" i="1"/>
  <c r="P103" i="1"/>
  <c r="M103" i="1"/>
  <c r="J103" i="1"/>
  <c r="G103" i="1"/>
  <c r="AA102" i="1"/>
  <c r="S102" i="1"/>
  <c r="P102" i="1"/>
  <c r="M102" i="1"/>
  <c r="J102" i="1"/>
  <c r="G102" i="1"/>
  <c r="AA101" i="1"/>
  <c r="S101" i="1"/>
  <c r="P101" i="1"/>
  <c r="M101" i="1"/>
  <c r="J101" i="1"/>
  <c r="G101" i="1"/>
  <c r="AA100" i="1"/>
  <c r="S100" i="1"/>
  <c r="P100" i="1"/>
  <c r="M100" i="1"/>
  <c r="J100" i="1"/>
  <c r="G100" i="1"/>
  <c r="AA99" i="1"/>
  <c r="S99" i="1"/>
  <c r="P99" i="1"/>
  <c r="M99" i="1"/>
  <c r="J99" i="1"/>
  <c r="G99" i="1"/>
  <c r="AA98" i="1"/>
  <c r="S98" i="1"/>
  <c r="P98" i="1"/>
  <c r="M98" i="1"/>
  <c r="J98" i="1"/>
  <c r="G98" i="1"/>
  <c r="AA97" i="1"/>
  <c r="S97" i="1"/>
  <c r="P97" i="1"/>
  <c r="M97" i="1"/>
  <c r="J97" i="1"/>
  <c r="G97" i="1"/>
  <c r="AA96" i="1"/>
  <c r="S96" i="1"/>
  <c r="P96" i="1"/>
  <c r="M96" i="1"/>
  <c r="J96" i="1"/>
  <c r="G96" i="1"/>
  <c r="AA95" i="1"/>
  <c r="S95" i="1"/>
  <c r="P95" i="1"/>
  <c r="M95" i="1"/>
  <c r="J95" i="1"/>
  <c r="G95" i="1"/>
  <c r="AA94" i="1"/>
  <c r="S94" i="1"/>
  <c r="P94" i="1"/>
  <c r="M94" i="1"/>
  <c r="J94" i="1"/>
  <c r="G94" i="1"/>
  <c r="AA93" i="1"/>
  <c r="S93" i="1"/>
  <c r="P93" i="1"/>
  <c r="M93" i="1"/>
  <c r="J93" i="1"/>
  <c r="G93" i="1"/>
  <c r="AA92" i="1"/>
  <c r="S92" i="1"/>
  <c r="P92" i="1"/>
  <c r="M92" i="1"/>
  <c r="J92" i="1"/>
  <c r="G92" i="1"/>
  <c r="AA91" i="1"/>
  <c r="S91" i="1"/>
  <c r="P91" i="1"/>
  <c r="M91" i="1"/>
  <c r="J91" i="1"/>
  <c r="G91" i="1"/>
  <c r="AA90" i="1"/>
  <c r="S90" i="1"/>
  <c r="P90" i="1"/>
  <c r="M90" i="1"/>
  <c r="J90" i="1"/>
  <c r="G90" i="1"/>
  <c r="AA89" i="1"/>
  <c r="S89" i="1"/>
  <c r="P89" i="1"/>
  <c r="M89" i="1"/>
  <c r="J89" i="1"/>
  <c r="G89" i="1"/>
  <c r="AA88" i="1"/>
  <c r="S88" i="1"/>
  <c r="P88" i="1"/>
  <c r="M88" i="1"/>
  <c r="J88" i="1"/>
  <c r="G88" i="1"/>
  <c r="AA87" i="1"/>
  <c r="S87" i="1"/>
  <c r="P87" i="1"/>
  <c r="M87" i="1"/>
  <c r="J87" i="1"/>
  <c r="G87" i="1"/>
  <c r="AA86" i="1"/>
  <c r="S86" i="1"/>
  <c r="P86" i="1"/>
  <c r="M86" i="1"/>
  <c r="J86" i="1"/>
  <c r="G86" i="1"/>
  <c r="AA85" i="1"/>
  <c r="S85" i="1"/>
  <c r="P85" i="1"/>
  <c r="M85" i="1"/>
  <c r="J85" i="1"/>
  <c r="G85" i="1"/>
  <c r="AA84" i="1"/>
  <c r="S84" i="1"/>
  <c r="P84" i="1"/>
  <c r="M84" i="1"/>
  <c r="J84" i="1"/>
  <c r="G84" i="1"/>
  <c r="AA83" i="1"/>
  <c r="S83" i="1"/>
  <c r="P83" i="1"/>
  <c r="M83" i="1"/>
  <c r="J83" i="1"/>
  <c r="G83" i="1"/>
  <c r="AA82" i="1"/>
  <c r="S82" i="1"/>
  <c r="P82" i="1"/>
  <c r="M82" i="1"/>
  <c r="J82" i="1"/>
  <c r="G82" i="1"/>
  <c r="AA81" i="1"/>
  <c r="S81" i="1"/>
  <c r="P81" i="1"/>
  <c r="M81" i="1"/>
  <c r="J81" i="1"/>
  <c r="G81" i="1"/>
  <c r="AA80" i="1"/>
  <c r="S80" i="1"/>
  <c r="P80" i="1"/>
  <c r="M80" i="1"/>
  <c r="J80" i="1"/>
  <c r="G80" i="1"/>
  <c r="AA79" i="1"/>
  <c r="S79" i="1"/>
  <c r="P79" i="1"/>
  <c r="M79" i="1"/>
  <c r="J79" i="1"/>
  <c r="G79" i="1"/>
  <c r="AA78" i="1"/>
  <c r="S78" i="1"/>
  <c r="P78" i="1"/>
  <c r="M78" i="1"/>
  <c r="J78" i="1"/>
  <c r="G78" i="1"/>
  <c r="AA77" i="1"/>
  <c r="S77" i="1"/>
  <c r="P77" i="1"/>
  <c r="M77" i="1"/>
  <c r="J77" i="1"/>
  <c r="G77" i="1"/>
  <c r="AA76" i="1"/>
  <c r="S76" i="1"/>
  <c r="P76" i="1"/>
  <c r="M76" i="1"/>
  <c r="J76" i="1"/>
  <c r="G76" i="1"/>
  <c r="AA75" i="1"/>
  <c r="S75" i="1"/>
  <c r="P75" i="1"/>
  <c r="M75" i="1"/>
  <c r="J75" i="1"/>
  <c r="G75" i="1"/>
  <c r="AA74" i="1"/>
  <c r="S74" i="1"/>
  <c r="P74" i="1"/>
  <c r="M74" i="1"/>
  <c r="J74" i="1"/>
  <c r="G74" i="1"/>
  <c r="AA73" i="1"/>
  <c r="S73" i="1"/>
  <c r="P73" i="1"/>
  <c r="M73" i="1"/>
  <c r="J73" i="1"/>
  <c r="G73" i="1"/>
  <c r="AA72" i="1"/>
  <c r="S72" i="1"/>
  <c r="P72" i="1"/>
  <c r="M72" i="1"/>
  <c r="J72" i="1"/>
  <c r="G72" i="1"/>
  <c r="AA71" i="1"/>
  <c r="S71" i="1"/>
  <c r="P71" i="1"/>
  <c r="M71" i="1"/>
  <c r="J71" i="1"/>
  <c r="G71" i="1"/>
  <c r="AA70" i="1"/>
  <c r="S70" i="1"/>
  <c r="P70" i="1"/>
  <c r="M70" i="1"/>
  <c r="J70" i="1"/>
  <c r="G70" i="1"/>
  <c r="AA69" i="1"/>
  <c r="S69" i="1"/>
  <c r="P69" i="1"/>
  <c r="M69" i="1"/>
  <c r="J69" i="1"/>
  <c r="G69" i="1"/>
  <c r="AA68" i="1"/>
  <c r="S68" i="1"/>
  <c r="P68" i="1"/>
  <c r="M68" i="1"/>
  <c r="J68" i="1"/>
  <c r="G68" i="1"/>
  <c r="AA67" i="1"/>
  <c r="S67" i="1"/>
  <c r="P67" i="1"/>
  <c r="M67" i="1"/>
  <c r="J67" i="1"/>
  <c r="G67" i="1"/>
  <c r="AA66" i="1"/>
  <c r="S66" i="1"/>
  <c r="P66" i="1"/>
  <c r="M66" i="1"/>
  <c r="J66" i="1"/>
  <c r="G66" i="1"/>
  <c r="AA65" i="1"/>
  <c r="S65" i="1"/>
  <c r="P65" i="1"/>
  <c r="M65" i="1"/>
  <c r="J65" i="1"/>
  <c r="G65" i="1"/>
  <c r="AA64" i="1"/>
  <c r="S64" i="1"/>
  <c r="P64" i="1"/>
  <c r="M64" i="1"/>
  <c r="J64" i="1"/>
  <c r="G64" i="1"/>
  <c r="AA63" i="1"/>
  <c r="S63" i="1"/>
  <c r="P63" i="1"/>
  <c r="M63" i="1"/>
  <c r="J63" i="1"/>
  <c r="G63" i="1"/>
  <c r="AA62" i="1"/>
  <c r="S62" i="1"/>
  <c r="P62" i="1"/>
  <c r="M62" i="1"/>
  <c r="J62" i="1"/>
  <c r="G62" i="1"/>
  <c r="AA61" i="1"/>
  <c r="S61" i="1"/>
  <c r="P61" i="1"/>
  <c r="M61" i="1"/>
  <c r="J61" i="1"/>
  <c r="G61" i="1"/>
  <c r="AA60" i="1"/>
  <c r="S60" i="1"/>
  <c r="P60" i="1"/>
  <c r="M60" i="1"/>
  <c r="J60" i="1"/>
  <c r="G60" i="1"/>
  <c r="AA59" i="1"/>
  <c r="S59" i="1"/>
  <c r="P59" i="1"/>
  <c r="M59" i="1"/>
  <c r="J59" i="1"/>
  <c r="G59" i="1"/>
  <c r="AA58" i="1"/>
  <c r="S58" i="1"/>
  <c r="P58" i="1"/>
  <c r="M58" i="1"/>
  <c r="J58" i="1"/>
  <c r="G58" i="1"/>
  <c r="AA57" i="1"/>
  <c r="S57" i="1"/>
  <c r="P57" i="1"/>
  <c r="M57" i="1"/>
  <c r="J57" i="1"/>
  <c r="G57" i="1"/>
  <c r="AA56" i="1"/>
  <c r="S56" i="1"/>
  <c r="P56" i="1"/>
  <c r="M56" i="1"/>
  <c r="J56" i="1"/>
  <c r="G56" i="1"/>
  <c r="AA55" i="1"/>
  <c r="S55" i="1"/>
  <c r="P55" i="1"/>
  <c r="M55" i="1"/>
  <c r="J55" i="1"/>
  <c r="G55" i="1"/>
  <c r="AA54" i="1"/>
  <c r="S54" i="1"/>
  <c r="P54" i="1"/>
  <c r="M54" i="1"/>
  <c r="J54" i="1"/>
  <c r="G54" i="1"/>
  <c r="AA53" i="1"/>
  <c r="S53" i="1"/>
  <c r="P53" i="1"/>
  <c r="M53" i="1"/>
  <c r="J53" i="1"/>
  <c r="G53" i="1"/>
  <c r="AA52" i="1"/>
  <c r="S52" i="1"/>
  <c r="P52" i="1"/>
  <c r="M52" i="1"/>
  <c r="J52" i="1"/>
  <c r="G52" i="1"/>
  <c r="AB51" i="1"/>
  <c r="AA51" i="1"/>
  <c r="S51" i="1"/>
  <c r="P51" i="1"/>
  <c r="M51" i="1"/>
  <c r="J51" i="1"/>
  <c r="G51" i="1"/>
  <c r="AA50" i="1"/>
  <c r="S50" i="1"/>
  <c r="P50" i="1"/>
  <c r="M50" i="1"/>
  <c r="J50" i="1"/>
  <c r="G50" i="1"/>
  <c r="AA49" i="1"/>
  <c r="S49" i="1"/>
  <c r="P49" i="1"/>
  <c r="M49" i="1"/>
  <c r="J49" i="1"/>
  <c r="G49" i="1"/>
  <c r="AA48" i="1"/>
  <c r="S48" i="1"/>
  <c r="P48" i="1"/>
  <c r="M48" i="1"/>
  <c r="J48" i="1"/>
  <c r="G48" i="1"/>
  <c r="AA47" i="1"/>
  <c r="S47" i="1"/>
  <c r="P47" i="1"/>
  <c r="M47" i="1"/>
  <c r="J47" i="1"/>
  <c r="G47" i="1"/>
  <c r="AA46" i="1"/>
  <c r="S46" i="1"/>
  <c r="P46" i="1"/>
  <c r="M46" i="1"/>
  <c r="J46" i="1"/>
  <c r="G46" i="1"/>
  <c r="AA45" i="1"/>
  <c r="S45" i="1"/>
  <c r="P45" i="1"/>
  <c r="M45" i="1"/>
  <c r="J45" i="1"/>
  <c r="G45" i="1"/>
  <c r="AA44" i="1"/>
  <c r="S44" i="1"/>
  <c r="P44" i="1"/>
  <c r="M44" i="1"/>
  <c r="J44" i="1"/>
  <c r="G44" i="1"/>
  <c r="AA43" i="1"/>
  <c r="S43" i="1"/>
  <c r="P43" i="1"/>
  <c r="M43" i="1"/>
  <c r="J43" i="1"/>
  <c r="G43" i="1"/>
  <c r="AA42" i="1"/>
  <c r="S42" i="1"/>
  <c r="P42" i="1"/>
  <c r="M42" i="1"/>
  <c r="J42" i="1"/>
  <c r="G42" i="1"/>
  <c r="AA41" i="1"/>
  <c r="S41" i="1"/>
  <c r="P41" i="1"/>
  <c r="M41" i="1"/>
  <c r="J41" i="1"/>
  <c r="G41" i="1"/>
  <c r="AA40" i="1"/>
  <c r="S40" i="1"/>
  <c r="P40" i="1"/>
  <c r="M40" i="1"/>
  <c r="J40" i="1"/>
  <c r="G40" i="1"/>
  <c r="AA39" i="1"/>
  <c r="S39" i="1"/>
  <c r="P39" i="1"/>
  <c r="M39" i="1"/>
  <c r="J39" i="1"/>
  <c r="G39" i="1"/>
  <c r="AA38" i="1"/>
  <c r="S38" i="1"/>
  <c r="P38" i="1"/>
  <c r="M38" i="1"/>
  <c r="J38" i="1"/>
  <c r="G38" i="1"/>
  <c r="AA37" i="1"/>
  <c r="S37" i="1"/>
  <c r="P37" i="1"/>
  <c r="M37" i="1"/>
  <c r="J37" i="1"/>
  <c r="G37" i="1"/>
  <c r="AA36" i="1"/>
  <c r="S36" i="1"/>
  <c r="P36" i="1"/>
  <c r="M36" i="1"/>
  <c r="J36" i="1"/>
  <c r="G36" i="1"/>
  <c r="AA35" i="1"/>
  <c r="S35" i="1"/>
  <c r="P35" i="1"/>
  <c r="M35" i="1"/>
  <c r="J35" i="1"/>
  <c r="G35" i="1"/>
  <c r="AA34" i="1"/>
  <c r="S34" i="1"/>
  <c r="P34" i="1"/>
  <c r="M34" i="1"/>
  <c r="J34" i="1"/>
  <c r="G34" i="1"/>
  <c r="AA33" i="1"/>
  <c r="S33" i="1"/>
  <c r="P33" i="1"/>
  <c r="M33" i="1"/>
  <c r="J33" i="1"/>
  <c r="G33" i="1"/>
  <c r="AA32" i="1"/>
  <c r="S32" i="1"/>
  <c r="P32" i="1"/>
  <c r="M32" i="1"/>
  <c r="J32" i="1"/>
  <c r="G32" i="1"/>
  <c r="AA31" i="1"/>
  <c r="S31" i="1"/>
  <c r="P31" i="1"/>
  <c r="M31" i="1"/>
  <c r="J31" i="1"/>
  <c r="G31" i="1"/>
  <c r="AA30" i="1"/>
  <c r="S30" i="1"/>
  <c r="P30" i="1"/>
  <c r="M30" i="1"/>
  <c r="J30" i="1"/>
  <c r="G30" i="1"/>
  <c r="AA29" i="1"/>
  <c r="S29" i="1"/>
  <c r="P29" i="1"/>
  <c r="M29" i="1"/>
  <c r="J29" i="1"/>
  <c r="G29" i="1"/>
  <c r="AA28" i="1"/>
  <c r="S28" i="1"/>
  <c r="P28" i="1"/>
  <c r="M28" i="1"/>
  <c r="J28" i="1"/>
  <c r="G28" i="1"/>
  <c r="AA27" i="1"/>
  <c r="S27" i="1"/>
  <c r="P27" i="1"/>
  <c r="M27" i="1"/>
  <c r="J27" i="1"/>
  <c r="G27" i="1"/>
  <c r="AA26" i="1"/>
  <c r="S26" i="1"/>
  <c r="P26" i="1"/>
  <c r="M26" i="1"/>
  <c r="J26" i="1"/>
  <c r="G26" i="1"/>
  <c r="AA25" i="1"/>
  <c r="S25" i="1"/>
  <c r="P25" i="1"/>
  <c r="M25" i="1"/>
  <c r="J25" i="1"/>
  <c r="G25" i="1"/>
  <c r="AA24" i="1"/>
  <c r="S24" i="1"/>
  <c r="P24" i="1"/>
  <c r="M24" i="1"/>
  <c r="J24" i="1"/>
  <c r="G24" i="1"/>
  <c r="AA23" i="1"/>
  <c r="S23" i="1"/>
  <c r="P23" i="1"/>
  <c r="M23" i="1"/>
  <c r="J23" i="1"/>
  <c r="G23" i="1"/>
  <c r="AA22" i="1"/>
  <c r="S22" i="1"/>
  <c r="P22" i="1"/>
  <c r="M22" i="1"/>
  <c r="J22" i="1"/>
  <c r="G22" i="1"/>
  <c r="AA21" i="1"/>
  <c r="S21" i="1"/>
  <c r="P21" i="1"/>
  <c r="M21" i="1"/>
  <c r="J21" i="1"/>
  <c r="G21" i="1"/>
  <c r="AA20" i="1"/>
  <c r="S20" i="1"/>
  <c r="P20" i="1"/>
  <c r="M20" i="1"/>
  <c r="J20" i="1"/>
  <c r="G20" i="1"/>
  <c r="AA19" i="1"/>
  <c r="S19" i="1"/>
  <c r="P19" i="1"/>
  <c r="M19" i="1"/>
  <c r="J19" i="1"/>
  <c r="G19" i="1"/>
  <c r="AA18" i="1"/>
  <c r="S18" i="1"/>
  <c r="P18" i="1"/>
  <c r="M18" i="1"/>
  <c r="J18" i="1"/>
  <c r="G18" i="1"/>
  <c r="AA17" i="1"/>
  <c r="S17" i="1"/>
  <c r="P17" i="1"/>
  <c r="M17" i="1"/>
  <c r="J17" i="1"/>
  <c r="G17" i="1"/>
  <c r="AA16" i="1"/>
  <c r="S16" i="1"/>
  <c r="P16" i="1"/>
  <c r="M16" i="1"/>
  <c r="J16" i="1"/>
  <c r="G16" i="1"/>
  <c r="AA15" i="1"/>
  <c r="S15" i="1"/>
  <c r="P15" i="1"/>
  <c r="M15" i="1"/>
  <c r="J15" i="1"/>
  <c r="G15" i="1"/>
  <c r="AA14" i="1"/>
  <c r="S14" i="1"/>
  <c r="P14" i="1"/>
  <c r="M14" i="1"/>
  <c r="J14" i="1"/>
  <c r="G14" i="1"/>
  <c r="AA13" i="1"/>
  <c r="S13" i="1"/>
  <c r="P13" i="1"/>
  <c r="M13" i="1"/>
  <c r="J13" i="1"/>
  <c r="G13" i="1"/>
  <c r="AA12" i="1"/>
  <c r="S12" i="1"/>
  <c r="P12" i="1"/>
  <c r="M12" i="1"/>
  <c r="J12" i="1"/>
  <c r="G12" i="1"/>
  <c r="AA11" i="1"/>
  <c r="S11" i="1"/>
  <c r="P11" i="1"/>
  <c r="M11" i="1"/>
  <c r="J11" i="1"/>
  <c r="G11" i="1"/>
  <c r="AA10" i="1"/>
  <c r="S10" i="1"/>
  <c r="P10" i="1"/>
  <c r="M10" i="1"/>
  <c r="J10" i="1"/>
  <c r="G10" i="1"/>
  <c r="AA9" i="1"/>
  <c r="S9" i="1"/>
  <c r="P9" i="1"/>
  <c r="M9" i="1"/>
  <c r="J9" i="1"/>
  <c r="G9" i="1"/>
  <c r="AA8" i="1"/>
  <c r="S8" i="1"/>
  <c r="P8" i="1"/>
  <c r="M8" i="1"/>
  <c r="J8" i="1"/>
  <c r="G8" i="1"/>
  <c r="AA7" i="1"/>
  <c r="S7" i="1"/>
  <c r="P7" i="1"/>
  <c r="M7" i="1"/>
  <c r="J7" i="1"/>
  <c r="G7" i="1"/>
  <c r="AA6" i="1"/>
  <c r="S6" i="1"/>
  <c r="P6" i="1"/>
  <c r="M6" i="1"/>
  <c r="J6" i="1"/>
  <c r="G6" i="1"/>
  <c r="AA5" i="1"/>
  <c r="S5" i="1"/>
  <c r="P5" i="1"/>
  <c r="M5" i="1"/>
  <c r="J5" i="1"/>
  <c r="G5" i="1"/>
  <c r="AA4" i="1"/>
  <c r="S4" i="1"/>
  <c r="P4" i="1"/>
  <c r="M4" i="1"/>
  <c r="J4" i="1"/>
  <c r="G4" i="1"/>
  <c r="AA3" i="1"/>
  <c r="S3" i="1"/>
  <c r="P3" i="1"/>
  <c r="M3" i="1"/>
  <c r="J3" i="1"/>
  <c r="G3" i="1"/>
  <c r="AA2" i="1"/>
  <c r="S2" i="1"/>
  <c r="P2" i="1"/>
  <c r="M2" i="1"/>
  <c r="J2" i="1"/>
  <c r="G2" i="1"/>
</calcChain>
</file>

<file path=xl/sharedStrings.xml><?xml version="1.0" encoding="utf-8"?>
<sst xmlns="http://schemas.openxmlformats.org/spreadsheetml/2006/main" count="614" uniqueCount="294">
  <si>
    <t>List of Countries in Both</t>
  </si>
  <si>
    <t>Geoscheme</t>
  </si>
  <si>
    <t>cregion</t>
  </si>
  <si>
    <t>WHO Region</t>
  </si>
  <si>
    <t>Iso</t>
  </si>
  <si>
    <t>Date of first vaccination reported in country</t>
  </si>
  <si>
    <t>Dates in date form</t>
  </si>
  <si>
    <t>sixmoup</t>
  </si>
  <si>
    <t>Date of 6 Month Data (dd-mm-yy)</t>
  </si>
  <si>
    <t>number of days from expected 6 month date</t>
  </si>
  <si>
    <t>ninemoup</t>
  </si>
  <si>
    <t>Date of 9 Month Data (dd-mm-yy)</t>
  </si>
  <si>
    <t>number of days from expected 9 month date</t>
  </si>
  <si>
    <t>twelvemoup</t>
  </si>
  <si>
    <t>Date of 12 Month Data (dd-mm-yy)</t>
  </si>
  <si>
    <t>number of days from expected 12 month date</t>
  </si>
  <si>
    <t>fiftmoup</t>
  </si>
  <si>
    <t>Date of 15 Month Data (dd-mm-yy)</t>
  </si>
  <si>
    <t>number of days from expected 15 month date</t>
  </si>
  <si>
    <t>vdem</t>
  </si>
  <si>
    <t>vdembin</t>
  </si>
  <si>
    <t>kmcheck</t>
  </si>
  <si>
    <t>vscore</t>
  </si>
  <si>
    <t>Donated Vaccines of Chinese Origin</t>
  </si>
  <si>
    <t>Population</t>
  </si>
  <si>
    <t>All Donated Vaccines</t>
  </si>
  <si>
    <t>dvaxpc</t>
  </si>
  <si>
    <t>percChinese</t>
  </si>
  <si>
    <t>ruralperc</t>
  </si>
  <si>
    <t>Correlates of War Country Code</t>
  </si>
  <si>
    <t>unagree</t>
  </si>
  <si>
    <t>unideal</t>
  </si>
  <si>
    <t>gdp</t>
  </si>
  <si>
    <t>gdppc</t>
  </si>
  <si>
    <t>Afghanistan</t>
  </si>
  <si>
    <t>Southern Asia</t>
  </si>
  <si>
    <t>Asia</t>
  </si>
  <si>
    <t>EMRO</t>
  </si>
  <si>
    <t>AFG</t>
  </si>
  <si>
    <t>Albania</t>
  </si>
  <si>
    <t>Southern Europe</t>
  </si>
  <si>
    <t>Europe</t>
  </si>
  <si>
    <t>EUR</t>
  </si>
  <si>
    <t>ALB</t>
  </si>
  <si>
    <t>Algeria</t>
  </si>
  <si>
    <t>Northern Africa</t>
  </si>
  <si>
    <t>Africa</t>
  </si>
  <si>
    <t>DZA</t>
  </si>
  <si>
    <t>Angola</t>
  </si>
  <si>
    <t>Middle Africa</t>
  </si>
  <si>
    <t>AFRO</t>
  </si>
  <si>
    <t>AGO</t>
  </si>
  <si>
    <t>Argentina</t>
  </si>
  <si>
    <t>South America</t>
  </si>
  <si>
    <t>Americas</t>
  </si>
  <si>
    <t>AMR</t>
  </si>
  <si>
    <t>ARG</t>
  </si>
  <si>
    <t>Armenia</t>
  </si>
  <si>
    <t>Western Asia</t>
  </si>
  <si>
    <t>ARM</t>
  </si>
  <si>
    <t>Azerbaijan</t>
  </si>
  <si>
    <t>AZE</t>
  </si>
  <si>
    <t>Bangladesh</t>
  </si>
  <si>
    <t>SEARO</t>
  </si>
  <si>
    <t>BGD</t>
  </si>
  <si>
    <t>Belarus</t>
  </si>
  <si>
    <t>Eastern Europe</t>
  </si>
  <si>
    <t>BLR</t>
  </si>
  <si>
    <t>Benin</t>
  </si>
  <si>
    <t>Western Africa</t>
  </si>
  <si>
    <t>BEN</t>
  </si>
  <si>
    <t>Bhutan</t>
  </si>
  <si>
    <t>BTN</t>
  </si>
  <si>
    <t>Bolivia</t>
  </si>
  <si>
    <t>BOL</t>
  </si>
  <si>
    <t>Botswana</t>
  </si>
  <si>
    <t>Southern Africa</t>
  </si>
  <si>
    <t>BWA</t>
  </si>
  <si>
    <t>Brazil</t>
  </si>
  <si>
    <t>BRA</t>
  </si>
  <si>
    <t>Burkina Faso</t>
  </si>
  <si>
    <t>BFA</t>
  </si>
  <si>
    <t>Burundi</t>
  </si>
  <si>
    <t>Eastern Africa</t>
  </si>
  <si>
    <t>BDI</t>
  </si>
  <si>
    <t>Cabo Verde</t>
  </si>
  <si>
    <t>CPV</t>
  </si>
  <si>
    <t>Cambodia</t>
  </si>
  <si>
    <t>South-eastern Asia</t>
  </si>
  <si>
    <t>WPRO</t>
  </si>
  <si>
    <t>KHM</t>
  </si>
  <si>
    <t>Cameroon</t>
  </si>
  <si>
    <t>CMR</t>
  </si>
  <si>
    <t>Central African Republic</t>
  </si>
  <si>
    <t>CAF</t>
  </si>
  <si>
    <t>Chad</t>
  </si>
  <si>
    <t>TCD</t>
  </si>
  <si>
    <t>Colombia</t>
  </si>
  <si>
    <t>COL</t>
  </si>
  <si>
    <t>Comoros</t>
  </si>
  <si>
    <t>COM</t>
  </si>
  <si>
    <t>Congo</t>
  </si>
  <si>
    <t>COG</t>
  </si>
  <si>
    <t>Costa Rica</t>
  </si>
  <si>
    <t>Central America</t>
  </si>
  <si>
    <t>CRI</t>
  </si>
  <si>
    <t>Cote d'Ivoire</t>
  </si>
  <si>
    <t>CIV</t>
  </si>
  <si>
    <t>Czechia</t>
  </si>
  <si>
    <t>CZE</t>
  </si>
  <si>
    <t>Democratic Republic of the Congo</t>
  </si>
  <si>
    <t>COD</t>
  </si>
  <si>
    <t>Djibouti</t>
  </si>
  <si>
    <t>DJI</t>
  </si>
  <si>
    <t>Dominican Republic</t>
  </si>
  <si>
    <t>Caribbean</t>
  </si>
  <si>
    <t>DOM</t>
  </si>
  <si>
    <t>Ecuador</t>
  </si>
  <si>
    <t>ECU</t>
  </si>
  <si>
    <t>Egypt</t>
  </si>
  <si>
    <t>EGY</t>
  </si>
  <si>
    <t>El Salvador</t>
  </si>
  <si>
    <t>SLV</t>
  </si>
  <si>
    <t>Equatorial Guinea</t>
  </si>
  <si>
    <t>GNQ</t>
  </si>
  <si>
    <t>Eswatini</t>
  </si>
  <si>
    <t>SWZ</t>
  </si>
  <si>
    <t>Ethiopia</t>
  </si>
  <si>
    <t>ETH</t>
  </si>
  <si>
    <t>Fiji</t>
  </si>
  <si>
    <t>Melanesia</t>
  </si>
  <si>
    <t>Oceania</t>
  </si>
  <si>
    <t>FJI</t>
  </si>
  <si>
    <t>Gabon</t>
  </si>
  <si>
    <t>GAB</t>
  </si>
  <si>
    <t>Gambia</t>
  </si>
  <si>
    <t>GMB</t>
  </si>
  <si>
    <t>Georgia</t>
  </si>
  <si>
    <t>GEO</t>
  </si>
  <si>
    <t>Ghana</t>
  </si>
  <si>
    <t>GHA</t>
  </si>
  <si>
    <t>Guatemala</t>
  </si>
  <si>
    <t>GTM</t>
  </si>
  <si>
    <t>Guinea</t>
  </si>
  <si>
    <t>GIN</t>
  </si>
  <si>
    <t>Guinea-Bissau</t>
  </si>
  <si>
    <t>GNB</t>
  </si>
  <si>
    <t>Guyana</t>
  </si>
  <si>
    <t>GUY</t>
  </si>
  <si>
    <t>Haiti</t>
  </si>
  <si>
    <t>HTI</t>
  </si>
  <si>
    <t>Honduras</t>
  </si>
  <si>
    <t>HND</t>
  </si>
  <si>
    <t>Indonesia</t>
  </si>
  <si>
    <t>IDN</t>
  </si>
  <si>
    <t>Iran</t>
  </si>
  <si>
    <t>IRN</t>
  </si>
  <si>
    <t>Iraq</t>
  </si>
  <si>
    <t>IRQ</t>
  </si>
  <si>
    <t>Jamaica</t>
  </si>
  <si>
    <t>JAM</t>
  </si>
  <si>
    <t>Jordan</t>
  </si>
  <si>
    <t>JOR</t>
  </si>
  <si>
    <t>Kazakhstan</t>
  </si>
  <si>
    <t>Central Asia</t>
  </si>
  <si>
    <t>KAZ</t>
  </si>
  <si>
    <t>Kenya</t>
  </si>
  <si>
    <t>KEN</t>
  </si>
  <si>
    <t>Kyrgyzstan</t>
  </si>
  <si>
    <t>KGZ</t>
  </si>
  <si>
    <t>Lao PDR</t>
  </si>
  <si>
    <t>LAO</t>
  </si>
  <si>
    <t>Latvia</t>
  </si>
  <si>
    <t>Northern Europe</t>
  </si>
  <si>
    <t>LVA</t>
  </si>
  <si>
    <t>Lesotho</t>
  </si>
  <si>
    <t>LSO</t>
  </si>
  <si>
    <t>Liberia</t>
  </si>
  <si>
    <t>LBR</t>
  </si>
  <si>
    <t>Libya</t>
  </si>
  <si>
    <t>LBY</t>
  </si>
  <si>
    <t>Madagascar</t>
  </si>
  <si>
    <t>MDG</t>
  </si>
  <si>
    <t>Malawi</t>
  </si>
  <si>
    <t>MWI</t>
  </si>
  <si>
    <t>Malaysia</t>
  </si>
  <si>
    <t>MYS</t>
  </si>
  <si>
    <t>Maldives</t>
  </si>
  <si>
    <t>MDV</t>
  </si>
  <si>
    <t>Mali</t>
  </si>
  <si>
    <t>MLI</t>
  </si>
  <si>
    <t>Mauritania</t>
  </si>
  <si>
    <t>MRT</t>
  </si>
  <si>
    <t>Mauritius</t>
  </si>
  <si>
    <t>MUS</t>
  </si>
  <si>
    <t>Mexico</t>
  </si>
  <si>
    <t>MEX</t>
  </si>
  <si>
    <t>Montenegro</t>
  </si>
  <si>
    <t>MNE</t>
  </si>
  <si>
    <t>Morocco</t>
  </si>
  <si>
    <t>MAR</t>
  </si>
  <si>
    <t>Mozambique</t>
  </si>
  <si>
    <t>MOZ</t>
  </si>
  <si>
    <t>Myanmar</t>
  </si>
  <si>
    <t>MMR</t>
  </si>
  <si>
    <t>Namibia</t>
  </si>
  <si>
    <t>NAM</t>
  </si>
  <si>
    <t>Nepal</t>
  </si>
  <si>
    <t>NPL</t>
  </si>
  <si>
    <t>Nicaragua</t>
  </si>
  <si>
    <t>NIC</t>
  </si>
  <si>
    <t>Niger</t>
  </si>
  <si>
    <t>NER</t>
  </si>
  <si>
    <t>Nigeria</t>
  </si>
  <si>
    <t>NGA</t>
  </si>
  <si>
    <t>North Macedonia</t>
  </si>
  <si>
    <t>MKD</t>
  </si>
  <si>
    <t>Oman</t>
  </si>
  <si>
    <t>OMN</t>
  </si>
  <si>
    <t>Pakistan</t>
  </si>
  <si>
    <t>PAK</t>
  </si>
  <si>
    <t>Panama</t>
  </si>
  <si>
    <t>PAN</t>
  </si>
  <si>
    <t>Papua New Guinea</t>
  </si>
  <si>
    <t>PNG</t>
  </si>
  <si>
    <t>Paraguay</t>
  </si>
  <si>
    <t>PRY</t>
  </si>
  <si>
    <t>Peru</t>
  </si>
  <si>
    <t>PER</t>
  </si>
  <si>
    <t>Philippines</t>
  </si>
  <si>
    <t>PHL</t>
  </si>
  <si>
    <t>South Korea</t>
  </si>
  <si>
    <t>Eastern Asia</t>
  </si>
  <si>
    <t>KOR</t>
  </si>
  <si>
    <t>Moldova</t>
  </si>
  <si>
    <t>MDA</t>
  </si>
  <si>
    <t>Rwanda</t>
  </si>
  <si>
    <t>RWA</t>
  </si>
  <si>
    <t>Sao Tome and Principe</t>
  </si>
  <si>
    <t>STP</t>
  </si>
  <si>
    <t>Senegal</t>
  </si>
  <si>
    <t>SEN</t>
  </si>
  <si>
    <t>Serbia</t>
  </si>
  <si>
    <t>SRB</t>
  </si>
  <si>
    <t>Seychelles</t>
  </si>
  <si>
    <t>SYC</t>
  </si>
  <si>
    <t>Sierra Leone</t>
  </si>
  <si>
    <t>SLE</t>
  </si>
  <si>
    <t>Slovakia</t>
  </si>
  <si>
    <t>SVK</t>
  </si>
  <si>
    <t>Solomon Islands</t>
  </si>
  <si>
    <t>SLB</t>
  </si>
  <si>
    <t>Somalia</t>
  </si>
  <si>
    <t>SOM</t>
  </si>
  <si>
    <t>South Africa</t>
  </si>
  <si>
    <t>ZAF</t>
  </si>
  <si>
    <t>South Sudan</t>
  </si>
  <si>
    <t>SSD</t>
  </si>
  <si>
    <t>Sri Lanka</t>
  </si>
  <si>
    <t>LKA</t>
  </si>
  <si>
    <t>Sudan</t>
  </si>
  <si>
    <t>SDN</t>
  </si>
  <si>
    <t>Syria</t>
  </si>
  <si>
    <t>SYR</t>
  </si>
  <si>
    <t>Tajikistan</t>
  </si>
  <si>
    <t>TJK</t>
  </si>
  <si>
    <t>Thailand</t>
  </si>
  <si>
    <t>THA</t>
  </si>
  <si>
    <t>Timor-Leste</t>
  </si>
  <si>
    <t>TLS</t>
  </si>
  <si>
    <t>Togo</t>
  </si>
  <si>
    <t>TGO</t>
  </si>
  <si>
    <t>Tunisia</t>
  </si>
  <si>
    <t>TUN</t>
  </si>
  <si>
    <t>Uganda</t>
  </si>
  <si>
    <t>UGA</t>
  </si>
  <si>
    <t>Tanzania</t>
  </si>
  <si>
    <t>TZA</t>
  </si>
  <si>
    <t>Uruguay</t>
  </si>
  <si>
    <t>URY</t>
  </si>
  <si>
    <t>Uzbekistan</t>
  </si>
  <si>
    <t>UZB</t>
  </si>
  <si>
    <t>Vanuatu</t>
  </si>
  <si>
    <t>VUT</t>
  </si>
  <si>
    <t>Venezuela</t>
  </si>
  <si>
    <t>VEN</t>
  </si>
  <si>
    <t>Vietnam</t>
  </si>
  <si>
    <t>VNM</t>
  </si>
  <si>
    <t>Yemen</t>
  </si>
  <si>
    <t>YEM</t>
  </si>
  <si>
    <t>Zambia</t>
  </si>
  <si>
    <t>ZMB</t>
  </si>
  <si>
    <t>Zimbabwe</t>
  </si>
  <si>
    <t>ZWE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</si>
</sst>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>
    <font>
      <sz val="10"/>
      <color rgb="FF000000"/>
      <name val="Arial"/>
      <scheme val="minor"/>
    </font>
    <font>
      <sz val="10"/>
      <color theme="1"/>
      <name val="Arial"/>
    </font>
    <font>
      <sz val="11"/>
      <color rgb="FF45818E"/>
      <name val="Calibri"/>
    </font>
    <font>
      <sz val="11"/>
      <color rgb="FFA61C00"/>
      <name val="Calibri"/>
    </font>
    <font>
      <sz val="11"/>
      <color rgb="FFE69138"/>
      <name val="Calibri"/>
    </font>
    <font>
      <sz val="10"/>
      <color rgb="FF6AA84F"/>
      <name val="Arial"/>
    </font>
    <font>
      <sz val="11"/>
      <color rgb="FF6AA84F"/>
      <name val="Calibri"/>
    </font>
    <font>
      <sz val="11"/>
      <color rgb="FFF1C232"/>
      <name val="Calibri"/>
    </font>
    <font>
      <sz val="11"/>
      <color rgb="FFFF00FF"/>
      <name val="Calibri"/>
    </font>
    <font>
      <sz val="9"/>
      <color rgb="FF6AA84F"/>
      <name val="Arial"/>
    </font>
    <font>
      <sz val="11"/>
      <color rgb="FF8E7CC3"/>
      <name val="Calibri"/>
    </font>
    <font>
      <sz val="12"/>
      <color rgb="FF0D0D0D"/>
      <name val="Quattrocento Sans"/>
    </font>
    <font>
      <sz val="11"/>
      <color rgb="FF000000"/>
      <name val="&quot;aptos narrow&quot;"/>
    </font>
    <font>
      <sz val="11"/>
      <color rgb="FF000000"/>
      <name val="Calibri"/>
    </font>
    <font>
      <sz val="10"/>
      <color theme="1"/>
      <name val="Arial"/>
      <scheme val="minor"/>
    </font>
    <font>
      <sz val="10"/>
      <color rgb="FF000000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1" xfId="0" applyFont="1" applyBorder="1"/>
    <xf numFmtId="0" fontId="2" fillId="0" borderId="1" xfId="0" applyFont="1" applyBorder="1" applyAlignment="1">
      <alignment wrapText="1"/>
    </xf>
    <xf numFmtId="0" fontId="3" fillId="0" borderId="1" xfId="0" applyFont="1" applyBorder="1" applyAlignment="1">
      <alignment wrapText="1"/>
    </xf>
    <xf numFmtId="0" fontId="4" fillId="0" borderId="1" xfId="0" applyFont="1" applyBorder="1" applyAlignment="1">
      <alignment wrapText="1"/>
    </xf>
    <xf numFmtId="0" fontId="5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7" fillId="0" borderId="1" xfId="0" applyFont="1" applyBorder="1" applyAlignment="1">
      <alignment wrapText="1"/>
    </xf>
    <xf numFmtId="0" fontId="8" fillId="0" borderId="1" xfId="0" applyFont="1" applyBorder="1" applyAlignment="1">
      <alignment wrapText="1"/>
    </xf>
    <xf numFmtId="2" fontId="6" fillId="0" borderId="1" xfId="0" applyNumberFormat="1" applyFont="1" applyBorder="1" applyAlignment="1">
      <alignment wrapText="1"/>
    </xf>
    <xf numFmtId="0" fontId="9" fillId="2" borderId="2" xfId="0" applyFont="1" applyFill="1" applyBorder="1" applyAlignment="1">
      <alignment wrapText="1"/>
    </xf>
    <xf numFmtId="0" fontId="10" fillId="0" borderId="1" xfId="0" applyFont="1" applyBorder="1" applyAlignment="1">
      <alignment wrapText="1"/>
    </xf>
    <xf numFmtId="0" fontId="1" fillId="0" borderId="0" xfId="0" applyFont="1"/>
    <xf numFmtId="0" fontId="11" fillId="0" borderId="0" xfId="0" applyFont="1" applyAlignment="1">
      <alignment horizontal="left" vertical="center"/>
    </xf>
    <xf numFmtId="0" fontId="12" fillId="0" borderId="0" xfId="0" applyFont="1" applyAlignment="1">
      <alignment horizontal="right"/>
    </xf>
    <xf numFmtId="0" fontId="1" fillId="0" borderId="0" xfId="0" applyFont="1" applyAlignment="1">
      <alignment horizontal="right"/>
    </xf>
    <xf numFmtId="0" fontId="13" fillId="0" borderId="0" xfId="0" applyFont="1" applyAlignment="1">
      <alignment horizontal="right"/>
    </xf>
    <xf numFmtId="0" fontId="14" fillId="0" borderId="0" xfId="0" applyFont="1"/>
    <xf numFmtId="2" fontId="15" fillId="0" borderId="0" xfId="0" applyNumberFormat="1" applyFont="1"/>
    <xf numFmtId="11" fontId="12" fillId="0" borderId="0" xfId="0" applyNumberFormat="1" applyFont="1" applyAlignment="1">
      <alignment horizontal="right"/>
    </xf>
    <xf numFmtId="0" fontId="12" fillId="0" borderId="3" xfId="0" applyFont="1" applyBorder="1" applyAlignment="1">
      <alignment horizontal="right"/>
    </xf>
    <xf numFmtId="3" fontId="13" fillId="0" borderId="0" xfId="0" applyNumberFormat="1" applyFont="1"/>
    <xf numFmtId="0" fontId="1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sharedStrings" Target="sharedStrings.xml"/><Relationship Id="rId12" Type="http://schemas.openxmlformats.org/officeDocument/2006/relationships/styles" Target="styles.xml"/><Relationship Id="rId1" Type="http://schemas.openxmlformats.org/officeDocument/2006/relationships/worksheet" Target="worksheets/sheet1.xml"/><Relationship Id="rId11" Type="http://schemas.openxmlformats.org/officeDocument/2006/relationships/theme" Target="theme/theme1.xml"/><Relationship Id="rId10" Type="http://customschemas.google.com/relationships/workbookmetadata" Target="metadata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R1000"/>
  <sheetViews>
    <sheetView tabSelected="1" workbookViewId="0">
      <pane xSplit="5" topLeftCell="F1" activePane="topRight" state="frozen"/>
      <selection pane="topRight" activeCell="G2" sqref="G2"/>
    </sheetView>
  </sheetViews>
  <sheetFormatPr defaultColWidth="12.5703125" defaultRowHeight="15" customHeight="1"/>
  <cols>
    <col min="1" max="3" width="20.85546875" customWidth="1"/>
    <col min="4" max="6" width="12.5703125" customWidth="1"/>
    <col min="27" max="27" width="39.7109375" customWidth="1"/>
    <col min="33" max="33" width="37.42578125" customWidth="1"/>
    <col min="34" max="34" width="27.28515625" customWidth="1"/>
  </cols>
  <sheetData>
    <row r="1" spans="1:44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3" t="s">
        <v>19</v>
      </c>
      <c r="U1" s="3" t="s">
        <v>20</v>
      </c>
      <c r="V1" s="3" t="s">
        <v>21</v>
      </c>
      <c r="W1" s="4" t="s">
        <v>22</v>
      </c>
      <c r="X1" s="5" t="s">
        <v>23</v>
      </c>
      <c r="Y1" s="5" t="s">
        <v>24</v>
      </c>
      <c r="Z1" s="5" t="s">
        <v>25</v>
      </c>
      <c r="AA1" s="5" t="s">
        <v>26</v>
      </c>
      <c r="AB1" s="6" t="s">
        <v>27</v>
      </c>
      <c r="AC1" s="7" t="s">
        <v>28</v>
      </c>
      <c r="AD1" s="8" t="s">
        <v>29</v>
      </c>
      <c r="AE1" s="8" t="s">
        <v>30</v>
      </c>
      <c r="AF1" s="8" t="s">
        <v>31</v>
      </c>
      <c r="AG1" s="9" t="s">
        <v>32</v>
      </c>
      <c r="AH1" s="10" t="s">
        <v>33</v>
      </c>
      <c r="AI1" s="11"/>
      <c r="AJ1" s="11"/>
      <c r="AK1" s="11"/>
      <c r="AL1" s="11"/>
      <c r="AM1" s="11"/>
      <c r="AN1" s="11"/>
      <c r="AO1" s="11"/>
      <c r="AP1" s="11"/>
      <c r="AQ1" s="11"/>
      <c r="AR1" s="11"/>
    </row>
    <row r="2" spans="1:44" ht="15.75" customHeight="1">
      <c r="A2" s="12" t="s">
        <v>34</v>
      </c>
      <c r="B2" s="12" t="s">
        <v>35</v>
      </c>
      <c r="C2" s="12" t="s">
        <v>36</v>
      </c>
      <c r="D2" s="13" t="s">
        <v>37</v>
      </c>
      <c r="E2" s="12" t="s">
        <v>38</v>
      </c>
      <c r="F2" s="14">
        <v>44255</v>
      </c>
      <c r="G2" s="14" t="str">
        <f t="shared" ref="G2:G117" si="0">TEXT(F2,"DD-MM-YYYY")</f>
        <v>28-02-2021</v>
      </c>
      <c r="H2" s="14">
        <v>1.88</v>
      </c>
      <c r="I2" s="14">
        <v>44439</v>
      </c>
      <c r="J2" s="14">
        <f t="shared" ref="J2:J117" si="1">(I2-F2)-180</f>
        <v>4</v>
      </c>
      <c r="K2" s="14">
        <v>8.58</v>
      </c>
      <c r="L2" s="14">
        <v>44514</v>
      </c>
      <c r="M2" s="14">
        <f t="shared" ref="M2:M117" si="2">L2-F2-270</f>
        <v>-11</v>
      </c>
      <c r="N2" s="14">
        <v>11.67</v>
      </c>
      <c r="O2" s="14">
        <v>44612</v>
      </c>
      <c r="P2" s="14">
        <f t="shared" ref="P2:P117" si="3">O2-F2-360</f>
        <v>-3</v>
      </c>
      <c r="Q2" s="14">
        <v>13.15</v>
      </c>
      <c r="R2" s="14">
        <v>44704</v>
      </c>
      <c r="S2" s="14">
        <f t="shared" ref="S2:S117" si="4">R2-F2-450</f>
        <v>-1</v>
      </c>
      <c r="T2" s="15">
        <v>0.35299999999999998</v>
      </c>
      <c r="U2" s="12">
        <v>0</v>
      </c>
      <c r="V2" s="12">
        <v>0</v>
      </c>
      <c r="W2" s="16">
        <v>-14.0107</v>
      </c>
      <c r="X2" s="14">
        <v>4100000</v>
      </c>
      <c r="Y2" s="17">
        <v>37769499</v>
      </c>
      <c r="Z2" s="14">
        <v>19610450</v>
      </c>
      <c r="AA2" s="14">
        <f t="shared" ref="AA2:AA117" si="5">Z2/Y2</f>
        <v>0.51921392973732583</v>
      </c>
      <c r="AB2" s="14">
        <v>0.20907200000000001</v>
      </c>
      <c r="AC2" s="14">
        <v>74.245999999999995</v>
      </c>
      <c r="AD2" s="14">
        <v>700</v>
      </c>
      <c r="AE2" s="14">
        <v>0.88095199999999996</v>
      </c>
      <c r="AF2" s="14">
        <v>0.22712599999999999</v>
      </c>
      <c r="AG2" s="18">
        <v>18799444414.5998</v>
      </c>
      <c r="AH2" s="18">
        <v>497.74142925750198</v>
      </c>
    </row>
    <row r="3" spans="1:44" ht="15.75" customHeight="1">
      <c r="A3" s="12" t="s">
        <v>39</v>
      </c>
      <c r="B3" s="12" t="s">
        <v>40</v>
      </c>
      <c r="C3" s="12" t="s">
        <v>41</v>
      </c>
      <c r="D3" s="13" t="s">
        <v>42</v>
      </c>
      <c r="E3" s="12" t="s">
        <v>43</v>
      </c>
      <c r="F3" s="14">
        <v>44209</v>
      </c>
      <c r="G3" s="14" t="str">
        <f t="shared" si="0"/>
        <v>13-01-2021</v>
      </c>
      <c r="H3" s="14">
        <v>20.77</v>
      </c>
      <c r="I3" s="14">
        <v>44389</v>
      </c>
      <c r="J3" s="14">
        <f t="shared" si="1"/>
        <v>0</v>
      </c>
      <c r="K3" s="14">
        <v>33.86</v>
      </c>
      <c r="L3" s="14">
        <v>44478</v>
      </c>
      <c r="M3" s="14">
        <f t="shared" si="2"/>
        <v>-1</v>
      </c>
      <c r="N3" s="14">
        <v>41.35</v>
      </c>
      <c r="O3" s="14">
        <v>44569</v>
      </c>
      <c r="P3" s="14">
        <f t="shared" si="3"/>
        <v>0</v>
      </c>
      <c r="Q3" s="14">
        <v>45.18</v>
      </c>
      <c r="R3" s="14">
        <v>44658</v>
      </c>
      <c r="S3" s="14">
        <f t="shared" si="4"/>
        <v>-1</v>
      </c>
      <c r="T3" s="15">
        <v>0.48599999999999999</v>
      </c>
      <c r="U3" s="12">
        <v>0</v>
      </c>
      <c r="V3" s="12">
        <v>1</v>
      </c>
      <c r="W3" s="16">
        <v>11.417909999999999</v>
      </c>
      <c r="X3" s="14">
        <v>0</v>
      </c>
      <c r="Y3" s="17">
        <v>2854191</v>
      </c>
      <c r="Z3" s="14">
        <v>899375</v>
      </c>
      <c r="AA3" s="14">
        <f t="shared" si="5"/>
        <v>0.31510680259309903</v>
      </c>
      <c r="AB3" s="14">
        <v>0</v>
      </c>
      <c r="AC3" s="14">
        <v>38.771000000000001</v>
      </c>
      <c r="AD3" s="14">
        <v>339</v>
      </c>
      <c r="AE3" s="14">
        <v>0.61363599999999996</v>
      </c>
      <c r="AF3" s="14">
        <v>1.491503</v>
      </c>
      <c r="AG3" s="18">
        <v>15401826127.253901</v>
      </c>
      <c r="AH3" s="18">
        <v>5396.2142432843002</v>
      </c>
    </row>
    <row r="4" spans="1:44" ht="15.75" customHeight="1">
      <c r="A4" s="12" t="s">
        <v>44</v>
      </c>
      <c r="B4" s="12" t="s">
        <v>45</v>
      </c>
      <c r="C4" s="12" t="s">
        <v>46</v>
      </c>
      <c r="D4" s="13" t="s">
        <v>37</v>
      </c>
      <c r="E4" s="12" t="s">
        <v>47</v>
      </c>
      <c r="F4" s="14">
        <v>44246</v>
      </c>
      <c r="G4" s="14" t="str">
        <f t="shared" si="0"/>
        <v>19-02-2021</v>
      </c>
      <c r="H4" s="14">
        <v>7.62</v>
      </c>
      <c r="I4" s="14">
        <v>44428</v>
      </c>
      <c r="J4" s="14">
        <f t="shared" si="1"/>
        <v>2</v>
      </c>
      <c r="K4" s="14">
        <v>14.36</v>
      </c>
      <c r="L4" s="14">
        <v>44513</v>
      </c>
      <c r="M4" s="14">
        <f t="shared" si="2"/>
        <v>-3</v>
      </c>
      <c r="N4" s="14">
        <v>16.61</v>
      </c>
      <c r="O4" s="14">
        <v>44612</v>
      </c>
      <c r="P4" s="14">
        <f t="shared" si="3"/>
        <v>6</v>
      </c>
      <c r="Q4" s="14">
        <v>17.46</v>
      </c>
      <c r="R4" s="14">
        <v>44682</v>
      </c>
      <c r="S4" s="14">
        <f t="shared" si="4"/>
        <v>-14</v>
      </c>
      <c r="T4" s="15">
        <v>0.28699999999999998</v>
      </c>
      <c r="U4" s="12">
        <v>0</v>
      </c>
      <c r="V4" s="12">
        <v>0</v>
      </c>
      <c r="W4" s="16">
        <v>3.1321910000000002</v>
      </c>
      <c r="X4" s="19">
        <v>200000</v>
      </c>
      <c r="Y4" s="17">
        <v>42705368</v>
      </c>
      <c r="Z4" s="14">
        <v>7145200</v>
      </c>
      <c r="AA4" s="14">
        <f t="shared" si="5"/>
        <v>0.16731386087107364</v>
      </c>
      <c r="AB4" s="14">
        <v>2.7990999999999999E-2</v>
      </c>
      <c r="AC4" s="14">
        <v>26.811</v>
      </c>
      <c r="AD4" s="14">
        <v>615</v>
      </c>
      <c r="AE4" s="14">
        <v>0.88202199999999997</v>
      </c>
      <c r="AF4" s="14">
        <v>0.63323700000000005</v>
      </c>
      <c r="AG4" s="18">
        <v>171760275466.60999</v>
      </c>
      <c r="AH4" s="18">
        <v>4021.9832660523998</v>
      </c>
    </row>
    <row r="5" spans="1:44" ht="15.75" customHeight="1">
      <c r="A5" s="12" t="s">
        <v>48</v>
      </c>
      <c r="B5" s="12" t="s">
        <v>49</v>
      </c>
      <c r="C5" s="12" t="s">
        <v>46</v>
      </c>
      <c r="D5" s="13" t="s">
        <v>50</v>
      </c>
      <c r="E5" s="12" t="s">
        <v>51</v>
      </c>
      <c r="F5" s="14">
        <v>44263</v>
      </c>
      <c r="G5" s="14" t="str">
        <f t="shared" si="0"/>
        <v>08-03-2021</v>
      </c>
      <c r="H5" s="14">
        <v>3.28</v>
      </c>
      <c r="I5" s="14">
        <v>44440</v>
      </c>
      <c r="J5" s="14">
        <f t="shared" si="1"/>
        <v>-3</v>
      </c>
      <c r="K5" s="14">
        <v>18.93</v>
      </c>
      <c r="L5" s="14">
        <v>44536</v>
      </c>
      <c r="M5" s="14">
        <f t="shared" si="2"/>
        <v>3</v>
      </c>
      <c r="N5" s="14">
        <v>30.29</v>
      </c>
      <c r="O5" s="14">
        <v>44622</v>
      </c>
      <c r="P5" s="14">
        <f t="shared" si="3"/>
        <v>-1</v>
      </c>
      <c r="Q5" s="14">
        <v>35.69</v>
      </c>
      <c r="R5" s="14">
        <v>44717</v>
      </c>
      <c r="S5" s="14">
        <f t="shared" si="4"/>
        <v>4</v>
      </c>
      <c r="T5" s="15">
        <v>0.36499999999999999</v>
      </c>
      <c r="U5" s="12">
        <v>0</v>
      </c>
      <c r="V5" s="12">
        <v>0</v>
      </c>
      <c r="W5" s="16">
        <v>-29.725000000000001</v>
      </c>
      <c r="X5" s="19">
        <v>200000</v>
      </c>
      <c r="Y5" s="17">
        <v>32353588</v>
      </c>
      <c r="Z5" s="14">
        <v>23615230</v>
      </c>
      <c r="AA5" s="14">
        <f t="shared" si="5"/>
        <v>0.72991069800357222</v>
      </c>
      <c r="AB5" s="14">
        <v>8.4690000000000008E-3</v>
      </c>
      <c r="AC5" s="14">
        <v>33.823</v>
      </c>
      <c r="AD5" s="14">
        <v>540</v>
      </c>
      <c r="AE5" s="14">
        <v>0.88372099999999998</v>
      </c>
      <c r="AF5" s="14">
        <v>0.24548800000000001</v>
      </c>
      <c r="AG5" s="18">
        <v>70897962712.621307</v>
      </c>
      <c r="AH5" s="18">
        <v>2191.34776373555</v>
      </c>
    </row>
    <row r="6" spans="1:44" ht="15.75" customHeight="1">
      <c r="A6" s="12" t="s">
        <v>52</v>
      </c>
      <c r="B6" s="12" t="s">
        <v>53</v>
      </c>
      <c r="C6" s="12" t="s">
        <v>54</v>
      </c>
      <c r="D6" s="13" t="s">
        <v>55</v>
      </c>
      <c r="E6" s="12" t="s">
        <v>56</v>
      </c>
      <c r="F6" s="14">
        <v>44194</v>
      </c>
      <c r="G6" s="14" t="str">
        <f t="shared" si="0"/>
        <v>29-12-2020</v>
      </c>
      <c r="H6" s="14">
        <v>36.380000000000003</v>
      </c>
      <c r="I6" s="14">
        <v>44374</v>
      </c>
      <c r="J6" s="14">
        <f t="shared" si="1"/>
        <v>0</v>
      </c>
      <c r="K6" s="14">
        <v>65.680000000000007</v>
      </c>
      <c r="L6" s="14">
        <v>44464</v>
      </c>
      <c r="M6" s="14">
        <f t="shared" si="2"/>
        <v>0</v>
      </c>
      <c r="N6" s="14">
        <v>84.63</v>
      </c>
      <c r="O6" s="14">
        <v>44554</v>
      </c>
      <c r="P6" s="14">
        <f t="shared" si="3"/>
        <v>0</v>
      </c>
      <c r="Q6" s="14">
        <v>90.1</v>
      </c>
      <c r="R6" s="14">
        <v>44644</v>
      </c>
      <c r="S6" s="14">
        <f t="shared" si="4"/>
        <v>0</v>
      </c>
      <c r="T6" s="15">
        <v>0.77100000000000002</v>
      </c>
      <c r="U6" s="12">
        <v>1</v>
      </c>
      <c r="V6" s="12">
        <v>1</v>
      </c>
      <c r="W6" s="16">
        <v>-2.4392399999999999</v>
      </c>
      <c r="X6" s="14">
        <v>0</v>
      </c>
      <c r="Y6" s="17">
        <v>44938712</v>
      </c>
      <c r="Z6" s="14">
        <v>6252400</v>
      </c>
      <c r="AA6" s="14">
        <f t="shared" si="5"/>
        <v>0.13913171343228528</v>
      </c>
      <c r="AB6" s="14">
        <v>0</v>
      </c>
      <c r="AC6" s="14">
        <v>8.0090000000000003</v>
      </c>
      <c r="AD6" s="14">
        <v>160</v>
      </c>
      <c r="AE6" s="14">
        <v>0.85393300000000005</v>
      </c>
      <c r="AF6" s="14">
        <v>0.26221100000000003</v>
      </c>
      <c r="AG6" s="18">
        <v>447754683615.22498</v>
      </c>
      <c r="AH6" s="18">
        <v>9963.6741617166208</v>
      </c>
    </row>
    <row r="7" spans="1:44" ht="15.75" customHeight="1">
      <c r="A7" s="12" t="s">
        <v>57</v>
      </c>
      <c r="B7" s="12" t="s">
        <v>58</v>
      </c>
      <c r="C7" s="12" t="s">
        <v>36</v>
      </c>
      <c r="D7" s="13" t="s">
        <v>42</v>
      </c>
      <c r="E7" s="12" t="s">
        <v>59</v>
      </c>
      <c r="F7" s="14">
        <v>44286</v>
      </c>
      <c r="G7" s="14" t="str">
        <f t="shared" si="0"/>
        <v>31-03-2021</v>
      </c>
      <c r="H7" s="14">
        <v>9.52</v>
      </c>
      <c r="I7" s="14">
        <v>44465</v>
      </c>
      <c r="J7" s="14">
        <f t="shared" si="1"/>
        <v>-1</v>
      </c>
      <c r="K7" s="14">
        <v>33.590000000000003</v>
      </c>
      <c r="L7" s="14">
        <v>44556</v>
      </c>
      <c r="M7" s="14">
        <f t="shared" si="2"/>
        <v>0</v>
      </c>
      <c r="N7" s="14">
        <v>40.229999999999997</v>
      </c>
      <c r="O7" s="14">
        <v>44640</v>
      </c>
      <c r="P7" s="14">
        <f t="shared" si="3"/>
        <v>-6</v>
      </c>
      <c r="Q7" s="20">
        <v>40.229999999999997</v>
      </c>
      <c r="R7" s="20">
        <v>44640</v>
      </c>
      <c r="S7" s="20">
        <f t="shared" si="4"/>
        <v>-96</v>
      </c>
      <c r="T7" s="15">
        <v>0.79900000000000004</v>
      </c>
      <c r="U7" s="12">
        <v>1</v>
      </c>
      <c r="V7" s="12">
        <v>1</v>
      </c>
      <c r="W7" s="16">
        <v>6.9893340000000004</v>
      </c>
      <c r="X7" s="19">
        <v>100000</v>
      </c>
      <c r="Y7" s="17">
        <v>2820602</v>
      </c>
      <c r="Z7" s="14">
        <v>1836540</v>
      </c>
      <c r="AA7" s="14">
        <f t="shared" si="5"/>
        <v>0.65111632197665603</v>
      </c>
      <c r="AB7" s="14">
        <v>5.4449999999999998E-2</v>
      </c>
      <c r="AC7" s="14">
        <v>36.780999999999999</v>
      </c>
      <c r="AD7" s="14">
        <v>371</v>
      </c>
      <c r="AE7" s="14">
        <v>0.85795500000000002</v>
      </c>
      <c r="AF7" s="14">
        <v>0.48666399999999999</v>
      </c>
      <c r="AG7" s="18">
        <v>13619290539.211599</v>
      </c>
      <c r="AH7" s="18">
        <v>4828.5048862659796</v>
      </c>
    </row>
    <row r="8" spans="1:44" ht="15.75" customHeight="1">
      <c r="A8" s="12" t="s">
        <v>60</v>
      </c>
      <c r="B8" s="12" t="s">
        <v>58</v>
      </c>
      <c r="C8" s="12" t="s">
        <v>36</v>
      </c>
      <c r="D8" s="13" t="s">
        <v>42</v>
      </c>
      <c r="E8" s="12" t="s">
        <v>61</v>
      </c>
      <c r="F8" s="14">
        <v>44233</v>
      </c>
      <c r="G8" s="14" t="str">
        <f t="shared" si="0"/>
        <v>06-02-2021</v>
      </c>
      <c r="H8" s="14">
        <v>29.48</v>
      </c>
      <c r="I8" s="14">
        <v>44413</v>
      </c>
      <c r="J8" s="14">
        <f t="shared" si="1"/>
        <v>0</v>
      </c>
      <c r="K8" s="14">
        <v>48.25</v>
      </c>
      <c r="L8" s="14">
        <v>44508</v>
      </c>
      <c r="M8" s="14">
        <f t="shared" si="2"/>
        <v>5</v>
      </c>
      <c r="N8" s="14">
        <v>50.53</v>
      </c>
      <c r="O8" s="14">
        <v>44593</v>
      </c>
      <c r="P8" s="14">
        <f t="shared" si="3"/>
        <v>0</v>
      </c>
      <c r="Q8" s="14">
        <v>51.56</v>
      </c>
      <c r="R8" s="14">
        <v>44683</v>
      </c>
      <c r="S8" s="14">
        <f t="shared" si="4"/>
        <v>0</v>
      </c>
      <c r="T8" s="15">
        <v>0.193</v>
      </c>
      <c r="U8" s="12">
        <v>0</v>
      </c>
      <c r="V8" s="12">
        <v>0</v>
      </c>
      <c r="W8" s="16">
        <v>8.275048</v>
      </c>
      <c r="X8" s="14">
        <v>150000</v>
      </c>
      <c r="Y8" s="17">
        <v>10024283</v>
      </c>
      <c r="Z8" s="14">
        <v>150000</v>
      </c>
      <c r="AA8" s="14">
        <f t="shared" si="5"/>
        <v>1.4963663735351447E-2</v>
      </c>
      <c r="AB8" s="14">
        <v>1</v>
      </c>
      <c r="AC8" s="14">
        <v>43.969000000000001</v>
      </c>
      <c r="AD8" s="14">
        <v>373</v>
      </c>
      <c r="AE8" s="14">
        <v>0.888235</v>
      </c>
      <c r="AF8" s="14">
        <v>0.34351999999999999</v>
      </c>
      <c r="AG8" s="18">
        <v>48174235294.117599</v>
      </c>
      <c r="AH8" s="18">
        <v>4805.7537176591704</v>
      </c>
    </row>
    <row r="9" spans="1:44" ht="15.75" customHeight="1">
      <c r="A9" s="12" t="s">
        <v>62</v>
      </c>
      <c r="B9" s="12" t="s">
        <v>35</v>
      </c>
      <c r="C9" s="12" t="s">
        <v>36</v>
      </c>
      <c r="D9" s="13" t="s">
        <v>63</v>
      </c>
      <c r="E9" s="12" t="s">
        <v>64</v>
      </c>
      <c r="F9" s="14">
        <v>44234</v>
      </c>
      <c r="G9" s="14" t="str">
        <f t="shared" si="0"/>
        <v>07-02-2021</v>
      </c>
      <c r="H9" s="14">
        <v>5.98</v>
      </c>
      <c r="I9" s="14">
        <v>44415</v>
      </c>
      <c r="J9" s="14">
        <f t="shared" si="1"/>
        <v>1</v>
      </c>
      <c r="K9" s="14">
        <v>25.18</v>
      </c>
      <c r="L9" s="14">
        <v>44504</v>
      </c>
      <c r="M9" s="14">
        <f t="shared" si="2"/>
        <v>0</v>
      </c>
      <c r="N9" s="14">
        <v>55.75</v>
      </c>
      <c r="O9" s="14">
        <v>44587</v>
      </c>
      <c r="P9" s="14">
        <f t="shared" si="3"/>
        <v>-7</v>
      </c>
      <c r="Q9" s="14">
        <v>75.25</v>
      </c>
      <c r="R9" s="14">
        <v>44691</v>
      </c>
      <c r="S9" s="14">
        <f t="shared" si="4"/>
        <v>7</v>
      </c>
      <c r="T9" s="15">
        <v>0.25</v>
      </c>
      <c r="U9" s="12">
        <v>0</v>
      </c>
      <c r="V9" s="12">
        <v>0</v>
      </c>
      <c r="W9" s="16">
        <v>10.27505</v>
      </c>
      <c r="X9" s="14">
        <v>7600000</v>
      </c>
      <c r="Y9" s="17">
        <v>165516222</v>
      </c>
      <c r="Z9" s="19">
        <v>208000000</v>
      </c>
      <c r="AA9" s="19">
        <f t="shared" si="5"/>
        <v>1.256674406210166</v>
      </c>
      <c r="AB9" s="14">
        <v>3.6520999999999998E-2</v>
      </c>
      <c r="AC9" s="14">
        <v>62.594999999999999</v>
      </c>
      <c r="AD9" s="14">
        <v>771</v>
      </c>
      <c r="AE9" s="14">
        <v>0.86516899999999997</v>
      </c>
      <c r="AF9" s="14">
        <v>0.24945899999999999</v>
      </c>
      <c r="AG9" s="18">
        <v>351238399005.45099</v>
      </c>
      <c r="AH9" s="18">
        <v>2122.07839667492</v>
      </c>
    </row>
    <row r="10" spans="1:44" ht="15.75" customHeight="1">
      <c r="A10" s="12" t="s">
        <v>65</v>
      </c>
      <c r="B10" s="12" t="s">
        <v>66</v>
      </c>
      <c r="C10" s="12" t="s">
        <v>41</v>
      </c>
      <c r="D10" s="13" t="s">
        <v>50</v>
      </c>
      <c r="E10" s="12" t="s">
        <v>67</v>
      </c>
      <c r="F10" s="14">
        <v>44245</v>
      </c>
      <c r="G10" s="14" t="str">
        <f t="shared" si="0"/>
        <v>18-02-2021</v>
      </c>
      <c r="H10" s="14">
        <v>15.69</v>
      </c>
      <c r="I10" s="14">
        <v>44423</v>
      </c>
      <c r="J10" s="14">
        <f t="shared" si="1"/>
        <v>-2</v>
      </c>
      <c r="K10" s="14">
        <v>34.19</v>
      </c>
      <c r="L10" s="14">
        <v>44514</v>
      </c>
      <c r="M10" s="14">
        <f t="shared" si="2"/>
        <v>-1</v>
      </c>
      <c r="N10" s="14">
        <v>57.27</v>
      </c>
      <c r="O10" s="14">
        <v>44605</v>
      </c>
      <c r="P10" s="14">
        <f t="shared" si="3"/>
        <v>0</v>
      </c>
      <c r="Q10" s="14">
        <v>66.31</v>
      </c>
      <c r="R10" s="14">
        <v>44696</v>
      </c>
      <c r="S10" s="14">
        <f t="shared" si="4"/>
        <v>1</v>
      </c>
      <c r="T10" s="15">
        <v>0.26300000000000001</v>
      </c>
      <c r="U10" s="12">
        <v>0</v>
      </c>
      <c r="V10" s="12">
        <v>0</v>
      </c>
      <c r="W10" s="16">
        <v>9.7036200000000008</v>
      </c>
      <c r="X10" s="14">
        <v>19703000</v>
      </c>
      <c r="Y10" s="17">
        <v>9419758</v>
      </c>
      <c r="Z10" s="14">
        <v>19963000</v>
      </c>
      <c r="AA10" s="14">
        <f t="shared" si="5"/>
        <v>2.1192688814298628</v>
      </c>
      <c r="AB10" s="14">
        <v>0.98697599999999996</v>
      </c>
      <c r="AC10" s="14">
        <v>20.956</v>
      </c>
      <c r="AD10" s="14">
        <v>370</v>
      </c>
      <c r="AE10" s="14">
        <v>0.87931000000000004</v>
      </c>
      <c r="AF10" s="14">
        <v>0.13877400000000001</v>
      </c>
      <c r="AG10" s="18">
        <v>64410122847.3508</v>
      </c>
      <c r="AH10" s="18">
        <v>6837.7683213677901</v>
      </c>
    </row>
    <row r="11" spans="1:44" ht="15.75" customHeight="1">
      <c r="A11" s="12" t="s">
        <v>68</v>
      </c>
      <c r="B11" s="12" t="s">
        <v>69</v>
      </c>
      <c r="C11" s="12" t="s">
        <v>46</v>
      </c>
      <c r="D11" s="13" t="s">
        <v>50</v>
      </c>
      <c r="E11" s="12" t="s">
        <v>70</v>
      </c>
      <c r="F11" s="14">
        <v>44328</v>
      </c>
      <c r="G11" s="14" t="str">
        <f t="shared" si="0"/>
        <v>12-05-2021</v>
      </c>
      <c r="H11" s="14">
        <v>2.2799999999999998</v>
      </c>
      <c r="I11" s="14">
        <v>44508</v>
      </c>
      <c r="J11" s="14">
        <f t="shared" si="1"/>
        <v>0</v>
      </c>
      <c r="K11" s="14">
        <v>17</v>
      </c>
      <c r="L11" s="14">
        <v>44596</v>
      </c>
      <c r="M11" s="14">
        <f t="shared" si="2"/>
        <v>-2</v>
      </c>
      <c r="N11" s="14">
        <v>23.65</v>
      </c>
      <c r="O11" s="14">
        <v>44689</v>
      </c>
      <c r="P11" s="14">
        <f t="shared" si="3"/>
        <v>1</v>
      </c>
      <c r="Q11" s="14">
        <v>23.89</v>
      </c>
      <c r="R11" s="14">
        <v>44780</v>
      </c>
      <c r="S11" s="14">
        <f t="shared" si="4"/>
        <v>2</v>
      </c>
      <c r="T11" s="15">
        <v>0.47299999999999998</v>
      </c>
      <c r="U11" s="12">
        <v>0</v>
      </c>
      <c r="V11" s="12">
        <v>1</v>
      </c>
      <c r="W11" s="16">
        <v>-9.2963799999999992</v>
      </c>
      <c r="X11" s="19">
        <v>600000</v>
      </c>
      <c r="Y11" s="17">
        <v>12290444</v>
      </c>
      <c r="Z11" s="14">
        <v>5660790</v>
      </c>
      <c r="AA11" s="14">
        <f t="shared" si="5"/>
        <v>0.46058466236044848</v>
      </c>
      <c r="AB11" s="14">
        <v>0.105992</v>
      </c>
      <c r="AC11" s="14">
        <v>52.139000000000003</v>
      </c>
      <c r="AD11" s="14">
        <v>434</v>
      </c>
      <c r="AE11" s="14">
        <v>0.87058800000000003</v>
      </c>
      <c r="AF11" s="14">
        <v>0.15812799999999999</v>
      </c>
      <c r="AG11" s="18">
        <v>14390708756.988001</v>
      </c>
      <c r="AH11" s="18">
        <v>1170.8859954114</v>
      </c>
    </row>
    <row r="12" spans="1:44" ht="15.75" customHeight="1">
      <c r="A12" s="12" t="s">
        <v>71</v>
      </c>
      <c r="B12" s="12" t="s">
        <v>35</v>
      </c>
      <c r="C12" s="12" t="s">
        <v>36</v>
      </c>
      <c r="D12" s="13" t="s">
        <v>63</v>
      </c>
      <c r="E12" s="12" t="s">
        <v>72</v>
      </c>
      <c r="F12" s="14">
        <v>44282</v>
      </c>
      <c r="G12" s="14" t="str">
        <f t="shared" si="0"/>
        <v>27-03-2021</v>
      </c>
      <c r="H12" s="14">
        <v>74.709999999999994</v>
      </c>
      <c r="I12" s="14">
        <v>44465</v>
      </c>
      <c r="J12" s="14">
        <f t="shared" si="1"/>
        <v>3</v>
      </c>
      <c r="K12" s="14">
        <v>75.37</v>
      </c>
      <c r="L12" s="14">
        <v>44550</v>
      </c>
      <c r="M12" s="14">
        <f t="shared" si="2"/>
        <v>-2</v>
      </c>
      <c r="N12" s="14">
        <v>87.87</v>
      </c>
      <c r="O12" s="14">
        <v>44640</v>
      </c>
      <c r="P12" s="14">
        <f t="shared" si="3"/>
        <v>-2</v>
      </c>
      <c r="Q12" s="14">
        <v>88.56</v>
      </c>
      <c r="R12" s="14">
        <v>44724</v>
      </c>
      <c r="S12" s="14">
        <f t="shared" si="4"/>
        <v>-8</v>
      </c>
      <c r="T12" s="15">
        <v>0.59499999999999997</v>
      </c>
      <c r="U12" s="12">
        <v>1</v>
      </c>
      <c r="V12" s="12">
        <v>1</v>
      </c>
      <c r="W12" s="16">
        <v>9.4179049999999993</v>
      </c>
      <c r="X12" s="14">
        <v>50000</v>
      </c>
      <c r="Y12" s="17">
        <v>767459</v>
      </c>
      <c r="Z12" s="14">
        <v>2655790</v>
      </c>
      <c r="AA12" s="14">
        <f t="shared" si="5"/>
        <v>3.4604975640392515</v>
      </c>
      <c r="AB12" s="14">
        <v>1.8827E-2</v>
      </c>
      <c r="AC12" s="14">
        <v>58.387999999999998</v>
      </c>
      <c r="AD12" s="14">
        <v>760</v>
      </c>
      <c r="AE12" s="14">
        <v>0.87078699999999998</v>
      </c>
      <c r="AF12" s="14">
        <v>0.21109600000000001</v>
      </c>
      <c r="AG12" s="18">
        <v>2735683408.71698</v>
      </c>
      <c r="AH12" s="18">
        <v>3564.5987716828899</v>
      </c>
    </row>
    <row r="13" spans="1:44" ht="15.75" customHeight="1">
      <c r="A13" s="12" t="s">
        <v>73</v>
      </c>
      <c r="B13" s="12" t="s">
        <v>53</v>
      </c>
      <c r="C13" s="12" t="s">
        <v>54</v>
      </c>
      <c r="D13" s="13" t="s">
        <v>55</v>
      </c>
      <c r="E13" s="12" t="s">
        <v>74</v>
      </c>
      <c r="F13" s="14">
        <v>44229</v>
      </c>
      <c r="G13" s="14" t="str">
        <f t="shared" si="0"/>
        <v>02-02-2021</v>
      </c>
      <c r="H13" s="14">
        <v>25.56</v>
      </c>
      <c r="I13" s="14">
        <v>44409</v>
      </c>
      <c r="J13" s="14">
        <f t="shared" si="1"/>
        <v>0</v>
      </c>
      <c r="K13" s="14">
        <v>37.299999999999997</v>
      </c>
      <c r="L13" s="14">
        <v>44499</v>
      </c>
      <c r="M13" s="14">
        <f t="shared" si="2"/>
        <v>0</v>
      </c>
      <c r="N13" s="14">
        <v>54.76</v>
      </c>
      <c r="O13" s="14">
        <v>44589</v>
      </c>
      <c r="P13" s="14">
        <f t="shared" si="3"/>
        <v>0</v>
      </c>
      <c r="Q13" s="14">
        <v>58.6</v>
      </c>
      <c r="R13" s="14">
        <v>44679</v>
      </c>
      <c r="S13" s="14">
        <f t="shared" si="4"/>
        <v>0</v>
      </c>
      <c r="T13" s="15">
        <v>0.48399999999999999</v>
      </c>
      <c r="U13" s="12">
        <v>0</v>
      </c>
      <c r="V13" s="12">
        <v>1</v>
      </c>
      <c r="W13" s="16">
        <v>-9.0106699999999993</v>
      </c>
      <c r="X13" s="14">
        <v>3800000</v>
      </c>
      <c r="Y13" s="17">
        <v>11777315</v>
      </c>
      <c r="Z13" s="14">
        <v>14217410</v>
      </c>
      <c r="AA13" s="14">
        <f t="shared" si="5"/>
        <v>1.207186018205338</v>
      </c>
      <c r="AB13" s="14">
        <v>0.26727800000000002</v>
      </c>
      <c r="AC13" s="14">
        <v>30.227</v>
      </c>
      <c r="AD13" s="14">
        <v>145</v>
      </c>
      <c r="AE13" s="14">
        <v>0.87820500000000001</v>
      </c>
      <c r="AF13" s="14">
        <v>0.50702499999999995</v>
      </c>
      <c r="AG13" s="18">
        <v>40895322850.940697</v>
      </c>
      <c r="AH13" s="18">
        <v>3472.3808313644199</v>
      </c>
    </row>
    <row r="14" spans="1:44" ht="15.75" customHeight="1">
      <c r="A14" s="12" t="s">
        <v>75</v>
      </c>
      <c r="B14" s="12" t="s">
        <v>76</v>
      </c>
      <c r="C14" s="12" t="s">
        <v>46</v>
      </c>
      <c r="D14" s="13" t="s">
        <v>50</v>
      </c>
      <c r="E14" s="12" t="s">
        <v>77</v>
      </c>
      <c r="F14" s="14">
        <v>44288</v>
      </c>
      <c r="G14" s="14" t="str">
        <f t="shared" si="0"/>
        <v>02-04-2021</v>
      </c>
      <c r="H14" s="14">
        <v>15.01</v>
      </c>
      <c r="I14" s="14">
        <v>44469</v>
      </c>
      <c r="J14" s="14">
        <f t="shared" si="1"/>
        <v>1</v>
      </c>
      <c r="K14" s="14">
        <v>44.45</v>
      </c>
      <c r="L14" s="14">
        <v>44561</v>
      </c>
      <c r="M14" s="14">
        <f t="shared" si="2"/>
        <v>3</v>
      </c>
      <c r="N14" s="14">
        <v>55.31</v>
      </c>
      <c r="O14" s="14">
        <v>44641</v>
      </c>
      <c r="P14" s="14">
        <f t="shared" si="3"/>
        <v>-7</v>
      </c>
      <c r="Q14" s="14">
        <v>56.5</v>
      </c>
      <c r="R14" s="14">
        <v>44703</v>
      </c>
      <c r="S14" s="14">
        <f t="shared" si="4"/>
        <v>-35</v>
      </c>
      <c r="T14" s="15">
        <v>0.65800000000000003</v>
      </c>
      <c r="U14" s="12">
        <v>1</v>
      </c>
      <c r="V14" s="12">
        <v>1</v>
      </c>
      <c r="W14" s="16">
        <v>9.1321910000000006</v>
      </c>
      <c r="X14" s="14">
        <v>2200000</v>
      </c>
      <c r="Y14" s="17">
        <v>2499702</v>
      </c>
      <c r="Z14" s="14">
        <v>4968640</v>
      </c>
      <c r="AA14" s="14">
        <f t="shared" si="5"/>
        <v>1.9876929329976134</v>
      </c>
      <c r="AB14" s="14">
        <v>0.44277699999999998</v>
      </c>
      <c r="AC14" s="14">
        <v>29.827999999999999</v>
      </c>
      <c r="AD14" s="14">
        <v>571</v>
      </c>
      <c r="AE14" s="14">
        <v>0.85465100000000005</v>
      </c>
      <c r="AF14" s="14">
        <v>1.4342000000000001E-2</v>
      </c>
      <c r="AG14" s="18">
        <v>16725908666.846201</v>
      </c>
      <c r="AH14" s="18">
        <v>6691.1610531360302</v>
      </c>
    </row>
    <row r="15" spans="1:44" ht="15.75" customHeight="1">
      <c r="A15" s="12" t="s">
        <v>78</v>
      </c>
      <c r="B15" s="12" t="s">
        <v>53</v>
      </c>
      <c r="C15" s="12" t="s">
        <v>54</v>
      </c>
      <c r="D15" s="13" t="s">
        <v>55</v>
      </c>
      <c r="E15" s="12" t="s">
        <v>79</v>
      </c>
      <c r="F15" s="14">
        <v>44215</v>
      </c>
      <c r="G15" s="14" t="str">
        <f t="shared" si="0"/>
        <v>19-01-2021</v>
      </c>
      <c r="H15" s="14">
        <v>43.02</v>
      </c>
      <c r="I15" s="14">
        <v>44395</v>
      </c>
      <c r="J15" s="14">
        <f t="shared" si="1"/>
        <v>0</v>
      </c>
      <c r="K15" s="14">
        <v>72.599999999999994</v>
      </c>
      <c r="L15" s="14">
        <v>44485</v>
      </c>
      <c r="M15" s="14">
        <f t="shared" si="2"/>
        <v>0</v>
      </c>
      <c r="N15" s="14">
        <v>77.5</v>
      </c>
      <c r="O15" s="14">
        <v>44575</v>
      </c>
      <c r="P15" s="14">
        <f t="shared" si="3"/>
        <v>0</v>
      </c>
      <c r="Q15" s="14">
        <v>84.48</v>
      </c>
      <c r="R15" s="14">
        <v>44665</v>
      </c>
      <c r="S15" s="14">
        <f t="shared" si="4"/>
        <v>0</v>
      </c>
      <c r="T15" s="15">
        <v>0.68899999999999995</v>
      </c>
      <c r="U15" s="12">
        <v>1</v>
      </c>
      <c r="V15" s="12">
        <v>1</v>
      </c>
      <c r="W15" s="16">
        <v>-7.7249499999999998</v>
      </c>
      <c r="X15" s="14">
        <v>0</v>
      </c>
      <c r="Y15" s="17">
        <v>211782878</v>
      </c>
      <c r="Z15" s="14">
        <v>20669720</v>
      </c>
      <c r="AA15" s="14">
        <f t="shared" si="5"/>
        <v>9.7598635901057121E-2</v>
      </c>
      <c r="AB15" s="14">
        <v>0</v>
      </c>
      <c r="AC15" s="14">
        <v>13.176</v>
      </c>
      <c r="AD15" s="14">
        <v>140</v>
      </c>
      <c r="AE15" s="14">
        <v>0.73033700000000001</v>
      </c>
      <c r="AF15" s="14">
        <v>0.64458300000000002</v>
      </c>
      <c r="AG15" s="18">
        <v>1873288205186.45</v>
      </c>
      <c r="AH15" s="18">
        <v>8845.3241493226396</v>
      </c>
    </row>
    <row r="16" spans="1:44" ht="15.75" customHeight="1">
      <c r="A16" s="12" t="s">
        <v>80</v>
      </c>
      <c r="B16" s="12" t="s">
        <v>69</v>
      </c>
      <c r="C16" s="12" t="s">
        <v>46</v>
      </c>
      <c r="D16" s="13" t="s">
        <v>50</v>
      </c>
      <c r="E16" s="12" t="s">
        <v>81</v>
      </c>
      <c r="F16" s="14">
        <v>44357</v>
      </c>
      <c r="G16" s="14" t="str">
        <f t="shared" si="0"/>
        <v>10-06-2021</v>
      </c>
      <c r="H16" s="14">
        <v>1.95</v>
      </c>
      <c r="I16" s="14">
        <v>44545</v>
      </c>
      <c r="J16" s="14">
        <f t="shared" si="1"/>
        <v>8</v>
      </c>
      <c r="K16" s="14">
        <v>9.34</v>
      </c>
      <c r="L16" s="14">
        <v>44626</v>
      </c>
      <c r="M16" s="14">
        <f t="shared" si="2"/>
        <v>-1</v>
      </c>
      <c r="N16" s="14">
        <v>10.8</v>
      </c>
      <c r="O16" s="14">
        <v>44717</v>
      </c>
      <c r="P16" s="14">
        <f t="shared" si="3"/>
        <v>0</v>
      </c>
      <c r="Q16" s="14">
        <v>13.56</v>
      </c>
      <c r="R16" s="14">
        <v>44801</v>
      </c>
      <c r="S16" s="14">
        <f t="shared" si="4"/>
        <v>-6</v>
      </c>
      <c r="T16" s="15">
        <v>0.66700000000000004</v>
      </c>
      <c r="U16" s="12">
        <v>1</v>
      </c>
      <c r="V16" s="12">
        <v>1</v>
      </c>
      <c r="W16" s="16">
        <v>5.1321909999999997</v>
      </c>
      <c r="X16" s="19">
        <v>400000</v>
      </c>
      <c r="Y16" s="17">
        <v>20951639</v>
      </c>
      <c r="Z16" s="14">
        <v>8387480</v>
      </c>
      <c r="AA16" s="14">
        <f t="shared" si="5"/>
        <v>0.40032572153424367</v>
      </c>
      <c r="AB16" s="14">
        <v>4.7690000000000003E-2</v>
      </c>
      <c r="AC16" s="14">
        <v>70.02</v>
      </c>
      <c r="AD16" s="14">
        <v>439</v>
      </c>
      <c r="AE16" s="14">
        <v>0.867089</v>
      </c>
      <c r="AF16" s="14">
        <v>0.14164599999999999</v>
      </c>
      <c r="AG16" s="18">
        <v>16032813501.6639</v>
      </c>
      <c r="AH16" s="18">
        <v>765.22956040164399</v>
      </c>
    </row>
    <row r="17" spans="1:34" ht="15.75" customHeight="1">
      <c r="A17" s="12" t="s">
        <v>82</v>
      </c>
      <c r="B17" s="12" t="s">
        <v>83</v>
      </c>
      <c r="C17" s="12" t="s">
        <v>46</v>
      </c>
      <c r="D17" s="13" t="s">
        <v>50</v>
      </c>
      <c r="E17" s="12" t="s">
        <v>84</v>
      </c>
      <c r="F17" s="14">
        <v>44509</v>
      </c>
      <c r="G17" s="14" t="str">
        <f t="shared" si="0"/>
        <v>09-11-2021</v>
      </c>
      <c r="H17" s="14">
        <v>0.1</v>
      </c>
      <c r="I17" s="14">
        <v>44689</v>
      </c>
      <c r="J17" s="14">
        <f t="shared" si="1"/>
        <v>0</v>
      </c>
      <c r="K17" s="14">
        <v>0.14000000000000001</v>
      </c>
      <c r="L17" s="14">
        <v>44780</v>
      </c>
      <c r="M17" s="14">
        <f t="shared" si="2"/>
        <v>1</v>
      </c>
      <c r="N17" s="14">
        <v>0.19</v>
      </c>
      <c r="O17" s="14">
        <v>44871</v>
      </c>
      <c r="P17" s="14">
        <f t="shared" si="3"/>
        <v>2</v>
      </c>
      <c r="Q17" s="14">
        <v>0.25</v>
      </c>
      <c r="R17" s="14">
        <v>44962</v>
      </c>
      <c r="S17" s="14">
        <f t="shared" si="4"/>
        <v>3</v>
      </c>
      <c r="T17" s="15">
        <v>0.159</v>
      </c>
      <c r="U17" s="12">
        <v>0</v>
      </c>
      <c r="V17" s="12">
        <v>0</v>
      </c>
      <c r="W17" s="16">
        <v>6.275048</v>
      </c>
      <c r="X17" s="19">
        <v>500000</v>
      </c>
      <c r="Y17" s="17">
        <v>11874838</v>
      </c>
      <c r="Z17" s="19">
        <v>500000</v>
      </c>
      <c r="AA17" s="19">
        <f t="shared" si="5"/>
        <v>4.2105837570163063E-2</v>
      </c>
      <c r="AB17" s="14">
        <v>1</v>
      </c>
      <c r="AC17" s="14">
        <v>86.634</v>
      </c>
      <c r="AD17" s="14">
        <v>516</v>
      </c>
      <c r="AE17" s="14">
        <v>0.89743600000000001</v>
      </c>
      <c r="AF17" s="14">
        <v>0.73987499999999995</v>
      </c>
      <c r="AG17" s="18">
        <v>2576518879.8235302</v>
      </c>
      <c r="AH17" s="18">
        <v>216.97297090061599</v>
      </c>
    </row>
    <row r="18" spans="1:34" ht="15.75" customHeight="1">
      <c r="A18" s="12" t="s">
        <v>85</v>
      </c>
      <c r="B18" s="12" t="s">
        <v>69</v>
      </c>
      <c r="C18" s="12" t="s">
        <v>46</v>
      </c>
      <c r="D18" s="13" t="s">
        <v>50</v>
      </c>
      <c r="E18" s="12" t="s">
        <v>86</v>
      </c>
      <c r="F18" s="14">
        <v>44279</v>
      </c>
      <c r="G18" s="14" t="str">
        <f t="shared" si="0"/>
        <v>24-03-2021</v>
      </c>
      <c r="H18" s="14">
        <v>47.58</v>
      </c>
      <c r="I18" s="14">
        <v>44461</v>
      </c>
      <c r="J18" s="14">
        <f t="shared" si="1"/>
        <v>2</v>
      </c>
      <c r="K18" s="14">
        <v>51.05</v>
      </c>
      <c r="L18" s="14">
        <v>44547</v>
      </c>
      <c r="M18" s="14">
        <f t="shared" si="2"/>
        <v>-2</v>
      </c>
      <c r="N18" s="14">
        <v>59.7</v>
      </c>
      <c r="O18" s="14">
        <v>44638</v>
      </c>
      <c r="P18" s="14">
        <f t="shared" si="3"/>
        <v>-1</v>
      </c>
      <c r="Q18" s="14">
        <v>59.91</v>
      </c>
      <c r="R18" s="14">
        <v>44731</v>
      </c>
      <c r="S18" s="14">
        <f t="shared" si="4"/>
        <v>2</v>
      </c>
      <c r="T18" s="15">
        <v>0.78900000000000003</v>
      </c>
      <c r="U18" s="12">
        <v>1</v>
      </c>
      <c r="V18" s="12">
        <v>1</v>
      </c>
      <c r="W18" s="16">
        <v>9.8464770000000001</v>
      </c>
      <c r="X18" s="14">
        <v>50000</v>
      </c>
      <c r="Y18" s="17">
        <v>577030</v>
      </c>
      <c r="Z18" s="14">
        <v>1821930</v>
      </c>
      <c r="AA18" s="14">
        <f t="shared" si="5"/>
        <v>3.1574268235620333</v>
      </c>
      <c r="AB18" s="14">
        <v>2.7442999999999999E-2</v>
      </c>
      <c r="AC18" s="14">
        <v>33.805</v>
      </c>
      <c r="AD18" s="14">
        <v>402</v>
      </c>
      <c r="AE18" s="14">
        <v>0.84883699999999995</v>
      </c>
      <c r="AF18" s="14">
        <v>5.8120999999999999E-2</v>
      </c>
      <c r="AG18" s="18">
        <v>2252177124.3240199</v>
      </c>
      <c r="AH18" s="18">
        <v>3903.0503168362502</v>
      </c>
    </row>
    <row r="19" spans="1:34" ht="15.75" customHeight="1">
      <c r="A19" s="12" t="s">
        <v>87</v>
      </c>
      <c r="B19" s="12" t="s">
        <v>88</v>
      </c>
      <c r="C19" s="12" t="s">
        <v>36</v>
      </c>
      <c r="D19" s="13" t="s">
        <v>89</v>
      </c>
      <c r="E19" s="12" t="s">
        <v>90</v>
      </c>
      <c r="F19" s="14">
        <v>44239</v>
      </c>
      <c r="G19" s="14" t="str">
        <f t="shared" si="0"/>
        <v>12-02-2021</v>
      </c>
      <c r="H19" s="14">
        <v>50.81</v>
      </c>
      <c r="I19" s="14">
        <v>44419</v>
      </c>
      <c r="J19" s="14">
        <f t="shared" si="1"/>
        <v>0</v>
      </c>
      <c r="K19" s="14">
        <v>83.49</v>
      </c>
      <c r="L19" s="14">
        <v>44509</v>
      </c>
      <c r="M19" s="14">
        <f t="shared" si="2"/>
        <v>0</v>
      </c>
      <c r="N19" s="14">
        <v>85.67</v>
      </c>
      <c r="O19" s="14">
        <v>44599</v>
      </c>
      <c r="P19" s="14">
        <f t="shared" si="3"/>
        <v>0</v>
      </c>
      <c r="Q19" s="14">
        <v>89.05</v>
      </c>
      <c r="R19" s="14">
        <v>44695</v>
      </c>
      <c r="S19" s="14">
        <f t="shared" si="4"/>
        <v>6</v>
      </c>
      <c r="T19" s="15">
        <v>0.19500000000000001</v>
      </c>
      <c r="U19" s="12">
        <v>0</v>
      </c>
      <c r="V19" s="12">
        <v>0</v>
      </c>
      <c r="W19" s="16">
        <v>2.7036199999999999</v>
      </c>
      <c r="X19" s="14">
        <v>34803000</v>
      </c>
      <c r="Y19" s="17">
        <v>16207746</v>
      </c>
      <c r="Z19" s="14">
        <v>48803870</v>
      </c>
      <c r="AA19" s="14">
        <f t="shared" si="5"/>
        <v>3.0111447945938936</v>
      </c>
      <c r="AB19" s="14">
        <v>0.71311999999999998</v>
      </c>
      <c r="AC19" s="14">
        <v>76.194999999999993</v>
      </c>
      <c r="AD19" s="14">
        <v>811</v>
      </c>
      <c r="AE19" s="14">
        <v>0.93103400000000003</v>
      </c>
      <c r="AF19" s="14">
        <v>0.84765199999999996</v>
      </c>
      <c r="AG19" s="18">
        <v>27089390032.798</v>
      </c>
      <c r="AH19" s="18">
        <v>1671.3854000919</v>
      </c>
    </row>
    <row r="20" spans="1:34" ht="15.75" customHeight="1">
      <c r="A20" s="12" t="s">
        <v>91</v>
      </c>
      <c r="B20" s="12" t="s">
        <v>49</v>
      </c>
      <c r="C20" s="12" t="s">
        <v>46</v>
      </c>
      <c r="D20" s="13" t="s">
        <v>50</v>
      </c>
      <c r="E20" s="12" t="s">
        <v>92</v>
      </c>
      <c r="F20" s="14">
        <v>44315</v>
      </c>
      <c r="G20" s="14" t="str">
        <f t="shared" si="0"/>
        <v>29-04-2021</v>
      </c>
      <c r="H20" s="14">
        <v>1.49</v>
      </c>
      <c r="I20" s="14">
        <v>44496</v>
      </c>
      <c r="J20" s="14">
        <f t="shared" si="1"/>
        <v>1</v>
      </c>
      <c r="K20" s="14">
        <v>3</v>
      </c>
      <c r="L20" s="14">
        <v>44575</v>
      </c>
      <c r="M20" s="14">
        <f t="shared" si="2"/>
        <v>-10</v>
      </c>
      <c r="N20" s="14">
        <v>5.56</v>
      </c>
      <c r="O20" s="14">
        <v>44677</v>
      </c>
      <c r="P20" s="14">
        <f t="shared" si="3"/>
        <v>2</v>
      </c>
      <c r="Q20" s="14">
        <v>5.62</v>
      </c>
      <c r="R20" s="14">
        <v>44766</v>
      </c>
      <c r="S20" s="14">
        <f t="shared" si="4"/>
        <v>1</v>
      </c>
      <c r="T20" s="15">
        <v>0.28299999999999997</v>
      </c>
      <c r="U20" s="12">
        <v>0</v>
      </c>
      <c r="V20" s="12">
        <v>0</v>
      </c>
      <c r="W20" s="16">
        <v>-18.0107</v>
      </c>
      <c r="X20" s="14">
        <v>1400000</v>
      </c>
      <c r="Y20" s="17">
        <v>25782341</v>
      </c>
      <c r="Z20" s="14">
        <v>3270150</v>
      </c>
      <c r="AA20" s="14">
        <f t="shared" si="5"/>
        <v>0.12683681439167996</v>
      </c>
      <c r="AB20" s="14">
        <v>0.42811500000000002</v>
      </c>
      <c r="AC20" s="14">
        <v>43.031999999999996</v>
      </c>
      <c r="AD20" s="14">
        <v>471</v>
      </c>
      <c r="AE20" s="14">
        <v>0.80813999999999997</v>
      </c>
      <c r="AF20" s="14">
        <v>0.381795</v>
      </c>
      <c r="AG20" s="18">
        <v>39670976452.528297</v>
      </c>
      <c r="AH20" s="18">
        <v>1538.6879124951599</v>
      </c>
    </row>
    <row r="21" spans="1:34" ht="15.75" customHeight="1">
      <c r="A21" s="12" t="s">
        <v>93</v>
      </c>
      <c r="B21" s="12" t="s">
        <v>49</v>
      </c>
      <c r="C21" s="12" t="s">
        <v>46</v>
      </c>
      <c r="D21" s="13" t="s">
        <v>50</v>
      </c>
      <c r="E21" s="12" t="s">
        <v>94</v>
      </c>
      <c r="F21" s="14">
        <v>44328</v>
      </c>
      <c r="G21" s="14" t="str">
        <f t="shared" si="0"/>
        <v>12-05-2021</v>
      </c>
      <c r="H21" s="14">
        <v>6.49</v>
      </c>
      <c r="I21" s="14">
        <v>44507</v>
      </c>
      <c r="J21" s="14">
        <f t="shared" si="1"/>
        <v>-1</v>
      </c>
      <c r="K21" s="14">
        <v>11.11</v>
      </c>
      <c r="L21" s="14">
        <v>44598</v>
      </c>
      <c r="M21" s="14">
        <f t="shared" si="2"/>
        <v>0</v>
      </c>
      <c r="N21" s="14">
        <v>18.34</v>
      </c>
      <c r="O21" s="14">
        <v>44682</v>
      </c>
      <c r="P21" s="14">
        <f t="shared" si="3"/>
        <v>-6</v>
      </c>
      <c r="Q21" s="14">
        <v>23.35</v>
      </c>
      <c r="R21" s="14">
        <v>44787</v>
      </c>
      <c r="S21" s="14">
        <f t="shared" si="4"/>
        <v>9</v>
      </c>
      <c r="T21" s="15">
        <v>0.38500000000000001</v>
      </c>
      <c r="U21" s="12">
        <v>0</v>
      </c>
      <c r="V21" s="12">
        <v>0</v>
      </c>
      <c r="W21" s="16">
        <v>-40.4392</v>
      </c>
      <c r="X21" s="14">
        <v>150000</v>
      </c>
      <c r="Y21" s="17">
        <v>5209324</v>
      </c>
      <c r="Z21" s="14">
        <v>3793020</v>
      </c>
      <c r="AA21" s="14">
        <f t="shared" si="5"/>
        <v>0.72812134549511609</v>
      </c>
      <c r="AB21" s="14">
        <v>3.9545999999999998E-2</v>
      </c>
      <c r="AC21" s="14">
        <v>58.23</v>
      </c>
      <c r="AD21" s="14">
        <v>482</v>
      </c>
      <c r="AE21" s="14">
        <v>0.82278499999999999</v>
      </c>
      <c r="AF21" s="14">
        <v>0.35002499999999998</v>
      </c>
      <c r="AG21" s="18">
        <v>2221301351.4391799</v>
      </c>
      <c r="AH21" s="18">
        <v>426.40875312020898</v>
      </c>
    </row>
    <row r="22" spans="1:34" ht="15.75" customHeight="1">
      <c r="A22" s="12" t="s">
        <v>95</v>
      </c>
      <c r="B22" s="12" t="s">
        <v>49</v>
      </c>
      <c r="C22" s="12" t="s">
        <v>46</v>
      </c>
      <c r="D22" s="13" t="s">
        <v>50</v>
      </c>
      <c r="E22" s="12" t="s">
        <v>96</v>
      </c>
      <c r="F22" s="14">
        <v>44357</v>
      </c>
      <c r="G22" s="14" t="str">
        <f t="shared" si="0"/>
        <v>10-06-2021</v>
      </c>
      <c r="H22" s="14">
        <v>1.1200000000000001</v>
      </c>
      <c r="I22" s="14">
        <v>44535</v>
      </c>
      <c r="J22" s="14">
        <f t="shared" si="1"/>
        <v>-2</v>
      </c>
      <c r="K22" s="14">
        <v>1.56</v>
      </c>
      <c r="L22" s="14">
        <v>44624</v>
      </c>
      <c r="M22" s="14">
        <f t="shared" si="2"/>
        <v>-3</v>
      </c>
      <c r="N22" s="14">
        <v>12.51</v>
      </c>
      <c r="O22" s="14">
        <v>44717</v>
      </c>
      <c r="P22" s="14">
        <f t="shared" si="3"/>
        <v>0</v>
      </c>
      <c r="Q22" s="14">
        <v>21.1</v>
      </c>
      <c r="R22" s="14">
        <v>44801</v>
      </c>
      <c r="S22" s="14">
        <f t="shared" si="4"/>
        <v>-6</v>
      </c>
      <c r="T22" s="15">
        <v>0.27400000000000002</v>
      </c>
      <c r="U22" s="12">
        <v>0</v>
      </c>
      <c r="V22" s="12">
        <v>0</v>
      </c>
      <c r="W22" s="16">
        <v>-36.153500000000001</v>
      </c>
      <c r="X22" s="19">
        <v>200000</v>
      </c>
      <c r="Y22" s="17">
        <v>16126866</v>
      </c>
      <c r="Z22" s="14">
        <v>12575290</v>
      </c>
      <c r="AA22" s="14">
        <f t="shared" si="5"/>
        <v>0.7797727097130962</v>
      </c>
      <c r="AB22" s="14">
        <v>1.5904000000000001E-2</v>
      </c>
      <c r="AC22" s="14">
        <v>76.721000000000004</v>
      </c>
      <c r="AD22" s="14">
        <v>483</v>
      </c>
      <c r="AE22" s="14">
        <v>0.88607599999999997</v>
      </c>
      <c r="AF22" s="14">
        <v>0.230208</v>
      </c>
      <c r="AG22" s="18">
        <v>11314951091.7283</v>
      </c>
      <c r="AH22" s="18">
        <v>701.62120102742404</v>
      </c>
    </row>
    <row r="23" spans="1:34" ht="15.75" customHeight="1">
      <c r="A23" s="12" t="s">
        <v>97</v>
      </c>
      <c r="B23" s="12" t="s">
        <v>53</v>
      </c>
      <c r="C23" s="12" t="s">
        <v>54</v>
      </c>
      <c r="D23" s="13" t="s">
        <v>55</v>
      </c>
      <c r="E23" s="12" t="s">
        <v>98</v>
      </c>
      <c r="F23" s="14">
        <v>44268</v>
      </c>
      <c r="G23" s="14" t="str">
        <f t="shared" si="0"/>
        <v>13-03-2021</v>
      </c>
      <c r="H23" s="14">
        <v>46.77</v>
      </c>
      <c r="I23" s="14">
        <v>44448</v>
      </c>
      <c r="J23" s="14">
        <f t="shared" si="1"/>
        <v>0</v>
      </c>
      <c r="K23" s="14">
        <v>72.94</v>
      </c>
      <c r="L23" s="14">
        <v>44548</v>
      </c>
      <c r="M23" s="14">
        <f t="shared" si="2"/>
        <v>10</v>
      </c>
      <c r="N23" s="14">
        <v>80.040000000000006</v>
      </c>
      <c r="O23" s="14">
        <v>44629</v>
      </c>
      <c r="P23" s="14">
        <f t="shared" si="3"/>
        <v>1</v>
      </c>
      <c r="Q23" s="14">
        <v>81.53</v>
      </c>
      <c r="R23" s="14">
        <v>44715</v>
      </c>
      <c r="S23" s="14">
        <f t="shared" si="4"/>
        <v>-3</v>
      </c>
      <c r="T23" s="15">
        <v>0.64900000000000002</v>
      </c>
      <c r="U23" s="12">
        <v>1</v>
      </c>
      <c r="V23" s="12">
        <v>1</v>
      </c>
      <c r="W23" s="16">
        <v>6.275048</v>
      </c>
      <c r="X23" s="14">
        <v>2500000</v>
      </c>
      <c r="Y23" s="17">
        <v>50187406</v>
      </c>
      <c r="Z23" s="14">
        <v>34687400</v>
      </c>
      <c r="AA23" s="14">
        <f t="shared" si="5"/>
        <v>0.69115745890512847</v>
      </c>
      <c r="AB23" s="14">
        <v>7.2071999999999997E-2</v>
      </c>
      <c r="AC23" s="14">
        <v>18.896000000000001</v>
      </c>
      <c r="AD23" s="14">
        <v>100</v>
      </c>
      <c r="AE23" s="14">
        <v>0.78089900000000001</v>
      </c>
      <c r="AF23" s="14">
        <v>0.41639500000000002</v>
      </c>
      <c r="AG23" s="18">
        <v>323031701210.76501</v>
      </c>
      <c r="AH23" s="18">
        <v>6436.5092152952702</v>
      </c>
    </row>
    <row r="24" spans="1:34" ht="15.75" customHeight="1">
      <c r="A24" s="12" t="s">
        <v>99</v>
      </c>
      <c r="B24" s="12" t="s">
        <v>83</v>
      </c>
      <c r="C24" s="12" t="s">
        <v>46</v>
      </c>
      <c r="D24" s="13" t="s">
        <v>50</v>
      </c>
      <c r="E24" s="12" t="s">
        <v>100</v>
      </c>
      <c r="F24" s="14">
        <v>44307</v>
      </c>
      <c r="G24" s="14" t="str">
        <f t="shared" si="0"/>
        <v>21-04-2021</v>
      </c>
      <c r="H24" s="14">
        <v>29.36</v>
      </c>
      <c r="I24" s="14">
        <v>44488</v>
      </c>
      <c r="J24" s="14">
        <f t="shared" si="1"/>
        <v>1</v>
      </c>
      <c r="K24" s="14">
        <v>40.76</v>
      </c>
      <c r="L24" s="14">
        <v>44588</v>
      </c>
      <c r="M24" s="14">
        <f t="shared" si="2"/>
        <v>11</v>
      </c>
      <c r="N24" s="14">
        <v>40.79</v>
      </c>
      <c r="O24" s="14">
        <v>44677</v>
      </c>
      <c r="P24" s="14">
        <f t="shared" si="3"/>
        <v>10</v>
      </c>
      <c r="Q24" s="14">
        <v>50.23</v>
      </c>
      <c r="R24" s="14">
        <v>44766</v>
      </c>
      <c r="S24" s="14">
        <f t="shared" si="4"/>
        <v>9</v>
      </c>
      <c r="T24" s="15">
        <v>0.32200000000000001</v>
      </c>
      <c r="U24" s="12">
        <v>0</v>
      </c>
      <c r="V24" s="12">
        <v>0</v>
      </c>
      <c r="W24" s="16">
        <v>4.1321909999999997</v>
      </c>
      <c r="X24" s="19">
        <v>200000</v>
      </c>
      <c r="Y24" s="17">
        <v>790986</v>
      </c>
      <c r="Z24" s="14">
        <v>1292780</v>
      </c>
      <c r="AA24" s="14">
        <f t="shared" si="5"/>
        <v>1.6343904949013004</v>
      </c>
      <c r="AB24" s="14">
        <v>0.15470500000000001</v>
      </c>
      <c r="AC24" s="14">
        <v>70.835999999999999</v>
      </c>
      <c r="AD24" s="14">
        <v>581</v>
      </c>
      <c r="AE24" s="14">
        <v>0.86111099999999996</v>
      </c>
      <c r="AF24" s="14">
        <v>0.21113000000000001</v>
      </c>
      <c r="AG24" s="18">
        <v>1195019531.0366399</v>
      </c>
      <c r="AH24" s="18">
        <v>1510.7973226285201</v>
      </c>
    </row>
    <row r="25" spans="1:34" ht="15.75" customHeight="1">
      <c r="A25" s="12" t="s">
        <v>101</v>
      </c>
      <c r="B25" s="12" t="s">
        <v>49</v>
      </c>
      <c r="C25" s="12" t="s">
        <v>46</v>
      </c>
      <c r="D25" s="13" t="s">
        <v>50</v>
      </c>
      <c r="E25" s="12" t="s">
        <v>102</v>
      </c>
      <c r="F25" s="14">
        <v>44300</v>
      </c>
      <c r="G25" s="14" t="str">
        <f t="shared" si="0"/>
        <v>14-04-2021</v>
      </c>
      <c r="H25" s="14">
        <v>4.67</v>
      </c>
      <c r="I25" s="14">
        <v>44483</v>
      </c>
      <c r="J25" s="14">
        <f t="shared" si="1"/>
        <v>3</v>
      </c>
      <c r="K25" s="14">
        <v>10.43</v>
      </c>
      <c r="L25" s="14">
        <v>44558</v>
      </c>
      <c r="M25" s="14">
        <f t="shared" si="2"/>
        <v>-12</v>
      </c>
      <c r="N25" s="14">
        <v>11.42</v>
      </c>
      <c r="O25" s="14">
        <v>44643</v>
      </c>
      <c r="P25" s="14">
        <f t="shared" si="3"/>
        <v>-17</v>
      </c>
      <c r="Q25" s="14">
        <v>11.65</v>
      </c>
      <c r="R25" s="14">
        <v>44759</v>
      </c>
      <c r="S25" s="14">
        <f t="shared" si="4"/>
        <v>9</v>
      </c>
      <c r="T25" s="15">
        <v>0.23699999999999999</v>
      </c>
      <c r="U25" s="12">
        <v>0</v>
      </c>
      <c r="V25" s="12">
        <v>0</v>
      </c>
      <c r="W25" s="16">
        <v>-8.5820900000000009</v>
      </c>
      <c r="X25" s="14">
        <v>0</v>
      </c>
      <c r="Y25" s="17">
        <v>5570733</v>
      </c>
      <c r="Z25" s="14">
        <v>1297110</v>
      </c>
      <c r="AA25" s="14">
        <f t="shared" si="5"/>
        <v>0.23284368502313788</v>
      </c>
      <c r="AB25" s="14">
        <v>0</v>
      </c>
      <c r="AC25" s="14">
        <v>32.627000000000002</v>
      </c>
      <c r="AD25" s="14">
        <v>484</v>
      </c>
      <c r="AE25" s="14">
        <v>0.90845100000000001</v>
      </c>
      <c r="AF25" s="14">
        <v>0.39401599999999998</v>
      </c>
      <c r="AG25" s="18">
        <v>13976661497.841</v>
      </c>
      <c r="AH25" s="18">
        <v>2508.9447830008999</v>
      </c>
    </row>
    <row r="26" spans="1:34" ht="15.75" customHeight="1">
      <c r="A26" s="12" t="s">
        <v>103</v>
      </c>
      <c r="B26" s="12" t="s">
        <v>104</v>
      </c>
      <c r="C26" s="12" t="s">
        <v>54</v>
      </c>
      <c r="D26" s="13" t="s">
        <v>55</v>
      </c>
      <c r="E26" s="12" t="s">
        <v>105</v>
      </c>
      <c r="F26" s="14">
        <v>44199</v>
      </c>
      <c r="G26" s="14" t="str">
        <f t="shared" si="0"/>
        <v>03-01-2021</v>
      </c>
      <c r="H26" s="14">
        <v>32.909999999999997</v>
      </c>
      <c r="I26" s="14">
        <v>44382</v>
      </c>
      <c r="J26" s="14">
        <f t="shared" si="1"/>
        <v>3</v>
      </c>
      <c r="K26" s="14">
        <v>65.77</v>
      </c>
      <c r="L26" s="14">
        <v>44466</v>
      </c>
      <c r="M26" s="14">
        <f t="shared" si="2"/>
        <v>-3</v>
      </c>
      <c r="N26" s="14">
        <v>76.14</v>
      </c>
      <c r="O26" s="14">
        <v>44557</v>
      </c>
      <c r="P26" s="14">
        <f t="shared" si="3"/>
        <v>-2</v>
      </c>
      <c r="Q26" s="14">
        <v>83.7</v>
      </c>
      <c r="R26" s="14">
        <v>44648</v>
      </c>
      <c r="S26" s="14">
        <f t="shared" si="4"/>
        <v>-1</v>
      </c>
      <c r="T26" s="15">
        <v>0.89900000000000002</v>
      </c>
      <c r="U26" s="12">
        <v>1</v>
      </c>
      <c r="V26" s="12">
        <v>1</v>
      </c>
      <c r="W26" s="16">
        <v>8.8464770000000001</v>
      </c>
      <c r="X26" s="14">
        <v>0</v>
      </c>
      <c r="Y26" s="17">
        <v>5084532</v>
      </c>
      <c r="Z26" s="14">
        <v>4733380</v>
      </c>
      <c r="AA26" s="14">
        <f t="shared" si="5"/>
        <v>0.93093720326669205</v>
      </c>
      <c r="AB26" s="14">
        <v>0</v>
      </c>
      <c r="AC26" s="14">
        <v>19.923999999999999</v>
      </c>
      <c r="AD26" s="14">
        <v>94</v>
      </c>
      <c r="AE26" s="14">
        <v>0.83908000000000005</v>
      </c>
      <c r="AF26" s="14">
        <v>0.19206300000000001</v>
      </c>
      <c r="AG26" s="18">
        <v>64417670521.184196</v>
      </c>
      <c r="AH26" s="18">
        <v>12669.3411549351</v>
      </c>
    </row>
    <row r="27" spans="1:34" ht="15.75" customHeight="1">
      <c r="A27" s="12" t="s">
        <v>106</v>
      </c>
      <c r="B27" s="12" t="s">
        <v>69</v>
      </c>
      <c r="C27" s="12" t="s">
        <v>46</v>
      </c>
      <c r="D27" s="13" t="s">
        <v>50</v>
      </c>
      <c r="E27" s="12" t="s">
        <v>107</v>
      </c>
      <c r="F27" s="14">
        <v>44261</v>
      </c>
      <c r="G27" s="14" t="str">
        <f t="shared" si="0"/>
        <v>06-03-2021</v>
      </c>
      <c r="H27" s="14">
        <v>4.24</v>
      </c>
      <c r="I27" s="14">
        <v>44449</v>
      </c>
      <c r="J27" s="14">
        <f t="shared" si="1"/>
        <v>8</v>
      </c>
      <c r="K27" s="14">
        <v>11.08</v>
      </c>
      <c r="L27" s="14">
        <v>44535</v>
      </c>
      <c r="M27" s="14">
        <f t="shared" si="2"/>
        <v>4</v>
      </c>
      <c r="N27" s="14">
        <v>24.41</v>
      </c>
      <c r="O27" s="14">
        <v>44625</v>
      </c>
      <c r="P27" s="14">
        <f t="shared" si="3"/>
        <v>4</v>
      </c>
      <c r="Q27" s="14">
        <v>28.5</v>
      </c>
      <c r="R27" s="14">
        <v>44717</v>
      </c>
      <c r="S27" s="14">
        <f t="shared" si="4"/>
        <v>6</v>
      </c>
      <c r="T27" s="15">
        <v>0.55000000000000004</v>
      </c>
      <c r="U27" s="12">
        <v>1</v>
      </c>
      <c r="V27" s="12">
        <v>1</v>
      </c>
      <c r="W27" s="16">
        <v>-3.58209</v>
      </c>
      <c r="X27" s="19">
        <v>100000</v>
      </c>
      <c r="Y27" s="17">
        <v>26147551</v>
      </c>
      <c r="Z27" s="14">
        <v>18897170</v>
      </c>
      <c r="AA27" s="14">
        <f t="shared" si="5"/>
        <v>0.7227128077883852</v>
      </c>
      <c r="AB27" s="14">
        <v>5.2919999999999998E-3</v>
      </c>
      <c r="AC27" s="14">
        <v>48.761000000000003</v>
      </c>
      <c r="AD27" s="14">
        <v>437</v>
      </c>
      <c r="AE27" s="14">
        <v>0.81818199999999996</v>
      </c>
      <c r="AF27" s="14">
        <v>0.17849100000000001</v>
      </c>
      <c r="AG27" s="18">
        <v>59898479821.2323</v>
      </c>
      <c r="AH27" s="18">
        <v>2290.7873789492701</v>
      </c>
    </row>
    <row r="28" spans="1:34" ht="15.75" customHeight="1">
      <c r="A28" s="12" t="s">
        <v>108</v>
      </c>
      <c r="B28" s="12" t="s">
        <v>66</v>
      </c>
      <c r="C28" s="12" t="s">
        <v>41</v>
      </c>
      <c r="D28" s="13" t="s">
        <v>42</v>
      </c>
      <c r="E28" s="12" t="s">
        <v>109</v>
      </c>
      <c r="F28" s="14">
        <v>44192</v>
      </c>
      <c r="G28" s="14" t="str">
        <f t="shared" si="0"/>
        <v>27-12-2020</v>
      </c>
      <c r="H28" s="14">
        <v>47.49</v>
      </c>
      <c r="I28" s="14">
        <v>44372</v>
      </c>
      <c r="J28" s="14">
        <f t="shared" si="1"/>
        <v>0</v>
      </c>
      <c r="K28" s="14">
        <v>57.92</v>
      </c>
      <c r="L28" s="14">
        <v>44462</v>
      </c>
      <c r="M28" s="14">
        <f t="shared" si="2"/>
        <v>0</v>
      </c>
      <c r="N28" s="14">
        <v>64.86</v>
      </c>
      <c r="O28" s="14">
        <v>44552</v>
      </c>
      <c r="P28" s="14">
        <f t="shared" si="3"/>
        <v>0</v>
      </c>
      <c r="Q28" s="14">
        <v>66.22</v>
      </c>
      <c r="R28" s="14">
        <v>44642</v>
      </c>
      <c r="S28" s="14">
        <f t="shared" si="4"/>
        <v>0</v>
      </c>
      <c r="T28" s="15">
        <v>0.81899999999999995</v>
      </c>
      <c r="U28" s="12">
        <v>1</v>
      </c>
      <c r="V28" s="12">
        <v>1</v>
      </c>
      <c r="W28" s="16">
        <v>10.327299999999999</v>
      </c>
      <c r="X28" s="14">
        <v>0</v>
      </c>
      <c r="Y28" s="17">
        <v>10671870</v>
      </c>
      <c r="Z28" s="14">
        <v>186150</v>
      </c>
      <c r="AA28" s="14">
        <f t="shared" si="5"/>
        <v>1.7443053560435049E-2</v>
      </c>
      <c r="AB28" s="14">
        <v>0</v>
      </c>
      <c r="AC28" s="14">
        <v>26.079000000000001</v>
      </c>
      <c r="AD28" s="14">
        <v>316</v>
      </c>
      <c r="AE28" s="14">
        <v>0.58988799999999997</v>
      </c>
      <c r="AF28" s="14">
        <v>1.605062</v>
      </c>
      <c r="AG28" s="18">
        <v>252548179964.897</v>
      </c>
      <c r="AH28" s="18">
        <v>23664.847863110801</v>
      </c>
    </row>
    <row r="29" spans="1:34" ht="15.75" customHeight="1">
      <c r="A29" s="12" t="s">
        <v>110</v>
      </c>
      <c r="B29" s="12" t="s">
        <v>49</v>
      </c>
      <c r="C29" s="12" t="s">
        <v>46</v>
      </c>
      <c r="D29" s="13" t="s">
        <v>50</v>
      </c>
      <c r="E29" s="12" t="s">
        <v>111</v>
      </c>
      <c r="F29" s="14">
        <v>44328</v>
      </c>
      <c r="G29" s="14" t="str">
        <f t="shared" si="0"/>
        <v>12-05-2021</v>
      </c>
      <c r="H29" s="14">
        <v>0.12</v>
      </c>
      <c r="I29" s="14">
        <v>44509</v>
      </c>
      <c r="J29" s="14">
        <f t="shared" si="1"/>
        <v>1</v>
      </c>
      <c r="K29" s="14">
        <v>0.44</v>
      </c>
      <c r="L29" s="14">
        <v>44601</v>
      </c>
      <c r="M29" s="14">
        <f t="shared" si="2"/>
        <v>3</v>
      </c>
      <c r="N29" s="14">
        <v>1.91</v>
      </c>
      <c r="O29" s="14">
        <v>44703</v>
      </c>
      <c r="P29" s="14">
        <f t="shared" si="3"/>
        <v>15</v>
      </c>
      <c r="Q29" s="14">
        <v>3.84</v>
      </c>
      <c r="R29" s="14">
        <v>44780</v>
      </c>
      <c r="S29" s="14">
        <f t="shared" si="4"/>
        <v>2</v>
      </c>
      <c r="T29" s="15">
        <v>0.35</v>
      </c>
      <c r="U29" s="12">
        <v>0</v>
      </c>
      <c r="V29" s="12">
        <v>0</v>
      </c>
      <c r="W29" s="16">
        <v>-11.582100000000001</v>
      </c>
      <c r="X29" s="19">
        <v>700000</v>
      </c>
      <c r="Y29" s="17">
        <v>89906890</v>
      </c>
      <c r="Z29" s="14">
        <v>28481470</v>
      </c>
      <c r="AA29" s="14">
        <f t="shared" si="5"/>
        <v>0.3167885130939353</v>
      </c>
      <c r="AB29" s="14">
        <v>2.4577000000000002E-2</v>
      </c>
      <c r="AC29" s="14">
        <v>54.954000000000001</v>
      </c>
      <c r="AD29" s="14">
        <v>490</v>
      </c>
      <c r="AE29" s="14">
        <v>0.82978700000000005</v>
      </c>
      <c r="AF29" s="14">
        <v>0.151561</v>
      </c>
      <c r="AG29" s="18">
        <v>51775829877.208801</v>
      </c>
      <c r="AH29" s="18">
        <v>575.882781366465</v>
      </c>
    </row>
    <row r="30" spans="1:34" ht="15.75" customHeight="1">
      <c r="A30" s="12" t="s">
        <v>112</v>
      </c>
      <c r="B30" s="12" t="s">
        <v>83</v>
      </c>
      <c r="C30" s="12" t="s">
        <v>46</v>
      </c>
      <c r="D30" s="13" t="s">
        <v>50</v>
      </c>
      <c r="E30" s="12" t="s">
        <v>113</v>
      </c>
      <c r="F30" s="14">
        <v>44303</v>
      </c>
      <c r="G30" s="14" t="str">
        <f t="shared" si="0"/>
        <v>17-04-2021</v>
      </c>
      <c r="H30" s="14">
        <v>3.45</v>
      </c>
      <c r="I30" s="14">
        <v>44448</v>
      </c>
      <c r="J30" s="14">
        <f t="shared" si="1"/>
        <v>-35</v>
      </c>
      <c r="K30" s="14">
        <v>11.02</v>
      </c>
      <c r="L30" s="14">
        <v>44578</v>
      </c>
      <c r="M30" s="14">
        <f t="shared" si="2"/>
        <v>5</v>
      </c>
      <c r="N30" s="14">
        <v>13.55</v>
      </c>
      <c r="O30" s="14">
        <v>44660</v>
      </c>
      <c r="P30" s="14">
        <f t="shared" si="3"/>
        <v>-3</v>
      </c>
      <c r="Q30" s="14">
        <v>18.39</v>
      </c>
      <c r="R30" s="14">
        <v>44749</v>
      </c>
      <c r="S30" s="14">
        <f t="shared" si="4"/>
        <v>-4</v>
      </c>
      <c r="T30" s="15">
        <v>0.25600000000000001</v>
      </c>
      <c r="U30" s="12">
        <v>0</v>
      </c>
      <c r="V30" s="12">
        <v>0</v>
      </c>
      <c r="W30" s="16">
        <v>-0.15351999999999999</v>
      </c>
      <c r="X30" s="14">
        <v>1300000</v>
      </c>
      <c r="Y30" s="17">
        <v>1073994</v>
      </c>
      <c r="Z30" s="14">
        <v>2064100</v>
      </c>
      <c r="AA30" s="14">
        <f t="shared" si="5"/>
        <v>1.9218915561911891</v>
      </c>
      <c r="AB30" s="14">
        <v>0.62981399999999998</v>
      </c>
      <c r="AC30" s="14">
        <v>22.085000000000001</v>
      </c>
      <c r="AD30" s="14">
        <v>522</v>
      </c>
      <c r="AE30" s="14">
        <v>0.83707900000000002</v>
      </c>
      <c r="AF30" s="14">
        <v>0.10131900000000001</v>
      </c>
      <c r="AG30" s="18">
        <v>3088853638.5683198</v>
      </c>
      <c r="AH30" s="18">
        <v>2876.0436637153598</v>
      </c>
    </row>
    <row r="31" spans="1:34" ht="15.75" customHeight="1">
      <c r="A31" s="12" t="s">
        <v>114</v>
      </c>
      <c r="B31" s="12" t="s">
        <v>115</v>
      </c>
      <c r="C31" s="12" t="s">
        <v>54</v>
      </c>
      <c r="D31" s="13" t="s">
        <v>55</v>
      </c>
      <c r="E31" s="12" t="s">
        <v>116</v>
      </c>
      <c r="F31" s="14">
        <v>44244</v>
      </c>
      <c r="G31" s="14" t="str">
        <f t="shared" si="0"/>
        <v>17-02-2021</v>
      </c>
      <c r="H31" s="14">
        <v>50.52</v>
      </c>
      <c r="I31" s="14">
        <v>44424</v>
      </c>
      <c r="J31" s="14">
        <f t="shared" si="1"/>
        <v>0</v>
      </c>
      <c r="K31" s="14">
        <v>60.73</v>
      </c>
      <c r="L31" s="14">
        <v>44514</v>
      </c>
      <c r="M31" s="14">
        <f t="shared" si="2"/>
        <v>0</v>
      </c>
      <c r="N31" s="14">
        <v>62.54</v>
      </c>
      <c r="O31" s="14">
        <v>44604</v>
      </c>
      <c r="P31" s="14">
        <f t="shared" si="3"/>
        <v>0</v>
      </c>
      <c r="Q31" s="14">
        <v>64.23</v>
      </c>
      <c r="R31" s="14">
        <v>44694</v>
      </c>
      <c r="S31" s="14">
        <f t="shared" si="4"/>
        <v>0</v>
      </c>
      <c r="T31" s="15">
        <v>0.54300000000000004</v>
      </c>
      <c r="U31" s="12">
        <v>1</v>
      </c>
      <c r="V31" s="12">
        <v>1</v>
      </c>
      <c r="W31" s="16">
        <v>4.5607620000000004</v>
      </c>
      <c r="X31" s="14">
        <v>1150000</v>
      </c>
      <c r="Y31" s="17">
        <v>10881882</v>
      </c>
      <c r="Z31" s="14">
        <v>1180000</v>
      </c>
      <c r="AA31" s="14">
        <f t="shared" si="5"/>
        <v>0.10843712512229042</v>
      </c>
      <c r="AB31" s="14">
        <v>0.974576</v>
      </c>
      <c r="AC31" s="14">
        <v>18.172000000000001</v>
      </c>
      <c r="AD31" s="14">
        <v>42</v>
      </c>
      <c r="AE31" s="14">
        <v>0.84831500000000004</v>
      </c>
      <c r="AF31" s="14">
        <v>3.6096999999999997E-2</v>
      </c>
      <c r="AG31" s="18">
        <v>88941372558.2397</v>
      </c>
      <c r="AH31" s="18">
        <v>8173.3446988526102</v>
      </c>
    </row>
    <row r="32" spans="1:34" ht="15.75" customHeight="1">
      <c r="A32" s="12" t="s">
        <v>117</v>
      </c>
      <c r="B32" s="12" t="s">
        <v>53</v>
      </c>
      <c r="C32" s="12" t="s">
        <v>54</v>
      </c>
      <c r="D32" s="13" t="s">
        <v>55</v>
      </c>
      <c r="E32" s="12" t="s">
        <v>118</v>
      </c>
      <c r="F32" s="14">
        <v>44217</v>
      </c>
      <c r="G32" s="14" t="str">
        <f t="shared" si="0"/>
        <v>21-01-2021</v>
      </c>
      <c r="H32" s="14">
        <v>42.74</v>
      </c>
      <c r="I32" s="14">
        <v>44397</v>
      </c>
      <c r="J32" s="14">
        <f t="shared" si="1"/>
        <v>0</v>
      </c>
      <c r="K32" s="14">
        <v>65.41</v>
      </c>
      <c r="L32" s="14">
        <v>44487</v>
      </c>
      <c r="M32" s="14">
        <f t="shared" si="2"/>
        <v>0</v>
      </c>
      <c r="N32" s="14">
        <v>80.55</v>
      </c>
      <c r="O32" s="14">
        <v>44577</v>
      </c>
      <c r="P32" s="14">
        <f t="shared" si="3"/>
        <v>0</v>
      </c>
      <c r="Q32" s="14">
        <v>83.79</v>
      </c>
      <c r="R32" s="14">
        <v>44667</v>
      </c>
      <c r="S32" s="14">
        <f t="shared" si="4"/>
        <v>0</v>
      </c>
      <c r="T32" s="15">
        <v>0.625</v>
      </c>
      <c r="U32" s="12">
        <v>1</v>
      </c>
      <c r="V32" s="12">
        <v>1</v>
      </c>
      <c r="W32" s="16">
        <v>-2.1535199999999999</v>
      </c>
      <c r="X32" s="14">
        <v>683520</v>
      </c>
      <c r="Y32" s="17">
        <v>17343740</v>
      </c>
      <c r="Z32" s="14">
        <v>8523950</v>
      </c>
      <c r="AA32" s="14">
        <f t="shared" si="5"/>
        <v>0.49147127436181587</v>
      </c>
      <c r="AB32" s="14">
        <v>8.0187999999999995E-2</v>
      </c>
      <c r="AC32" s="14">
        <v>36.014000000000003</v>
      </c>
      <c r="AD32" s="14">
        <v>130</v>
      </c>
      <c r="AE32" s="14">
        <v>0.85955099999999995</v>
      </c>
      <c r="AF32" s="14">
        <v>0.100594</v>
      </c>
      <c r="AG32" s="18">
        <v>108108009000</v>
      </c>
      <c r="AH32" s="18">
        <v>6233.2581669236297</v>
      </c>
    </row>
    <row r="33" spans="1:34" ht="15.75" customHeight="1">
      <c r="A33" s="12" t="s">
        <v>119</v>
      </c>
      <c r="B33" s="12" t="s">
        <v>45</v>
      </c>
      <c r="C33" s="12" t="s">
        <v>46</v>
      </c>
      <c r="D33" s="13" t="s">
        <v>37</v>
      </c>
      <c r="E33" s="12" t="s">
        <v>120</v>
      </c>
      <c r="F33" s="14">
        <v>44282</v>
      </c>
      <c r="G33" s="14" t="str">
        <f t="shared" si="0"/>
        <v>27-03-2021</v>
      </c>
      <c r="H33" s="14">
        <v>8.64</v>
      </c>
      <c r="I33" s="14">
        <v>44462</v>
      </c>
      <c r="J33" s="14">
        <f t="shared" si="1"/>
        <v>0</v>
      </c>
      <c r="K33" s="14">
        <v>29.82</v>
      </c>
      <c r="L33" s="14">
        <v>44554</v>
      </c>
      <c r="M33" s="14">
        <f t="shared" si="2"/>
        <v>2</v>
      </c>
      <c r="N33" s="14">
        <v>40.119999999999997</v>
      </c>
      <c r="O33" s="14">
        <v>44640</v>
      </c>
      <c r="P33" s="14">
        <f t="shared" si="3"/>
        <v>-2</v>
      </c>
      <c r="Q33" s="14">
        <v>43.5</v>
      </c>
      <c r="R33" s="14">
        <v>44739</v>
      </c>
      <c r="S33" s="14">
        <f t="shared" si="4"/>
        <v>7</v>
      </c>
      <c r="T33" s="15">
        <v>0.17299999999999999</v>
      </c>
      <c r="U33" s="12">
        <v>0</v>
      </c>
      <c r="V33" s="12">
        <v>0</v>
      </c>
      <c r="W33" s="16">
        <v>8.4179049999999993</v>
      </c>
      <c r="X33" s="14">
        <v>12600000</v>
      </c>
      <c r="Y33" s="17">
        <v>105618671</v>
      </c>
      <c r="Z33" s="14">
        <v>99862610</v>
      </c>
      <c r="AA33" s="14">
        <f t="shared" si="5"/>
        <v>0.94550148240361787</v>
      </c>
      <c r="AB33" s="14">
        <v>0.12617300000000001</v>
      </c>
      <c r="AC33" s="14">
        <v>57.27</v>
      </c>
      <c r="AD33" s="14">
        <v>651</v>
      </c>
      <c r="AE33" s="14">
        <v>0.88202199999999997</v>
      </c>
      <c r="AF33" s="14">
        <v>0.74699499999999996</v>
      </c>
      <c r="AG33" s="18">
        <v>318678815489.74902</v>
      </c>
      <c r="AH33" s="18">
        <v>3017.25833578941</v>
      </c>
    </row>
    <row r="34" spans="1:34" ht="15.75" customHeight="1">
      <c r="A34" s="12" t="s">
        <v>121</v>
      </c>
      <c r="B34" s="12" t="s">
        <v>104</v>
      </c>
      <c r="C34" s="12" t="s">
        <v>54</v>
      </c>
      <c r="D34" s="13" t="s">
        <v>55</v>
      </c>
      <c r="E34" s="12" t="s">
        <v>122</v>
      </c>
      <c r="F34" s="14">
        <v>44249</v>
      </c>
      <c r="G34" s="14" t="str">
        <f t="shared" si="0"/>
        <v>22-02-2021</v>
      </c>
      <c r="H34" s="14">
        <v>52.74</v>
      </c>
      <c r="I34" s="14">
        <v>44428</v>
      </c>
      <c r="J34" s="14">
        <f t="shared" si="1"/>
        <v>-1</v>
      </c>
      <c r="K34" s="14">
        <v>69.42</v>
      </c>
      <c r="L34" s="14">
        <v>44521</v>
      </c>
      <c r="M34" s="14">
        <f t="shared" si="2"/>
        <v>2</v>
      </c>
      <c r="N34" s="14">
        <v>71.87</v>
      </c>
      <c r="O34" s="14">
        <v>44607</v>
      </c>
      <c r="P34" s="14">
        <f t="shared" si="3"/>
        <v>-2</v>
      </c>
      <c r="Q34" s="14">
        <v>72.64</v>
      </c>
      <c r="R34" s="14">
        <v>44701</v>
      </c>
      <c r="S34" s="14">
        <f t="shared" si="4"/>
        <v>2</v>
      </c>
      <c r="T34" s="15">
        <v>0.626</v>
      </c>
      <c r="U34" s="12">
        <v>1</v>
      </c>
      <c r="V34" s="12">
        <v>1</v>
      </c>
      <c r="W34" s="16">
        <v>2.9893339999999999</v>
      </c>
      <c r="X34" s="14">
        <v>750000</v>
      </c>
      <c r="Y34" s="17">
        <v>6280217</v>
      </c>
      <c r="Z34" s="14">
        <v>4692770</v>
      </c>
      <c r="AA34" s="14">
        <f t="shared" si="5"/>
        <v>0.74723054951763612</v>
      </c>
      <c r="AB34" s="14">
        <v>0.15981999999999999</v>
      </c>
      <c r="AC34" s="14">
        <v>27.254000000000001</v>
      </c>
      <c r="AD34" s="14">
        <v>92</v>
      </c>
      <c r="AE34" s="14">
        <v>0.84831500000000004</v>
      </c>
      <c r="AF34" s="14">
        <v>3.0353000000000002E-2</v>
      </c>
      <c r="AG34" s="18">
        <v>26881140000</v>
      </c>
      <c r="AH34" s="18">
        <v>4280.2884040471899</v>
      </c>
    </row>
    <row r="35" spans="1:34" ht="15.75" customHeight="1">
      <c r="A35" s="12" t="s">
        <v>123</v>
      </c>
      <c r="B35" s="12" t="s">
        <v>49</v>
      </c>
      <c r="C35" s="12" t="s">
        <v>46</v>
      </c>
      <c r="D35" s="13" t="s">
        <v>50</v>
      </c>
      <c r="E35" s="12" t="s">
        <v>124</v>
      </c>
      <c r="F35" s="14">
        <v>44271</v>
      </c>
      <c r="G35" s="14" t="str">
        <f t="shared" si="0"/>
        <v>16-03-2021</v>
      </c>
      <c r="H35" s="14">
        <v>12.56</v>
      </c>
      <c r="I35" s="14">
        <v>44452</v>
      </c>
      <c r="J35" s="14">
        <f t="shared" si="1"/>
        <v>1</v>
      </c>
      <c r="K35" s="14">
        <v>14.87</v>
      </c>
      <c r="L35" s="14">
        <v>44544</v>
      </c>
      <c r="M35" s="14">
        <f t="shared" si="2"/>
        <v>3</v>
      </c>
      <c r="N35" s="14">
        <v>15.5</v>
      </c>
      <c r="O35" s="14">
        <v>44625</v>
      </c>
      <c r="P35" s="14">
        <f t="shared" si="3"/>
        <v>-6</v>
      </c>
      <c r="Q35" s="14">
        <v>15.85</v>
      </c>
      <c r="R35" s="14">
        <v>44717</v>
      </c>
      <c r="S35" s="14">
        <f t="shared" si="4"/>
        <v>-4</v>
      </c>
      <c r="T35" s="15">
        <v>0.17599999999999999</v>
      </c>
      <c r="U35" s="12">
        <v>0</v>
      </c>
      <c r="V35" s="12">
        <v>0</v>
      </c>
      <c r="W35" s="16">
        <v>-26.0107</v>
      </c>
      <c r="X35" s="19">
        <v>200000</v>
      </c>
      <c r="Y35" s="17">
        <v>1553031</v>
      </c>
      <c r="Z35" s="14">
        <v>260480</v>
      </c>
      <c r="AA35" s="14">
        <f t="shared" si="5"/>
        <v>0.16772363204597976</v>
      </c>
      <c r="AB35" s="14">
        <v>0.76781299999999997</v>
      </c>
      <c r="AC35" s="14">
        <v>27.373000000000001</v>
      </c>
      <c r="AD35" s="14">
        <v>411</v>
      </c>
      <c r="AE35" s="14">
        <v>0.96875</v>
      </c>
      <c r="AF35" s="14">
        <v>0.195273</v>
      </c>
      <c r="AG35" s="18">
        <v>11364133546.2488</v>
      </c>
      <c r="AH35" s="18">
        <v>7317.3900239266204</v>
      </c>
    </row>
    <row r="36" spans="1:34" ht="15.75" customHeight="1">
      <c r="A36" s="12" t="s">
        <v>125</v>
      </c>
      <c r="B36" s="12" t="s">
        <v>76</v>
      </c>
      <c r="C36" s="12" t="s">
        <v>46</v>
      </c>
      <c r="D36" s="13" t="s">
        <v>50</v>
      </c>
      <c r="E36" s="12" t="s">
        <v>126</v>
      </c>
      <c r="F36" s="14">
        <v>44291</v>
      </c>
      <c r="G36" s="14" t="str">
        <f t="shared" si="0"/>
        <v>05-04-2021</v>
      </c>
      <c r="H36" s="14">
        <v>18.100000000000001</v>
      </c>
      <c r="I36" s="14">
        <v>44468</v>
      </c>
      <c r="J36" s="14">
        <f t="shared" si="1"/>
        <v>-3</v>
      </c>
      <c r="K36" s="14">
        <v>27.85</v>
      </c>
      <c r="L36" s="14">
        <v>44564</v>
      </c>
      <c r="M36" s="14">
        <f t="shared" si="2"/>
        <v>3</v>
      </c>
      <c r="N36" s="14">
        <v>32.14</v>
      </c>
      <c r="O36" s="14">
        <v>44634</v>
      </c>
      <c r="P36" s="14">
        <f t="shared" si="3"/>
        <v>-17</v>
      </c>
      <c r="Q36" s="14">
        <v>34.159999999999997</v>
      </c>
      <c r="R36" s="14">
        <v>44745</v>
      </c>
      <c r="S36" s="14">
        <f t="shared" si="4"/>
        <v>4</v>
      </c>
      <c r="T36" s="15">
        <v>0.13300000000000001</v>
      </c>
      <c r="U36" s="12">
        <v>0</v>
      </c>
      <c r="V36" s="12">
        <v>0</v>
      </c>
      <c r="W36" s="16">
        <v>3.560762</v>
      </c>
      <c r="X36" s="14">
        <v>0</v>
      </c>
      <c r="Y36" s="17">
        <v>1169613</v>
      </c>
      <c r="Z36" s="14">
        <v>1064440</v>
      </c>
      <c r="AA36" s="14">
        <f t="shared" si="5"/>
        <v>0.91007880384366457</v>
      </c>
      <c r="AB36" s="14">
        <v>0</v>
      </c>
      <c r="AC36" s="14">
        <v>76.019000000000005</v>
      </c>
      <c r="AD36" s="14">
        <v>572</v>
      </c>
      <c r="AE36" s="14">
        <v>0.84745800000000004</v>
      </c>
      <c r="AF36" s="14">
        <v>0.124773</v>
      </c>
      <c r="AG36" s="18">
        <v>4466214591.1485395</v>
      </c>
      <c r="AH36" s="18">
        <v>3818.5404840306501</v>
      </c>
    </row>
    <row r="37" spans="1:34" ht="15.75" customHeight="1">
      <c r="A37" s="12" t="s">
        <v>127</v>
      </c>
      <c r="B37" s="12" t="s">
        <v>83</v>
      </c>
      <c r="C37" s="12" t="s">
        <v>46</v>
      </c>
      <c r="D37" s="13" t="s">
        <v>50</v>
      </c>
      <c r="E37" s="12" t="s">
        <v>128</v>
      </c>
      <c r="F37" s="14">
        <v>44294</v>
      </c>
      <c r="G37" s="14" t="str">
        <f t="shared" si="0"/>
        <v>08-04-2021</v>
      </c>
      <c r="H37" s="14">
        <v>2.35</v>
      </c>
      <c r="I37" s="14">
        <v>44474</v>
      </c>
      <c r="J37" s="14">
        <f t="shared" si="1"/>
        <v>0</v>
      </c>
      <c r="K37" s="14">
        <v>7.58</v>
      </c>
      <c r="L37" s="14">
        <v>44564</v>
      </c>
      <c r="M37" s="14">
        <f t="shared" si="2"/>
        <v>0</v>
      </c>
      <c r="N37" s="14">
        <v>20.079999999999998</v>
      </c>
      <c r="O37" s="14">
        <v>44661</v>
      </c>
      <c r="P37" s="14">
        <f t="shared" si="3"/>
        <v>7</v>
      </c>
      <c r="Q37" s="14">
        <v>23.81</v>
      </c>
      <c r="R37" s="14">
        <v>44731</v>
      </c>
      <c r="S37" s="14">
        <f t="shared" si="4"/>
        <v>-13</v>
      </c>
      <c r="T37" s="15">
        <v>0.33100000000000002</v>
      </c>
      <c r="U37" s="12">
        <v>0</v>
      </c>
      <c r="V37" s="12">
        <v>0</v>
      </c>
      <c r="W37" s="16">
        <v>-19.153500000000001</v>
      </c>
      <c r="X37" s="14">
        <v>13900000</v>
      </c>
      <c r="Y37" s="17">
        <v>114120594</v>
      </c>
      <c r="Z37" s="14">
        <v>72301580</v>
      </c>
      <c r="AA37" s="14">
        <f t="shared" si="5"/>
        <v>0.63355418567134347</v>
      </c>
      <c r="AB37" s="14">
        <v>0.19225</v>
      </c>
      <c r="AC37" s="14">
        <v>78.775000000000006</v>
      </c>
      <c r="AD37" s="14">
        <v>530</v>
      </c>
      <c r="AE37" s="14">
        <v>0.86516899999999997</v>
      </c>
      <c r="AF37" s="14">
        <v>9.4712000000000005E-2</v>
      </c>
      <c r="AG37" s="18">
        <v>95912607722.303207</v>
      </c>
      <c r="AH37" s="18">
        <v>840.44960125517105</v>
      </c>
    </row>
    <row r="38" spans="1:34" ht="15.75" customHeight="1">
      <c r="A38" s="12" t="s">
        <v>129</v>
      </c>
      <c r="B38" s="12" t="s">
        <v>130</v>
      </c>
      <c r="C38" s="12" t="s">
        <v>131</v>
      </c>
      <c r="D38" s="13" t="s">
        <v>89</v>
      </c>
      <c r="E38" s="12" t="s">
        <v>132</v>
      </c>
      <c r="F38" s="14">
        <v>44299</v>
      </c>
      <c r="G38" s="14" t="str">
        <f t="shared" si="0"/>
        <v>13-04-2021</v>
      </c>
      <c r="H38" s="14">
        <v>63.98</v>
      </c>
      <c r="I38" s="14">
        <v>44481</v>
      </c>
      <c r="J38" s="14">
        <f t="shared" si="1"/>
        <v>2</v>
      </c>
      <c r="K38" s="14">
        <v>71.37</v>
      </c>
      <c r="L38" s="14">
        <v>44572</v>
      </c>
      <c r="M38" s="14">
        <f t="shared" si="2"/>
        <v>3</v>
      </c>
      <c r="N38" s="14">
        <v>73.66</v>
      </c>
      <c r="O38" s="14">
        <v>44662</v>
      </c>
      <c r="P38" s="14">
        <f t="shared" si="3"/>
        <v>3</v>
      </c>
      <c r="Q38" s="14">
        <v>76.010000000000005</v>
      </c>
      <c r="R38" s="14">
        <v>44746</v>
      </c>
      <c r="S38" s="14">
        <f t="shared" si="4"/>
        <v>-3</v>
      </c>
      <c r="T38" s="15">
        <v>0.40400000000000003</v>
      </c>
      <c r="U38" s="12">
        <v>0</v>
      </c>
      <c r="V38" s="12">
        <v>1</v>
      </c>
      <c r="W38" s="16">
        <v>9.8464770000000001</v>
      </c>
      <c r="X38" s="14">
        <v>0</v>
      </c>
      <c r="Y38" s="17">
        <v>918465</v>
      </c>
      <c r="Z38" s="14">
        <v>2444360</v>
      </c>
      <c r="AA38" s="14">
        <f t="shared" si="5"/>
        <v>2.6613534538605172</v>
      </c>
      <c r="AB38" s="14">
        <v>0</v>
      </c>
      <c r="AC38" s="14">
        <v>43.25</v>
      </c>
      <c r="AD38" s="14">
        <v>950</v>
      </c>
      <c r="AE38" s="14">
        <v>0.84302299999999997</v>
      </c>
      <c r="AF38" s="14">
        <v>0.21210300000000001</v>
      </c>
      <c r="AG38" s="18">
        <v>5444407214.3175802</v>
      </c>
      <c r="AH38" s="18">
        <v>5927.7242075828499</v>
      </c>
    </row>
    <row r="39" spans="1:34" ht="15.75" customHeight="1">
      <c r="A39" s="12" t="s">
        <v>133</v>
      </c>
      <c r="B39" s="12" t="s">
        <v>49</v>
      </c>
      <c r="C39" s="12" t="s">
        <v>46</v>
      </c>
      <c r="D39" s="13" t="s">
        <v>50</v>
      </c>
      <c r="E39" s="12" t="s">
        <v>134</v>
      </c>
      <c r="F39" s="14">
        <v>44286</v>
      </c>
      <c r="G39" s="14" t="str">
        <f t="shared" si="0"/>
        <v>31-03-2021</v>
      </c>
      <c r="H39" s="14">
        <v>4.28</v>
      </c>
      <c r="I39" s="14">
        <v>44469</v>
      </c>
      <c r="J39" s="14">
        <f t="shared" si="1"/>
        <v>3</v>
      </c>
      <c r="K39" s="14">
        <v>9.1999999999999993</v>
      </c>
      <c r="L39" s="14">
        <v>44543</v>
      </c>
      <c r="M39" s="14">
        <f t="shared" si="2"/>
        <v>-13</v>
      </c>
      <c r="N39" s="14">
        <v>12.48</v>
      </c>
      <c r="O39" s="14">
        <v>44644</v>
      </c>
      <c r="P39" s="14">
        <f t="shared" si="3"/>
        <v>-2</v>
      </c>
      <c r="Q39" s="14">
        <v>12.93</v>
      </c>
      <c r="R39" s="14">
        <v>44738</v>
      </c>
      <c r="S39" s="14">
        <f t="shared" si="4"/>
        <v>2</v>
      </c>
      <c r="T39" s="15">
        <v>0.38500000000000001</v>
      </c>
      <c r="U39" s="12">
        <v>0</v>
      </c>
      <c r="V39" s="12">
        <v>0</v>
      </c>
      <c r="W39" s="16">
        <v>-14.0107</v>
      </c>
      <c r="X39" s="19">
        <v>500000</v>
      </c>
      <c r="Y39" s="17">
        <v>2242785</v>
      </c>
      <c r="Z39" s="14">
        <v>1558030</v>
      </c>
      <c r="AA39" s="14">
        <f t="shared" si="5"/>
        <v>0.69468540230115683</v>
      </c>
      <c r="AB39" s="14">
        <v>0.32091799999999998</v>
      </c>
      <c r="AC39" s="14">
        <v>10.259</v>
      </c>
      <c r="AD39" s="14">
        <v>481</v>
      </c>
      <c r="AE39" s="14">
        <v>0.875</v>
      </c>
      <c r="AF39" s="14">
        <v>0.32730500000000001</v>
      </c>
      <c r="AG39" s="18">
        <v>16874405465.391001</v>
      </c>
      <c r="AH39" s="18">
        <v>7523.8622807763704</v>
      </c>
    </row>
    <row r="40" spans="1:34" ht="15.75" customHeight="1">
      <c r="A40" s="12" t="s">
        <v>135</v>
      </c>
      <c r="B40" s="12" t="s">
        <v>69</v>
      </c>
      <c r="C40" s="12" t="s">
        <v>46</v>
      </c>
      <c r="D40" s="13" t="s">
        <v>50</v>
      </c>
      <c r="E40" s="12" t="s">
        <v>136</v>
      </c>
      <c r="F40" s="14">
        <v>44283</v>
      </c>
      <c r="G40" s="14" t="str">
        <f t="shared" si="0"/>
        <v>28-03-2021</v>
      </c>
      <c r="H40" s="14">
        <v>6.79</v>
      </c>
      <c r="I40" s="14">
        <v>44460</v>
      </c>
      <c r="J40" s="14">
        <f t="shared" si="1"/>
        <v>-3</v>
      </c>
      <c r="K40" s="14">
        <v>9.7200000000000006</v>
      </c>
      <c r="L40" s="14">
        <v>44558</v>
      </c>
      <c r="M40" s="14">
        <f t="shared" si="2"/>
        <v>5</v>
      </c>
      <c r="N40" s="14">
        <v>12.2</v>
      </c>
      <c r="O40" s="14">
        <v>44608</v>
      </c>
      <c r="P40" s="14">
        <f t="shared" si="3"/>
        <v>-35</v>
      </c>
      <c r="Q40" s="14">
        <v>16.61</v>
      </c>
      <c r="R40" s="14">
        <v>44731</v>
      </c>
      <c r="S40" s="14">
        <f t="shared" si="4"/>
        <v>-2</v>
      </c>
      <c r="T40" s="15">
        <v>0.52300000000000002</v>
      </c>
      <c r="U40" s="12">
        <v>1</v>
      </c>
      <c r="V40" s="12">
        <v>1</v>
      </c>
      <c r="W40" s="16">
        <v>1.275048</v>
      </c>
      <c r="X40" s="14">
        <v>0</v>
      </c>
      <c r="Y40" s="17">
        <v>2508883</v>
      </c>
      <c r="Z40" s="14">
        <v>2137930</v>
      </c>
      <c r="AA40" s="14">
        <f t="shared" si="5"/>
        <v>0.85214416136583493</v>
      </c>
      <c r="AB40" s="14">
        <v>0</v>
      </c>
      <c r="AC40" s="14">
        <v>38.069000000000003</v>
      </c>
      <c r="AD40" s="14">
        <v>420</v>
      </c>
      <c r="AE40" s="14">
        <v>0.87356299999999998</v>
      </c>
      <c r="AF40" s="14">
        <v>0.200795</v>
      </c>
      <c r="AG40" s="18">
        <v>1813609692.4999399</v>
      </c>
      <c r="AH40" s="18">
        <v>722.875356284026</v>
      </c>
    </row>
    <row r="41" spans="1:34" ht="15.75" customHeight="1">
      <c r="A41" s="12" t="s">
        <v>137</v>
      </c>
      <c r="B41" s="12" t="s">
        <v>58</v>
      </c>
      <c r="C41" s="12" t="s">
        <v>36</v>
      </c>
      <c r="D41" s="13" t="s">
        <v>42</v>
      </c>
      <c r="E41" s="12" t="s">
        <v>138</v>
      </c>
      <c r="F41" s="14">
        <v>44284</v>
      </c>
      <c r="G41" s="14" t="str">
        <f t="shared" si="0"/>
        <v>29-03-2021</v>
      </c>
      <c r="H41" s="14">
        <v>25.84</v>
      </c>
      <c r="I41" s="14">
        <v>44464</v>
      </c>
      <c r="J41" s="14">
        <f t="shared" si="1"/>
        <v>0</v>
      </c>
      <c r="K41" s="14">
        <v>35.53</v>
      </c>
      <c r="L41" s="14">
        <v>44554</v>
      </c>
      <c r="M41" s="14">
        <f t="shared" si="2"/>
        <v>0</v>
      </c>
      <c r="N41" s="14">
        <v>42.6</v>
      </c>
      <c r="O41" s="14">
        <v>44644</v>
      </c>
      <c r="P41" s="14">
        <f t="shared" si="3"/>
        <v>0</v>
      </c>
      <c r="Q41" s="14">
        <v>43.54</v>
      </c>
      <c r="R41" s="14">
        <v>44733</v>
      </c>
      <c r="S41" s="14">
        <f t="shared" si="4"/>
        <v>-1</v>
      </c>
      <c r="T41" s="15">
        <v>0.63800000000000001</v>
      </c>
      <c r="U41" s="12">
        <v>1</v>
      </c>
      <c r="V41" s="12">
        <v>1</v>
      </c>
      <c r="W41" s="16">
        <v>9.4179049999999993</v>
      </c>
      <c r="X41" s="19">
        <v>200000</v>
      </c>
      <c r="Y41" s="17">
        <v>3720161</v>
      </c>
      <c r="Z41" s="14">
        <v>1504170</v>
      </c>
      <c r="AA41" s="14">
        <f t="shared" si="5"/>
        <v>0.40432927499643162</v>
      </c>
      <c r="AB41" s="14">
        <v>0.132964</v>
      </c>
      <c r="AC41" s="14">
        <v>40.960999999999999</v>
      </c>
      <c r="AD41" s="14">
        <v>372</v>
      </c>
      <c r="AE41" s="14">
        <v>0.63636400000000004</v>
      </c>
      <c r="AF41" s="14">
        <v>1.2717769999999999</v>
      </c>
      <c r="AG41" s="18">
        <v>17470436258.5131</v>
      </c>
      <c r="AH41" s="18">
        <v>4696.1505855561199</v>
      </c>
    </row>
    <row r="42" spans="1:34" ht="15.75" customHeight="1">
      <c r="A42" s="12" t="s">
        <v>139</v>
      </c>
      <c r="B42" s="12" t="s">
        <v>69</v>
      </c>
      <c r="C42" s="12" t="s">
        <v>46</v>
      </c>
      <c r="D42" s="13" t="s">
        <v>50</v>
      </c>
      <c r="E42" s="12" t="s">
        <v>140</v>
      </c>
      <c r="F42" s="14">
        <v>44263</v>
      </c>
      <c r="G42" s="14" t="str">
        <f t="shared" si="0"/>
        <v>08-03-2021</v>
      </c>
      <c r="H42" s="14">
        <v>2.59</v>
      </c>
      <c r="I42" s="14">
        <v>44459</v>
      </c>
      <c r="J42" s="14">
        <f t="shared" si="1"/>
        <v>16</v>
      </c>
      <c r="K42" s="14">
        <v>7.92</v>
      </c>
      <c r="L42" s="14">
        <v>44524</v>
      </c>
      <c r="M42" s="14">
        <f t="shared" si="2"/>
        <v>-9</v>
      </c>
      <c r="N42" s="14">
        <v>26.27</v>
      </c>
      <c r="O42" s="14">
        <v>44617</v>
      </c>
      <c r="P42" s="14">
        <f t="shared" si="3"/>
        <v>-6</v>
      </c>
      <c r="Q42" s="14">
        <v>29.23</v>
      </c>
      <c r="R42" s="14">
        <v>44710</v>
      </c>
      <c r="S42" s="14">
        <f t="shared" si="4"/>
        <v>-3</v>
      </c>
      <c r="T42" s="15">
        <v>0.71899999999999997</v>
      </c>
      <c r="U42" s="12">
        <v>1</v>
      </c>
      <c r="V42" s="12">
        <v>1</v>
      </c>
      <c r="W42" s="16">
        <v>9.1321910000000006</v>
      </c>
      <c r="X42" s="14">
        <v>0</v>
      </c>
      <c r="Y42" s="17">
        <v>31522290</v>
      </c>
      <c r="Z42" s="14">
        <v>28705610</v>
      </c>
      <c r="AA42" s="14">
        <f t="shared" si="5"/>
        <v>0.91064481673127173</v>
      </c>
      <c r="AB42" s="14">
        <v>0</v>
      </c>
      <c r="AC42" s="14">
        <v>43.292999999999999</v>
      </c>
      <c r="AD42" s="14">
        <v>452</v>
      </c>
      <c r="AE42" s="14">
        <v>0.82558100000000001</v>
      </c>
      <c r="AF42" s="14">
        <v>0.219417</v>
      </c>
      <c r="AG42" s="18">
        <v>68337974418.331497</v>
      </c>
      <c r="AH42" s="18">
        <v>2167.9254400086902</v>
      </c>
    </row>
    <row r="43" spans="1:34" ht="15.75" customHeight="1">
      <c r="A43" s="12" t="s">
        <v>141</v>
      </c>
      <c r="B43" s="12" t="s">
        <v>104</v>
      </c>
      <c r="C43" s="12" t="s">
        <v>54</v>
      </c>
      <c r="D43" s="13" t="s">
        <v>55</v>
      </c>
      <c r="E43" s="12" t="s">
        <v>142</v>
      </c>
      <c r="F43" s="14">
        <v>44254</v>
      </c>
      <c r="G43" s="14" t="str">
        <f t="shared" si="0"/>
        <v>27-02-2021</v>
      </c>
      <c r="H43" s="14">
        <v>17.87</v>
      </c>
      <c r="I43" s="14">
        <v>44434</v>
      </c>
      <c r="J43" s="14">
        <f t="shared" si="1"/>
        <v>0</v>
      </c>
      <c r="K43" s="14">
        <v>32.71</v>
      </c>
      <c r="L43" s="14">
        <v>44524</v>
      </c>
      <c r="M43" s="14">
        <f t="shared" si="2"/>
        <v>0</v>
      </c>
      <c r="N43" s="14">
        <v>40.090000000000003</v>
      </c>
      <c r="O43" s="14">
        <v>44615</v>
      </c>
      <c r="P43" s="14">
        <f t="shared" si="3"/>
        <v>1</v>
      </c>
      <c r="Q43" s="14">
        <v>45.95</v>
      </c>
      <c r="R43" s="14">
        <v>44701</v>
      </c>
      <c r="S43" s="14">
        <f t="shared" si="4"/>
        <v>-3</v>
      </c>
      <c r="T43" s="15">
        <v>0.56399999999999995</v>
      </c>
      <c r="U43" s="12">
        <v>1</v>
      </c>
      <c r="V43" s="12">
        <v>1</v>
      </c>
      <c r="W43" s="16">
        <v>0.56076199999999998</v>
      </c>
      <c r="X43" s="14">
        <v>0</v>
      </c>
      <c r="Y43" s="17">
        <v>16604026</v>
      </c>
      <c r="Z43" s="14">
        <v>14382970</v>
      </c>
      <c r="AA43" s="14">
        <f t="shared" si="5"/>
        <v>0.86623388809436941</v>
      </c>
      <c r="AB43" s="14">
        <v>0</v>
      </c>
      <c r="AC43" s="14">
        <v>48.561</v>
      </c>
      <c r="AD43" s="14">
        <v>90</v>
      </c>
      <c r="AE43" s="14">
        <v>0.73033700000000001</v>
      </c>
      <c r="AF43" s="14">
        <v>0.45666000000000001</v>
      </c>
      <c r="AG43" s="18">
        <v>77172317258.647797</v>
      </c>
      <c r="AH43" s="18">
        <v>4647.8075412943699</v>
      </c>
    </row>
    <row r="44" spans="1:34" ht="15.75" customHeight="1">
      <c r="A44" s="12" t="s">
        <v>143</v>
      </c>
      <c r="B44" s="12" t="s">
        <v>69</v>
      </c>
      <c r="C44" s="12" t="s">
        <v>46</v>
      </c>
      <c r="D44" s="13" t="s">
        <v>50</v>
      </c>
      <c r="E44" s="12" t="s">
        <v>144</v>
      </c>
      <c r="F44" s="14">
        <v>44274</v>
      </c>
      <c r="G44" s="14" t="str">
        <f t="shared" si="0"/>
        <v>19-03-2021</v>
      </c>
      <c r="H44" s="14">
        <v>6.88</v>
      </c>
      <c r="I44" s="14">
        <v>44453</v>
      </c>
      <c r="J44" s="14">
        <f t="shared" si="1"/>
        <v>-1</v>
      </c>
      <c r="K44" s="14">
        <v>12.17</v>
      </c>
      <c r="L44" s="14">
        <v>44542</v>
      </c>
      <c r="M44" s="14">
        <f t="shared" si="2"/>
        <v>-2</v>
      </c>
      <c r="N44" s="14">
        <v>24.5</v>
      </c>
      <c r="O44" s="14">
        <v>44633</v>
      </c>
      <c r="P44" s="14">
        <f t="shared" si="3"/>
        <v>-1</v>
      </c>
      <c r="Q44" s="14">
        <v>32.74</v>
      </c>
      <c r="R44" s="14">
        <v>44731</v>
      </c>
      <c r="S44" s="14">
        <f t="shared" si="4"/>
        <v>7</v>
      </c>
      <c r="T44" s="15">
        <v>0.35299999999999998</v>
      </c>
      <c r="U44" s="12">
        <v>0</v>
      </c>
      <c r="V44" s="12">
        <v>0</v>
      </c>
      <c r="W44" s="16">
        <v>-34.153500000000001</v>
      </c>
      <c r="X44" s="19">
        <v>400000</v>
      </c>
      <c r="Y44" s="17">
        <v>12877539</v>
      </c>
      <c r="Z44" s="14">
        <v>7811590</v>
      </c>
      <c r="AA44" s="14">
        <f t="shared" si="5"/>
        <v>0.6066058118713521</v>
      </c>
      <c r="AB44" s="14">
        <v>5.1206000000000002E-2</v>
      </c>
      <c r="AC44" s="14">
        <v>63.5</v>
      </c>
      <c r="AD44" s="14">
        <v>438</v>
      </c>
      <c r="AE44" s="14">
        <v>0.96078399999999997</v>
      </c>
      <c r="AF44" s="14">
        <v>0.447714</v>
      </c>
      <c r="AG44" s="18">
        <v>13442861496.4128</v>
      </c>
      <c r="AH44" s="18">
        <v>1043.8998861826601</v>
      </c>
    </row>
    <row r="45" spans="1:34" ht="15.75" customHeight="1">
      <c r="A45" s="12" t="s">
        <v>145</v>
      </c>
      <c r="B45" s="12" t="s">
        <v>69</v>
      </c>
      <c r="C45" s="12" t="s">
        <v>46</v>
      </c>
      <c r="D45" s="13" t="s">
        <v>50</v>
      </c>
      <c r="E45" s="12" t="s">
        <v>146</v>
      </c>
      <c r="F45" s="14">
        <v>44328</v>
      </c>
      <c r="G45" s="14" t="str">
        <f t="shared" si="0"/>
        <v>12-05-2021</v>
      </c>
      <c r="H45" s="14">
        <v>12.29</v>
      </c>
      <c r="I45" s="14">
        <v>44508</v>
      </c>
      <c r="J45" s="14">
        <f t="shared" si="1"/>
        <v>0</v>
      </c>
      <c r="K45" s="14">
        <v>20.77</v>
      </c>
      <c r="L45" s="14">
        <v>44598</v>
      </c>
      <c r="M45" s="14">
        <f t="shared" si="2"/>
        <v>0</v>
      </c>
      <c r="N45" s="14">
        <v>24.67</v>
      </c>
      <c r="O45" s="14">
        <v>44675</v>
      </c>
      <c r="P45" s="14">
        <f t="shared" si="3"/>
        <v>-13</v>
      </c>
      <c r="Q45" s="14">
        <v>25.82</v>
      </c>
      <c r="R45" s="14">
        <v>44787</v>
      </c>
      <c r="S45" s="14">
        <f t="shared" si="4"/>
        <v>9</v>
      </c>
      <c r="T45" s="15">
        <v>0.52300000000000002</v>
      </c>
      <c r="U45" s="12">
        <v>1</v>
      </c>
      <c r="V45" s="12">
        <v>1</v>
      </c>
      <c r="W45" s="16">
        <v>-7.0106700000000002</v>
      </c>
      <c r="X45" s="19">
        <v>300000</v>
      </c>
      <c r="Y45" s="17">
        <v>1970457</v>
      </c>
      <c r="Z45" s="14">
        <v>1423600</v>
      </c>
      <c r="AA45" s="14">
        <f t="shared" si="5"/>
        <v>0.72247199507525417</v>
      </c>
      <c r="AB45" s="14">
        <v>0.210733</v>
      </c>
      <c r="AC45" s="14">
        <v>56.222999999999999</v>
      </c>
      <c r="AD45" s="14">
        <v>404</v>
      </c>
      <c r="AE45" s="14">
        <v>0.85384599999999999</v>
      </c>
      <c r="AF45" s="14">
        <v>0.113036</v>
      </c>
      <c r="AG45" s="18">
        <v>1439638410.99683</v>
      </c>
      <c r="AH45" s="18">
        <v>730.61143227019602</v>
      </c>
    </row>
    <row r="46" spans="1:34" ht="15.75" customHeight="1">
      <c r="A46" s="12" t="s">
        <v>147</v>
      </c>
      <c r="B46" s="12" t="s">
        <v>53</v>
      </c>
      <c r="C46" s="12" t="s">
        <v>54</v>
      </c>
      <c r="D46" s="13" t="s">
        <v>55</v>
      </c>
      <c r="E46" s="12" t="s">
        <v>148</v>
      </c>
      <c r="F46" s="14">
        <v>44242</v>
      </c>
      <c r="G46" s="14" t="str">
        <f t="shared" si="0"/>
        <v>15-02-2021</v>
      </c>
      <c r="H46" s="14">
        <v>34.94</v>
      </c>
      <c r="I46" s="14">
        <v>44421</v>
      </c>
      <c r="J46" s="14">
        <f t="shared" si="1"/>
        <v>-1</v>
      </c>
      <c r="K46" s="14">
        <v>48.24</v>
      </c>
      <c r="L46" s="14">
        <v>44512</v>
      </c>
      <c r="M46" s="14">
        <f t="shared" si="2"/>
        <v>0</v>
      </c>
      <c r="N46" s="14">
        <v>52.88</v>
      </c>
      <c r="O46" s="14">
        <v>44603</v>
      </c>
      <c r="P46" s="14">
        <f t="shared" si="3"/>
        <v>1</v>
      </c>
      <c r="Q46" s="14">
        <v>58.8</v>
      </c>
      <c r="R46" s="14">
        <v>44694</v>
      </c>
      <c r="S46" s="14">
        <f t="shared" si="4"/>
        <v>2</v>
      </c>
      <c r="T46" s="15">
        <v>0.65100000000000002</v>
      </c>
      <c r="U46" s="12">
        <v>1</v>
      </c>
      <c r="V46" s="12">
        <v>1</v>
      </c>
      <c r="W46" s="16">
        <v>11.84648</v>
      </c>
      <c r="X46" s="14">
        <v>0</v>
      </c>
      <c r="Y46" s="17">
        <v>798753</v>
      </c>
      <c r="Z46" s="14">
        <v>835690</v>
      </c>
      <c r="AA46" s="14">
        <f t="shared" si="5"/>
        <v>1.046243331793433</v>
      </c>
      <c r="AB46" s="14">
        <v>0</v>
      </c>
      <c r="AC46" s="14">
        <v>73.311000000000007</v>
      </c>
      <c r="AD46" s="14">
        <v>110</v>
      </c>
      <c r="AE46" s="14">
        <v>0.84482800000000002</v>
      </c>
      <c r="AF46" s="14">
        <v>0.104514</v>
      </c>
      <c r="AG46" s="18">
        <v>5173760191.8465204</v>
      </c>
      <c r="AH46" s="18">
        <v>6477.2967260799296</v>
      </c>
    </row>
    <row r="47" spans="1:34" ht="15.75" customHeight="1">
      <c r="A47" s="12" t="s">
        <v>149</v>
      </c>
      <c r="B47" s="12" t="s">
        <v>115</v>
      </c>
      <c r="C47" s="12" t="s">
        <v>54</v>
      </c>
      <c r="D47" s="13" t="s">
        <v>55</v>
      </c>
      <c r="E47" s="12" t="s">
        <v>150</v>
      </c>
      <c r="F47" s="14">
        <v>44398</v>
      </c>
      <c r="G47" s="14" t="str">
        <f t="shared" si="0"/>
        <v>21-07-2021</v>
      </c>
      <c r="H47" s="14">
        <v>1.1200000000000001</v>
      </c>
      <c r="I47" s="14">
        <v>44582</v>
      </c>
      <c r="J47" s="14">
        <f t="shared" si="1"/>
        <v>4</v>
      </c>
      <c r="K47" s="14">
        <v>1.51</v>
      </c>
      <c r="L47" s="14">
        <v>44666</v>
      </c>
      <c r="M47" s="14">
        <f t="shared" si="2"/>
        <v>-2</v>
      </c>
      <c r="N47" s="14">
        <v>2.14</v>
      </c>
      <c r="O47" s="14">
        <v>44757</v>
      </c>
      <c r="P47" s="14">
        <f t="shared" si="3"/>
        <v>-1</v>
      </c>
      <c r="Q47" s="14">
        <v>3.16</v>
      </c>
      <c r="R47" s="14">
        <v>44848</v>
      </c>
      <c r="S47" s="14">
        <f t="shared" si="4"/>
        <v>0</v>
      </c>
      <c r="T47" s="15">
        <v>0.40699999999999997</v>
      </c>
      <c r="U47" s="12">
        <v>0</v>
      </c>
      <c r="V47" s="12">
        <v>1</v>
      </c>
      <c r="W47" s="16">
        <v>-24.0107</v>
      </c>
      <c r="X47" s="14">
        <v>0</v>
      </c>
      <c r="Y47" s="17">
        <v>11160438</v>
      </c>
      <c r="Z47" s="14">
        <v>1564700</v>
      </c>
      <c r="AA47" s="14">
        <f t="shared" si="5"/>
        <v>0.14020059069366275</v>
      </c>
      <c r="AB47" s="14">
        <v>0</v>
      </c>
      <c r="AC47" s="14">
        <v>43.808</v>
      </c>
      <c r="AD47" s="14">
        <v>41</v>
      </c>
      <c r="AE47" s="14">
        <v>0.77586200000000005</v>
      </c>
      <c r="AF47" s="14">
        <v>0.56854899999999997</v>
      </c>
      <c r="AG47" s="18">
        <v>15016090929.512501</v>
      </c>
      <c r="AH47" s="18">
        <v>1345.4750547884</v>
      </c>
    </row>
    <row r="48" spans="1:34" ht="15.75" customHeight="1">
      <c r="A48" s="12" t="s">
        <v>151</v>
      </c>
      <c r="B48" s="12" t="s">
        <v>104</v>
      </c>
      <c r="C48" s="12" t="s">
        <v>54</v>
      </c>
      <c r="D48" s="13" t="s">
        <v>55</v>
      </c>
      <c r="E48" s="12" t="s">
        <v>152</v>
      </c>
      <c r="F48" s="14">
        <v>44255</v>
      </c>
      <c r="G48" s="14" t="str">
        <f t="shared" si="0"/>
        <v>28-02-2021</v>
      </c>
      <c r="H48" s="14">
        <v>26.54</v>
      </c>
      <c r="I48" s="14">
        <v>44437</v>
      </c>
      <c r="J48" s="14">
        <f t="shared" si="1"/>
        <v>2</v>
      </c>
      <c r="K48" s="14">
        <v>42.13</v>
      </c>
      <c r="L48" s="14">
        <v>44529</v>
      </c>
      <c r="M48" s="14">
        <f t="shared" si="2"/>
        <v>4</v>
      </c>
      <c r="N48" s="14">
        <v>49.75</v>
      </c>
      <c r="O48" s="14">
        <v>44603</v>
      </c>
      <c r="P48" s="14">
        <f t="shared" si="3"/>
        <v>-12</v>
      </c>
      <c r="Q48" s="14">
        <v>57.82</v>
      </c>
      <c r="R48" s="14">
        <v>44701</v>
      </c>
      <c r="S48" s="14">
        <f t="shared" si="4"/>
        <v>-4</v>
      </c>
      <c r="T48" s="15">
        <v>0.374</v>
      </c>
      <c r="U48" s="12">
        <v>0</v>
      </c>
      <c r="V48" s="12">
        <v>0</v>
      </c>
      <c r="W48" s="16">
        <v>1.275048</v>
      </c>
      <c r="X48" s="14">
        <v>0</v>
      </c>
      <c r="Y48" s="17">
        <v>9958829</v>
      </c>
      <c r="Z48" s="14">
        <v>9035680</v>
      </c>
      <c r="AA48" s="14">
        <f t="shared" si="5"/>
        <v>0.90730345907134258</v>
      </c>
      <c r="AB48" s="14">
        <v>0</v>
      </c>
      <c r="AC48" s="14">
        <v>42.27</v>
      </c>
      <c r="AD48" s="14">
        <v>91</v>
      </c>
      <c r="AE48" s="14">
        <v>0.74719100000000005</v>
      </c>
      <c r="AF48" s="14">
        <v>0.45235799999999998</v>
      </c>
      <c r="AG48" s="18">
        <v>25089937021.541801</v>
      </c>
      <c r="AH48" s="18">
        <v>2519.3661846730902</v>
      </c>
    </row>
    <row r="49" spans="1:34" ht="15.75" customHeight="1">
      <c r="A49" s="12" t="s">
        <v>153</v>
      </c>
      <c r="B49" s="12" t="s">
        <v>88</v>
      </c>
      <c r="C49" s="12" t="s">
        <v>36</v>
      </c>
      <c r="D49" s="13" t="s">
        <v>63</v>
      </c>
      <c r="E49" s="12" t="s">
        <v>154</v>
      </c>
      <c r="F49" s="14">
        <v>44218</v>
      </c>
      <c r="G49" s="14" t="str">
        <f t="shared" si="0"/>
        <v>22-01-2021</v>
      </c>
      <c r="H49" s="14">
        <v>15.47</v>
      </c>
      <c r="I49" s="14">
        <v>44398</v>
      </c>
      <c r="J49" s="14">
        <f t="shared" si="1"/>
        <v>0</v>
      </c>
      <c r="K49" s="14">
        <v>39.57</v>
      </c>
      <c r="L49" s="14">
        <v>44488</v>
      </c>
      <c r="M49" s="14">
        <f t="shared" si="2"/>
        <v>0</v>
      </c>
      <c r="N49" s="14">
        <v>64.11</v>
      </c>
      <c r="O49" s="14">
        <v>44578</v>
      </c>
      <c r="P49" s="14">
        <f t="shared" si="3"/>
        <v>0</v>
      </c>
      <c r="Q49" s="14">
        <v>71.94</v>
      </c>
      <c r="R49" s="14">
        <v>44668</v>
      </c>
      <c r="S49" s="14">
        <f t="shared" si="4"/>
        <v>0</v>
      </c>
      <c r="T49" s="15">
        <v>0.60899999999999999</v>
      </c>
      <c r="U49" s="12">
        <v>1</v>
      </c>
      <c r="V49" s="12">
        <v>1</v>
      </c>
      <c r="W49" s="16">
        <v>-1.4392400000000001</v>
      </c>
      <c r="X49" s="14">
        <v>4480000</v>
      </c>
      <c r="Y49" s="17">
        <v>269582878</v>
      </c>
      <c r="Z49" s="19">
        <v>138000000</v>
      </c>
      <c r="AA49" s="19">
        <f t="shared" si="5"/>
        <v>0.51190194653237586</v>
      </c>
      <c r="AB49" s="14">
        <v>3.2542000000000001E-2</v>
      </c>
      <c r="AC49" s="14">
        <v>44.015000000000001</v>
      </c>
      <c r="AD49" s="14">
        <v>850</v>
      </c>
      <c r="AE49" s="14">
        <v>0.87078699999999998</v>
      </c>
      <c r="AF49" s="14">
        <v>0.51622900000000005</v>
      </c>
      <c r="AG49" s="18">
        <v>1119099871350.2</v>
      </c>
      <c r="AH49" s="18">
        <v>4151.2275544079603</v>
      </c>
    </row>
    <row r="50" spans="1:34" ht="15.75" customHeight="1">
      <c r="A50" s="12" t="s">
        <v>155</v>
      </c>
      <c r="B50" s="12" t="s">
        <v>35</v>
      </c>
      <c r="C50" s="12" t="s">
        <v>36</v>
      </c>
      <c r="D50" s="13" t="s">
        <v>37</v>
      </c>
      <c r="E50" s="12" t="s">
        <v>156</v>
      </c>
      <c r="F50" s="14">
        <v>44244</v>
      </c>
      <c r="G50" s="14" t="str">
        <f t="shared" si="0"/>
        <v>17-02-2021</v>
      </c>
      <c r="H50" s="14">
        <v>17.52</v>
      </c>
      <c r="I50" s="14">
        <v>44424</v>
      </c>
      <c r="J50" s="14">
        <f t="shared" si="1"/>
        <v>0</v>
      </c>
      <c r="K50" s="14">
        <v>62.76</v>
      </c>
      <c r="L50" s="14">
        <v>44513</v>
      </c>
      <c r="M50" s="14">
        <f t="shared" si="2"/>
        <v>-1</v>
      </c>
      <c r="N50" s="14">
        <v>69.430000000000007</v>
      </c>
      <c r="O50" s="14">
        <v>44604</v>
      </c>
      <c r="P50" s="14">
        <f t="shared" si="3"/>
        <v>0</v>
      </c>
      <c r="Q50" s="14">
        <v>72.760000000000005</v>
      </c>
      <c r="R50" s="14">
        <v>44695</v>
      </c>
      <c r="S50" s="14">
        <f t="shared" si="4"/>
        <v>1</v>
      </c>
      <c r="T50" s="15">
        <v>0.20599999999999999</v>
      </c>
      <c r="U50" s="12">
        <v>0</v>
      </c>
      <c r="V50" s="12">
        <v>0</v>
      </c>
      <c r="W50" s="16">
        <v>11.989330000000001</v>
      </c>
      <c r="X50" s="14">
        <v>3550000</v>
      </c>
      <c r="Y50" s="17">
        <v>86564202</v>
      </c>
      <c r="Z50" s="14">
        <v>23747830</v>
      </c>
      <c r="AA50" s="14">
        <f t="shared" si="5"/>
        <v>0.27433776839992124</v>
      </c>
      <c r="AB50" s="14">
        <v>0.14948700000000001</v>
      </c>
      <c r="AC50" s="14">
        <v>24.609000000000002</v>
      </c>
      <c r="AD50" s="14">
        <v>630</v>
      </c>
      <c r="AE50" s="14">
        <v>0.89534899999999995</v>
      </c>
      <c r="AF50" s="14">
        <v>1.347318</v>
      </c>
      <c r="AG50" s="18">
        <v>283649531542.63098</v>
      </c>
      <c r="AH50" s="18">
        <v>3276.7532650809899</v>
      </c>
    </row>
    <row r="51" spans="1:34" ht="15.75" customHeight="1">
      <c r="A51" s="12" t="s">
        <v>157</v>
      </c>
      <c r="B51" s="12" t="s">
        <v>58</v>
      </c>
      <c r="C51" s="12" t="s">
        <v>36</v>
      </c>
      <c r="D51" s="13" t="s">
        <v>37</v>
      </c>
      <c r="E51" s="12" t="s">
        <v>158</v>
      </c>
      <c r="F51" s="14">
        <v>44284</v>
      </c>
      <c r="G51" s="14" t="str">
        <f t="shared" si="0"/>
        <v>29-03-2021</v>
      </c>
      <c r="H51" s="14">
        <v>10.51</v>
      </c>
      <c r="I51" s="14">
        <v>44465</v>
      </c>
      <c r="J51" s="14">
        <f t="shared" si="1"/>
        <v>1</v>
      </c>
      <c r="K51" s="14">
        <v>18.86</v>
      </c>
      <c r="L51" s="14">
        <v>44552</v>
      </c>
      <c r="M51" s="14">
        <f t="shared" si="2"/>
        <v>-2</v>
      </c>
      <c r="N51" s="14">
        <v>23.07</v>
      </c>
      <c r="O51" s="14">
        <v>44643</v>
      </c>
      <c r="P51" s="14">
        <f t="shared" si="3"/>
        <v>-1</v>
      </c>
      <c r="Q51" s="14">
        <v>24.29</v>
      </c>
      <c r="R51" s="14">
        <v>44732</v>
      </c>
      <c r="S51" s="14">
        <f t="shared" si="4"/>
        <v>-2</v>
      </c>
      <c r="T51" s="15">
        <v>0.38500000000000001</v>
      </c>
      <c r="U51" s="12">
        <v>0</v>
      </c>
      <c r="V51" s="12">
        <v>0</v>
      </c>
      <c r="W51" s="16">
        <v>1.275048</v>
      </c>
      <c r="X51" s="14">
        <v>1750000</v>
      </c>
      <c r="Y51" s="17">
        <v>41563520</v>
      </c>
      <c r="Z51" s="21">
        <v>2428780</v>
      </c>
      <c r="AA51" s="14">
        <f t="shared" si="5"/>
        <v>5.8435377946814901E-2</v>
      </c>
      <c r="AB51" s="22">
        <f>X51/Z51</f>
        <v>0.72052635479541172</v>
      </c>
      <c r="AC51" s="14">
        <v>29.321999999999999</v>
      </c>
      <c r="AD51" s="14">
        <v>645</v>
      </c>
      <c r="AE51" s="14">
        <v>0.87078699999999998</v>
      </c>
      <c r="AF51" s="14">
        <v>0.569913</v>
      </c>
      <c r="AG51" s="18">
        <v>233636097800.33801</v>
      </c>
      <c r="AH51" s="18">
        <v>5621.18169491752</v>
      </c>
    </row>
    <row r="52" spans="1:34" ht="15.75" customHeight="1">
      <c r="A52" s="12" t="s">
        <v>159</v>
      </c>
      <c r="B52" s="12" t="s">
        <v>115</v>
      </c>
      <c r="C52" s="12" t="s">
        <v>54</v>
      </c>
      <c r="D52" s="13" t="s">
        <v>55</v>
      </c>
      <c r="E52" s="12" t="s">
        <v>160</v>
      </c>
      <c r="F52" s="14">
        <v>44269</v>
      </c>
      <c r="G52" s="14" t="str">
        <f t="shared" si="0"/>
        <v>14-03-2021</v>
      </c>
      <c r="H52" s="14">
        <v>16.71</v>
      </c>
      <c r="I52" s="14">
        <v>44449</v>
      </c>
      <c r="J52" s="14">
        <f t="shared" si="1"/>
        <v>0</v>
      </c>
      <c r="K52" s="14">
        <v>24.43</v>
      </c>
      <c r="L52" s="14">
        <v>44539</v>
      </c>
      <c r="M52" s="14">
        <f t="shared" si="2"/>
        <v>0</v>
      </c>
      <c r="N52" s="14">
        <v>27.31</v>
      </c>
      <c r="O52" s="14">
        <v>44629</v>
      </c>
      <c r="P52" s="14">
        <f t="shared" si="3"/>
        <v>0</v>
      </c>
      <c r="Q52" s="14">
        <v>28.5</v>
      </c>
      <c r="R52" s="14">
        <v>44719</v>
      </c>
      <c r="S52" s="14">
        <f t="shared" si="4"/>
        <v>0</v>
      </c>
      <c r="T52" s="15">
        <v>0.81499999999999995</v>
      </c>
      <c r="U52" s="12">
        <v>1</v>
      </c>
      <c r="V52" s="12">
        <v>1</v>
      </c>
      <c r="W52" s="16">
        <v>9.1321910000000006</v>
      </c>
      <c r="X52" s="19">
        <v>100000</v>
      </c>
      <c r="Y52" s="17">
        <v>2813773</v>
      </c>
      <c r="Z52" s="14">
        <v>3046940</v>
      </c>
      <c r="AA52" s="14">
        <f t="shared" si="5"/>
        <v>1.0828663150865403</v>
      </c>
      <c r="AB52" s="14">
        <v>3.2820000000000002E-2</v>
      </c>
      <c r="AC52" s="14">
        <v>44.015000000000001</v>
      </c>
      <c r="AD52" s="14">
        <v>51</v>
      </c>
      <c r="AE52" s="14">
        <v>0.86363599999999996</v>
      </c>
      <c r="AF52" s="14">
        <v>0.14586399999999999</v>
      </c>
      <c r="AG52" s="18">
        <v>15830766570.726601</v>
      </c>
      <c r="AH52" s="18">
        <v>5626.1704731428599</v>
      </c>
    </row>
    <row r="53" spans="1:34" ht="15.75" customHeight="1">
      <c r="A53" s="12" t="s">
        <v>161</v>
      </c>
      <c r="B53" s="12" t="s">
        <v>58</v>
      </c>
      <c r="C53" s="12" t="s">
        <v>36</v>
      </c>
      <c r="D53" s="13" t="s">
        <v>37</v>
      </c>
      <c r="E53" s="12" t="s">
        <v>162</v>
      </c>
      <c r="F53" s="14">
        <v>44219</v>
      </c>
      <c r="G53" s="14" t="str">
        <f t="shared" si="0"/>
        <v>23-01-2021</v>
      </c>
      <c r="H53" s="14">
        <v>24.2</v>
      </c>
      <c r="I53" s="14">
        <v>44399</v>
      </c>
      <c r="J53" s="14">
        <f t="shared" si="1"/>
        <v>0</v>
      </c>
      <c r="K53" s="14">
        <v>34.17</v>
      </c>
      <c r="L53" s="14">
        <v>44490</v>
      </c>
      <c r="M53" s="14">
        <f t="shared" si="2"/>
        <v>1</v>
      </c>
      <c r="N53" s="14">
        <v>40.200000000000003</v>
      </c>
      <c r="O53" s="14">
        <v>44580</v>
      </c>
      <c r="P53" s="14">
        <f t="shared" si="3"/>
        <v>1</v>
      </c>
      <c r="Q53" s="14">
        <v>42.14</v>
      </c>
      <c r="R53" s="14">
        <v>44669</v>
      </c>
      <c r="S53" s="14">
        <f t="shared" si="4"/>
        <v>0</v>
      </c>
      <c r="T53" s="15">
        <v>0.26200000000000001</v>
      </c>
      <c r="U53" s="12">
        <v>0</v>
      </c>
      <c r="V53" s="12">
        <v>0</v>
      </c>
      <c r="W53" s="16">
        <v>1.560762</v>
      </c>
      <c r="X53" s="14">
        <v>550000</v>
      </c>
      <c r="Y53" s="17">
        <v>10698683</v>
      </c>
      <c r="Z53" s="14">
        <v>1203100</v>
      </c>
      <c r="AA53" s="14">
        <f t="shared" si="5"/>
        <v>0.11245309352562367</v>
      </c>
      <c r="AB53" s="14">
        <v>0.457152</v>
      </c>
      <c r="AC53" s="14">
        <v>8.7970000000000006</v>
      </c>
      <c r="AD53" s="14">
        <v>663</v>
      </c>
      <c r="AE53" s="14">
        <v>0.86206899999999997</v>
      </c>
      <c r="AF53" s="14">
        <v>0.41399900000000001</v>
      </c>
      <c r="AG53" s="18">
        <v>44502816901.408501</v>
      </c>
      <c r="AH53" s="18">
        <v>4159.6537537759004</v>
      </c>
    </row>
    <row r="54" spans="1:34" ht="15.75" customHeight="1">
      <c r="A54" s="12" t="s">
        <v>163</v>
      </c>
      <c r="B54" s="12" t="s">
        <v>164</v>
      </c>
      <c r="C54" s="12" t="s">
        <v>36</v>
      </c>
      <c r="D54" s="13" t="s">
        <v>42</v>
      </c>
      <c r="E54" s="12" t="s">
        <v>165</v>
      </c>
      <c r="F54" s="14">
        <v>44238</v>
      </c>
      <c r="G54" s="14" t="str">
        <f t="shared" si="0"/>
        <v>11-02-2021</v>
      </c>
      <c r="H54" s="14">
        <v>29.94</v>
      </c>
      <c r="I54" s="14">
        <v>44418</v>
      </c>
      <c r="J54" s="14">
        <f t="shared" si="1"/>
        <v>0</v>
      </c>
      <c r="K54" s="14">
        <v>43.35</v>
      </c>
      <c r="L54" s="14">
        <v>44508</v>
      </c>
      <c r="M54" s="14">
        <f t="shared" si="2"/>
        <v>0</v>
      </c>
      <c r="N54" s="14">
        <v>47.62</v>
      </c>
      <c r="O54" s="14">
        <v>44598</v>
      </c>
      <c r="P54" s="14">
        <f t="shared" si="3"/>
        <v>0</v>
      </c>
      <c r="Q54" s="14">
        <v>48.92</v>
      </c>
      <c r="R54" s="14">
        <v>44688</v>
      </c>
      <c r="S54" s="14">
        <f t="shared" si="4"/>
        <v>0</v>
      </c>
      <c r="T54" s="15">
        <v>0.24</v>
      </c>
      <c r="U54" s="12">
        <v>0</v>
      </c>
      <c r="V54" s="12">
        <v>0</v>
      </c>
      <c r="W54" s="16">
        <v>9.4179049999999993</v>
      </c>
      <c r="X54" s="14">
        <v>0</v>
      </c>
      <c r="Y54" s="17">
        <v>18513673</v>
      </c>
      <c r="Z54" s="14">
        <v>360000</v>
      </c>
      <c r="AA54" s="14">
        <f t="shared" si="5"/>
        <v>1.9445087962826176E-2</v>
      </c>
      <c r="AB54" s="14">
        <v>0</v>
      </c>
      <c r="AC54" s="14">
        <v>42.46</v>
      </c>
      <c r="AD54" s="14">
        <v>705</v>
      </c>
      <c r="AE54" s="14">
        <v>0.88202199999999997</v>
      </c>
      <c r="AF54" s="14">
        <v>0.26449600000000001</v>
      </c>
      <c r="AG54" s="18">
        <v>181667184854.50101</v>
      </c>
      <c r="AH54" s="18">
        <v>9812.5955262632397</v>
      </c>
    </row>
    <row r="55" spans="1:34" ht="15.75" customHeight="1">
      <c r="A55" s="12" t="s">
        <v>166</v>
      </c>
      <c r="B55" s="12" t="s">
        <v>83</v>
      </c>
      <c r="C55" s="12" t="s">
        <v>46</v>
      </c>
      <c r="D55" s="13" t="s">
        <v>50</v>
      </c>
      <c r="E55" s="12" t="s">
        <v>167</v>
      </c>
      <c r="F55" s="14">
        <v>44265</v>
      </c>
      <c r="G55" s="14" t="str">
        <f t="shared" si="0"/>
        <v>10-03-2021</v>
      </c>
      <c r="H55" s="14">
        <v>3.81</v>
      </c>
      <c r="I55" s="14">
        <v>44445</v>
      </c>
      <c r="J55" s="14">
        <f t="shared" si="1"/>
        <v>0</v>
      </c>
      <c r="K55" s="14">
        <v>9.14</v>
      </c>
      <c r="L55" s="14">
        <v>44535</v>
      </c>
      <c r="M55" s="14">
        <f t="shared" si="2"/>
        <v>0</v>
      </c>
      <c r="N55" s="14">
        <v>16.649999999999999</v>
      </c>
      <c r="O55" s="14">
        <v>44644</v>
      </c>
      <c r="P55" s="14">
        <f t="shared" si="3"/>
        <v>19</v>
      </c>
      <c r="Q55" s="14">
        <v>23.28</v>
      </c>
      <c r="R55" s="14">
        <v>44717</v>
      </c>
      <c r="S55" s="14">
        <f t="shared" si="4"/>
        <v>2</v>
      </c>
      <c r="T55" s="15">
        <v>0.46300000000000002</v>
      </c>
      <c r="U55" s="12">
        <v>0</v>
      </c>
      <c r="V55" s="12">
        <v>1</v>
      </c>
      <c r="W55" s="16">
        <v>4.8464770000000001</v>
      </c>
      <c r="X55" s="19">
        <v>200000</v>
      </c>
      <c r="Y55" s="17">
        <v>50951450</v>
      </c>
      <c r="Z55" s="14">
        <v>40008610</v>
      </c>
      <c r="AA55" s="14">
        <f t="shared" si="5"/>
        <v>0.78523005724076544</v>
      </c>
      <c r="AB55" s="14">
        <v>4.999E-3</v>
      </c>
      <c r="AC55" s="14">
        <v>72.492999999999995</v>
      </c>
      <c r="AD55" s="14">
        <v>501</v>
      </c>
      <c r="AE55" s="14">
        <v>0.87790699999999999</v>
      </c>
      <c r="AF55" s="14">
        <v>9.4923999999999994E-2</v>
      </c>
      <c r="AG55" s="18">
        <v>100378436207.371</v>
      </c>
      <c r="AH55" s="18">
        <v>1970.0800704861499</v>
      </c>
    </row>
    <row r="56" spans="1:34" ht="15.75" customHeight="1">
      <c r="A56" s="12" t="s">
        <v>168</v>
      </c>
      <c r="B56" s="12" t="s">
        <v>164</v>
      </c>
      <c r="C56" s="12" t="s">
        <v>36</v>
      </c>
      <c r="D56" s="13" t="s">
        <v>42</v>
      </c>
      <c r="E56" s="12" t="s">
        <v>169</v>
      </c>
      <c r="F56" s="14">
        <v>44292</v>
      </c>
      <c r="G56" s="14" t="str">
        <f t="shared" si="0"/>
        <v>06-04-2021</v>
      </c>
      <c r="H56" s="14">
        <v>12.64</v>
      </c>
      <c r="I56" s="14">
        <v>44472</v>
      </c>
      <c r="J56" s="14">
        <f t="shared" si="1"/>
        <v>0</v>
      </c>
      <c r="K56" s="14">
        <v>18.57</v>
      </c>
      <c r="L56" s="14">
        <v>44562</v>
      </c>
      <c r="M56" s="14">
        <f t="shared" si="2"/>
        <v>0</v>
      </c>
      <c r="N56" s="14">
        <v>22.51</v>
      </c>
      <c r="O56" s="14">
        <v>44651</v>
      </c>
      <c r="P56" s="14">
        <f t="shared" si="3"/>
        <v>-1</v>
      </c>
      <c r="Q56" s="14">
        <v>23.7</v>
      </c>
      <c r="R56" s="14">
        <v>44742</v>
      </c>
      <c r="S56" s="14">
        <f t="shared" si="4"/>
        <v>0</v>
      </c>
      <c r="T56" s="15">
        <v>0.437</v>
      </c>
      <c r="U56" s="12">
        <v>0</v>
      </c>
      <c r="V56" s="12">
        <v>1</v>
      </c>
      <c r="W56" s="16">
        <v>8.5607620000000004</v>
      </c>
      <c r="X56" s="14">
        <v>1500000</v>
      </c>
      <c r="Y56" s="17">
        <v>6456200</v>
      </c>
      <c r="Z56" s="14">
        <v>3541900</v>
      </c>
      <c r="AA56" s="14">
        <f t="shared" si="5"/>
        <v>0.54860444224156624</v>
      </c>
      <c r="AB56" s="14">
        <v>0.42350199999999999</v>
      </c>
      <c r="AC56" s="14">
        <v>63.408999999999999</v>
      </c>
      <c r="AD56" s="14">
        <v>703</v>
      </c>
      <c r="AE56" s="14">
        <v>0.89285700000000001</v>
      </c>
      <c r="AF56" s="14">
        <v>0.391426</v>
      </c>
      <c r="AG56" s="18">
        <v>9371275264.3673496</v>
      </c>
      <c r="AH56" s="18">
        <v>1451.51563835807</v>
      </c>
    </row>
    <row r="57" spans="1:34" ht="15.75" customHeight="1">
      <c r="A57" s="12" t="s">
        <v>170</v>
      </c>
      <c r="B57" s="12" t="s">
        <v>88</v>
      </c>
      <c r="C57" s="12" t="s">
        <v>36</v>
      </c>
      <c r="D57" s="13" t="s">
        <v>89</v>
      </c>
      <c r="E57" s="12" t="s">
        <v>171</v>
      </c>
      <c r="F57" s="14">
        <v>44272</v>
      </c>
      <c r="G57" s="14" t="str">
        <f t="shared" si="0"/>
        <v>17-03-2021</v>
      </c>
      <c r="H57" s="14">
        <v>35.21</v>
      </c>
      <c r="I57" s="14">
        <v>44450</v>
      </c>
      <c r="J57" s="14">
        <f t="shared" si="1"/>
        <v>-2</v>
      </c>
      <c r="K57" s="14">
        <v>49.73</v>
      </c>
      <c r="L57" s="14">
        <v>44523</v>
      </c>
      <c r="M57" s="14">
        <f t="shared" si="2"/>
        <v>-19</v>
      </c>
      <c r="N57" s="14">
        <v>69.150000000000006</v>
      </c>
      <c r="O57" s="14">
        <v>44631</v>
      </c>
      <c r="P57" s="14">
        <f t="shared" si="3"/>
        <v>-1</v>
      </c>
      <c r="Q57" s="14">
        <v>77.27</v>
      </c>
      <c r="R57" s="14">
        <v>44721</v>
      </c>
      <c r="S57" s="14">
        <f t="shared" si="4"/>
        <v>-1</v>
      </c>
      <c r="T57" s="15">
        <v>0.129</v>
      </c>
      <c r="U57" s="12">
        <v>0</v>
      </c>
      <c r="V57" s="12">
        <v>0</v>
      </c>
      <c r="W57" s="16">
        <v>-5.58209</v>
      </c>
      <c r="X57" s="14">
        <v>7702000</v>
      </c>
      <c r="Y57" s="17">
        <v>7212053</v>
      </c>
      <c r="Z57" s="14">
        <v>18820880</v>
      </c>
      <c r="AA57" s="14">
        <f t="shared" si="5"/>
        <v>2.6096424970809284</v>
      </c>
      <c r="AB57" s="14">
        <v>0.40922599999999998</v>
      </c>
      <c r="AC57" s="14">
        <v>64.355000000000004</v>
      </c>
      <c r="AD57" s="14">
        <v>812</v>
      </c>
      <c r="AE57" s="14">
        <v>0.893258</v>
      </c>
      <c r="AF57" s="14">
        <v>0.52536799999999995</v>
      </c>
      <c r="AG57" s="18">
        <v>18740559554.1632</v>
      </c>
      <c r="AH57" s="18">
        <v>2598.50552320723</v>
      </c>
    </row>
    <row r="58" spans="1:34" ht="15.75" customHeight="1">
      <c r="A58" s="12" t="s">
        <v>172</v>
      </c>
      <c r="B58" s="12" t="s">
        <v>173</v>
      </c>
      <c r="C58" s="12" t="s">
        <v>41</v>
      </c>
      <c r="D58" s="13" t="s">
        <v>42</v>
      </c>
      <c r="E58" s="12" t="s">
        <v>174</v>
      </c>
      <c r="F58" s="14">
        <v>44193</v>
      </c>
      <c r="G58" s="14" t="str">
        <f t="shared" si="0"/>
        <v>28-12-2020</v>
      </c>
      <c r="H58" s="14">
        <v>32.96</v>
      </c>
      <c r="I58" s="14">
        <v>44373</v>
      </c>
      <c r="J58" s="14">
        <f t="shared" si="1"/>
        <v>0</v>
      </c>
      <c r="K58" s="14">
        <v>48.13</v>
      </c>
      <c r="L58" s="14">
        <v>44463</v>
      </c>
      <c r="M58" s="14">
        <f t="shared" si="2"/>
        <v>0</v>
      </c>
      <c r="N58" s="14">
        <v>70.72</v>
      </c>
      <c r="O58" s="14">
        <v>44553</v>
      </c>
      <c r="P58" s="14">
        <f t="shared" si="3"/>
        <v>0</v>
      </c>
      <c r="Q58" s="14">
        <v>72.59</v>
      </c>
      <c r="R58" s="14">
        <v>44643</v>
      </c>
      <c r="S58" s="14">
        <f t="shared" si="4"/>
        <v>0</v>
      </c>
      <c r="T58" s="15">
        <v>0.68600000000000005</v>
      </c>
      <c r="U58" s="12">
        <v>1</v>
      </c>
      <c r="V58" s="12">
        <v>1</v>
      </c>
      <c r="W58" s="16">
        <v>11.56076</v>
      </c>
      <c r="X58" s="14">
        <v>0</v>
      </c>
      <c r="Y58" s="17">
        <v>1913822</v>
      </c>
      <c r="Z58" s="14">
        <v>201240</v>
      </c>
      <c r="AA58" s="14">
        <f t="shared" si="5"/>
        <v>0.10515084474940721</v>
      </c>
      <c r="AB58" s="14">
        <v>0</v>
      </c>
      <c r="AC58" s="14">
        <v>31.777999999999999</v>
      </c>
      <c r="AD58" s="14">
        <v>367</v>
      </c>
      <c r="AE58" s="14">
        <v>0.60795500000000002</v>
      </c>
      <c r="AF58" s="14">
        <v>1.5246150000000001</v>
      </c>
      <c r="AG58" s="18">
        <v>34225547537.074501</v>
      </c>
      <c r="AH58" s="18">
        <v>17883.349411321698</v>
      </c>
    </row>
    <row r="59" spans="1:34" ht="15.75" customHeight="1">
      <c r="A59" s="12" t="s">
        <v>175</v>
      </c>
      <c r="B59" s="12" t="s">
        <v>76</v>
      </c>
      <c r="C59" s="12" t="s">
        <v>46</v>
      </c>
      <c r="D59" s="13" t="s">
        <v>50</v>
      </c>
      <c r="E59" s="12" t="s">
        <v>176</v>
      </c>
      <c r="F59" s="14">
        <v>44303</v>
      </c>
      <c r="G59" s="14" t="str">
        <f t="shared" si="0"/>
        <v>17-04-2021</v>
      </c>
      <c r="H59" s="14">
        <v>15.09</v>
      </c>
      <c r="I59" s="14">
        <v>44479</v>
      </c>
      <c r="J59" s="14">
        <f t="shared" si="1"/>
        <v>-4</v>
      </c>
      <c r="K59" s="14">
        <v>33.92</v>
      </c>
      <c r="L59" s="14">
        <v>44561</v>
      </c>
      <c r="M59" s="14">
        <f t="shared" si="2"/>
        <v>-12</v>
      </c>
      <c r="N59" s="14">
        <v>33.92</v>
      </c>
      <c r="O59" s="14">
        <v>44642</v>
      </c>
      <c r="P59" s="14">
        <f t="shared" si="3"/>
        <v>-21</v>
      </c>
      <c r="Q59" s="14">
        <v>39.75</v>
      </c>
      <c r="R59" s="14">
        <v>44752</v>
      </c>
      <c r="S59" s="14">
        <f t="shared" si="4"/>
        <v>-1</v>
      </c>
      <c r="T59" s="15">
        <v>0.629</v>
      </c>
      <c r="U59" s="12">
        <v>1</v>
      </c>
      <c r="V59" s="12">
        <v>1</v>
      </c>
      <c r="W59" s="16">
        <v>2.4179050000000002</v>
      </c>
      <c r="X59" s="14">
        <v>203340</v>
      </c>
      <c r="Y59" s="17">
        <v>2225702</v>
      </c>
      <c r="Z59" s="14">
        <v>1512540</v>
      </c>
      <c r="AA59" s="14">
        <f t="shared" si="5"/>
        <v>0.67957884748272679</v>
      </c>
      <c r="AB59" s="14">
        <v>0.134436</v>
      </c>
      <c r="AC59" s="14">
        <v>71.415000000000006</v>
      </c>
      <c r="AD59" s="14">
        <v>570</v>
      </c>
      <c r="AE59" s="14">
        <v>0.85119</v>
      </c>
      <c r="AF59" s="14">
        <v>2.0317999999999999E-2</v>
      </c>
      <c r="AG59" s="18">
        <v>2361966946.2980299</v>
      </c>
      <c r="AH59" s="18">
        <v>1061.22335618067</v>
      </c>
    </row>
    <row r="60" spans="1:34" ht="15.75" customHeight="1">
      <c r="A60" s="12" t="s">
        <v>177</v>
      </c>
      <c r="B60" s="12" t="s">
        <v>69</v>
      </c>
      <c r="C60" s="12" t="s">
        <v>46</v>
      </c>
      <c r="D60" s="13" t="s">
        <v>50</v>
      </c>
      <c r="E60" s="12" t="s">
        <v>178</v>
      </c>
      <c r="F60" s="14">
        <v>44328</v>
      </c>
      <c r="G60" s="14" t="str">
        <f t="shared" si="0"/>
        <v>12-05-2021</v>
      </c>
      <c r="H60" s="14">
        <v>7.43</v>
      </c>
      <c r="I60" s="14">
        <v>44502</v>
      </c>
      <c r="J60" s="14">
        <f t="shared" si="1"/>
        <v>-6</v>
      </c>
      <c r="K60" s="14">
        <v>19.22</v>
      </c>
      <c r="L60" s="14">
        <v>44568</v>
      </c>
      <c r="M60" s="14">
        <f t="shared" si="2"/>
        <v>-30</v>
      </c>
      <c r="N60" s="14">
        <v>33.03</v>
      </c>
      <c r="O60" s="14">
        <v>44677</v>
      </c>
      <c r="P60" s="14">
        <f t="shared" si="3"/>
        <v>-11</v>
      </c>
      <c r="Q60" s="14">
        <v>66.069999999999993</v>
      </c>
      <c r="R60" s="14">
        <v>44808</v>
      </c>
      <c r="S60" s="14">
        <f t="shared" si="4"/>
        <v>30</v>
      </c>
      <c r="T60" s="15">
        <v>0.627</v>
      </c>
      <c r="U60" s="12">
        <v>1</v>
      </c>
      <c r="V60" s="12">
        <v>1</v>
      </c>
      <c r="W60" s="16">
        <v>-13.582100000000001</v>
      </c>
      <c r="X60" s="14">
        <v>0</v>
      </c>
      <c r="Y60" s="17">
        <v>4985289</v>
      </c>
      <c r="Z60" s="14">
        <v>4144800</v>
      </c>
      <c r="AA60" s="14">
        <f t="shared" si="5"/>
        <v>0.83140616321340644</v>
      </c>
      <c r="AB60" s="14">
        <v>0</v>
      </c>
      <c r="AC60" s="14">
        <v>48.384999999999998</v>
      </c>
      <c r="AD60" s="14">
        <v>450</v>
      </c>
      <c r="AE60" s="14">
        <v>0.66666700000000001</v>
      </c>
      <c r="AF60" s="14">
        <v>0.71371099999999998</v>
      </c>
      <c r="AG60" s="18">
        <v>3319596500</v>
      </c>
      <c r="AH60" s="18">
        <v>665.87844756843594</v>
      </c>
    </row>
    <row r="61" spans="1:34" ht="15.75" customHeight="1">
      <c r="A61" s="12" t="s">
        <v>179</v>
      </c>
      <c r="B61" s="12" t="s">
        <v>45</v>
      </c>
      <c r="C61" s="12" t="s">
        <v>46</v>
      </c>
      <c r="D61" s="13" t="s">
        <v>37</v>
      </c>
      <c r="E61" s="12" t="s">
        <v>180</v>
      </c>
      <c r="F61" s="14">
        <v>44303</v>
      </c>
      <c r="G61" s="14" t="str">
        <f t="shared" si="0"/>
        <v>17-04-2021</v>
      </c>
      <c r="H61" s="14">
        <v>21.17</v>
      </c>
      <c r="I61" s="14">
        <v>44483</v>
      </c>
      <c r="J61" s="14">
        <f t="shared" si="1"/>
        <v>0</v>
      </c>
      <c r="K61" s="14">
        <v>28.57</v>
      </c>
      <c r="L61" s="14">
        <v>44573</v>
      </c>
      <c r="M61" s="14">
        <f t="shared" si="2"/>
        <v>0</v>
      </c>
      <c r="N61" s="14">
        <v>32.5</v>
      </c>
      <c r="O61" s="14">
        <v>44665</v>
      </c>
      <c r="P61" s="14">
        <f t="shared" si="3"/>
        <v>2</v>
      </c>
      <c r="Q61" s="14">
        <v>33.57</v>
      </c>
      <c r="R61" s="14">
        <v>44759</v>
      </c>
      <c r="S61" s="14">
        <f t="shared" si="4"/>
        <v>6</v>
      </c>
      <c r="T61" s="15">
        <v>0.27</v>
      </c>
      <c r="U61" s="12">
        <v>0</v>
      </c>
      <c r="V61" s="12">
        <v>0</v>
      </c>
      <c r="W61" s="16">
        <v>-13.582100000000001</v>
      </c>
      <c r="X61" s="19">
        <v>5000000</v>
      </c>
      <c r="Y61" s="17">
        <v>6569088</v>
      </c>
      <c r="Z61" s="14">
        <v>12297130</v>
      </c>
      <c r="AA61" s="14">
        <f t="shared" si="5"/>
        <v>1.8719691378772823</v>
      </c>
      <c r="AB61" s="14">
        <v>0.40659899999999999</v>
      </c>
      <c r="AC61" s="14">
        <v>19.606999999999999</v>
      </c>
      <c r="AD61" s="14">
        <v>620</v>
      </c>
      <c r="AE61" s="14">
        <v>0.86206899999999997</v>
      </c>
      <c r="AF61" s="14">
        <v>0.44638600000000001</v>
      </c>
      <c r="AG61" s="18">
        <v>69254143966.818207</v>
      </c>
      <c r="AH61" s="18">
        <v>10542.4290201042</v>
      </c>
    </row>
    <row r="62" spans="1:34" ht="15.75" customHeight="1">
      <c r="A62" s="12" t="s">
        <v>181</v>
      </c>
      <c r="B62" s="12" t="s">
        <v>83</v>
      </c>
      <c r="C62" s="12" t="s">
        <v>46</v>
      </c>
      <c r="D62" s="13" t="s">
        <v>50</v>
      </c>
      <c r="E62" s="12" t="s">
        <v>182</v>
      </c>
      <c r="F62" s="14">
        <v>44334</v>
      </c>
      <c r="G62" s="14" t="str">
        <f t="shared" si="0"/>
        <v>18-05-2021</v>
      </c>
      <c r="H62" s="14">
        <v>1.54</v>
      </c>
      <c r="I62" s="14">
        <v>44518</v>
      </c>
      <c r="J62" s="14">
        <f t="shared" si="1"/>
        <v>4</v>
      </c>
      <c r="K62" s="14">
        <v>3.4</v>
      </c>
      <c r="L62" s="14">
        <v>44607</v>
      </c>
      <c r="M62" s="14">
        <f t="shared" si="2"/>
        <v>3</v>
      </c>
      <c r="N62" s="14">
        <v>4.3600000000000003</v>
      </c>
      <c r="O62" s="14">
        <v>44696</v>
      </c>
      <c r="P62" s="14">
        <f t="shared" si="3"/>
        <v>2</v>
      </c>
      <c r="Q62" s="14">
        <v>4.87</v>
      </c>
      <c r="R62" s="14">
        <v>44787</v>
      </c>
      <c r="S62" s="14">
        <f t="shared" si="4"/>
        <v>3</v>
      </c>
      <c r="T62" s="15">
        <v>0.497</v>
      </c>
      <c r="U62" s="12">
        <v>0</v>
      </c>
      <c r="V62" s="12">
        <v>1</v>
      </c>
      <c r="W62" s="16">
        <v>-16.4392</v>
      </c>
      <c r="X62" s="19">
        <v>300000</v>
      </c>
      <c r="Y62" s="17">
        <v>27533134</v>
      </c>
      <c r="Z62" s="14">
        <v>6330340</v>
      </c>
      <c r="AA62" s="14">
        <f t="shared" si="5"/>
        <v>0.22991716090147965</v>
      </c>
      <c r="AB62" s="14">
        <v>4.7391000000000003E-2</v>
      </c>
      <c r="AC62" s="14">
        <v>62.139000000000003</v>
      </c>
      <c r="AD62" s="14">
        <v>580</v>
      </c>
      <c r="AE62" s="14">
        <v>0.86619699999999999</v>
      </c>
      <c r="AF62" s="14">
        <v>0.24499799999999999</v>
      </c>
      <c r="AG62" s="18">
        <v>14104664678.5063</v>
      </c>
      <c r="AH62" s="18">
        <v>512.27966560240998</v>
      </c>
    </row>
    <row r="63" spans="1:34" ht="15.75" customHeight="1">
      <c r="A63" s="12" t="s">
        <v>183</v>
      </c>
      <c r="B63" s="12" t="s">
        <v>83</v>
      </c>
      <c r="C63" s="12" t="s">
        <v>46</v>
      </c>
      <c r="D63" s="13" t="s">
        <v>50</v>
      </c>
      <c r="E63" s="12" t="s">
        <v>184</v>
      </c>
      <c r="F63" s="14">
        <v>44272</v>
      </c>
      <c r="G63" s="14" t="str">
        <f t="shared" si="0"/>
        <v>17-03-2021</v>
      </c>
      <c r="H63" s="14">
        <v>3.52</v>
      </c>
      <c r="I63" s="14">
        <v>44452</v>
      </c>
      <c r="J63" s="14">
        <f t="shared" si="1"/>
        <v>0</v>
      </c>
      <c r="K63" s="14">
        <v>6.22</v>
      </c>
      <c r="L63" s="14">
        <v>44542</v>
      </c>
      <c r="M63" s="14">
        <f t="shared" si="2"/>
        <v>0</v>
      </c>
      <c r="N63" s="14">
        <v>7.7</v>
      </c>
      <c r="O63" s="14">
        <v>44633</v>
      </c>
      <c r="P63" s="14">
        <f t="shared" si="3"/>
        <v>1</v>
      </c>
      <c r="Q63" s="14">
        <v>10.029999999999999</v>
      </c>
      <c r="R63" s="14">
        <v>44710</v>
      </c>
      <c r="S63" s="14">
        <f t="shared" si="4"/>
        <v>-12</v>
      </c>
      <c r="T63" s="15">
        <v>0.47899999999999998</v>
      </c>
      <c r="U63" s="12">
        <v>0</v>
      </c>
      <c r="V63" s="12">
        <v>1</v>
      </c>
      <c r="W63" s="16">
        <v>6.275048</v>
      </c>
      <c r="X63" s="14">
        <v>0</v>
      </c>
      <c r="Y63" s="17">
        <v>18867337</v>
      </c>
      <c r="Z63" s="14">
        <v>8551290</v>
      </c>
      <c r="AA63" s="14">
        <f t="shared" si="5"/>
        <v>0.45323248320629456</v>
      </c>
      <c r="AB63" s="14">
        <v>0</v>
      </c>
      <c r="AC63" s="14">
        <v>82.825999999999993</v>
      </c>
      <c r="AD63" s="14">
        <v>553</v>
      </c>
      <c r="AE63" s="14">
        <v>0.82089599999999996</v>
      </c>
      <c r="AF63" s="14">
        <v>7.0915000000000006E-2</v>
      </c>
      <c r="AG63" s="18">
        <v>11025371147.187599</v>
      </c>
      <c r="AH63" s="18">
        <v>584.362867276266</v>
      </c>
    </row>
    <row r="64" spans="1:34" ht="15.75" customHeight="1">
      <c r="A64" s="12" t="s">
        <v>185</v>
      </c>
      <c r="B64" s="12" t="s">
        <v>88</v>
      </c>
      <c r="C64" s="12" t="s">
        <v>36</v>
      </c>
      <c r="D64" s="13" t="s">
        <v>89</v>
      </c>
      <c r="E64" s="12" t="s">
        <v>186</v>
      </c>
      <c r="F64" s="14">
        <v>44253</v>
      </c>
      <c r="G64" s="14" t="str">
        <f t="shared" si="0"/>
        <v>26-02-2021</v>
      </c>
      <c r="H64" s="14">
        <v>56.65</v>
      </c>
      <c r="I64" s="14">
        <v>44433</v>
      </c>
      <c r="J64" s="14">
        <f t="shared" si="1"/>
        <v>0</v>
      </c>
      <c r="K64" s="14">
        <v>76.16</v>
      </c>
      <c r="L64" s="14">
        <v>44523</v>
      </c>
      <c r="M64" s="14">
        <f t="shared" si="2"/>
        <v>0</v>
      </c>
      <c r="N64" s="14">
        <v>78.56</v>
      </c>
      <c r="O64" s="14">
        <v>44613</v>
      </c>
      <c r="P64" s="14">
        <f t="shared" si="3"/>
        <v>0</v>
      </c>
      <c r="Q64" s="14">
        <v>82.31</v>
      </c>
      <c r="R64" s="14">
        <v>44703</v>
      </c>
      <c r="S64" s="14">
        <f t="shared" si="4"/>
        <v>0</v>
      </c>
      <c r="T64" s="15">
        <v>0.47199999999999998</v>
      </c>
      <c r="U64" s="12">
        <v>0</v>
      </c>
      <c r="V64" s="12">
        <v>1</v>
      </c>
      <c r="W64" s="16">
        <v>11.13219</v>
      </c>
      <c r="X64" s="14">
        <v>2500000</v>
      </c>
      <c r="Y64" s="17">
        <v>32804020</v>
      </c>
      <c r="Z64" s="14">
        <v>10815990</v>
      </c>
      <c r="AA64" s="14">
        <f t="shared" si="5"/>
        <v>0.32971538244398096</v>
      </c>
      <c r="AB64" s="14">
        <v>0.23113900000000001</v>
      </c>
      <c r="AC64" s="14">
        <v>23.393000000000001</v>
      </c>
      <c r="AD64" s="14">
        <v>820</v>
      </c>
      <c r="AE64" s="14">
        <v>0.87078699999999998</v>
      </c>
      <c r="AF64" s="14">
        <v>0.35624600000000001</v>
      </c>
      <c r="AG64" s="18">
        <v>365177721021.51599</v>
      </c>
      <c r="AH64" s="18">
        <v>11132.102742941801</v>
      </c>
    </row>
    <row r="65" spans="1:34" ht="15.75" customHeight="1">
      <c r="A65" s="12" t="s">
        <v>187</v>
      </c>
      <c r="B65" s="12" t="s">
        <v>35</v>
      </c>
      <c r="C65" s="12" t="s">
        <v>36</v>
      </c>
      <c r="D65" s="13" t="s">
        <v>63</v>
      </c>
      <c r="E65" s="12" t="s">
        <v>188</v>
      </c>
      <c r="F65" s="14">
        <v>44229</v>
      </c>
      <c r="G65" s="14" t="str">
        <f t="shared" si="0"/>
        <v>02-02-2021</v>
      </c>
      <c r="H65" s="14">
        <v>61.77</v>
      </c>
      <c r="I65" s="14">
        <v>44409</v>
      </c>
      <c r="J65" s="14">
        <f t="shared" si="1"/>
        <v>0</v>
      </c>
      <c r="K65" s="14">
        <v>75.319999999999993</v>
      </c>
      <c r="L65" s="14">
        <v>44499</v>
      </c>
      <c r="M65" s="14">
        <f t="shared" si="2"/>
        <v>0</v>
      </c>
      <c r="N65" s="14">
        <v>75.900000000000006</v>
      </c>
      <c r="O65" s="14">
        <v>44590</v>
      </c>
      <c r="P65" s="14">
        <f t="shared" si="3"/>
        <v>1</v>
      </c>
      <c r="Q65" s="14">
        <v>76.09</v>
      </c>
      <c r="R65" s="14">
        <v>44675</v>
      </c>
      <c r="S65" s="14">
        <f t="shared" si="4"/>
        <v>-4</v>
      </c>
      <c r="T65" s="15">
        <v>0.59399999999999997</v>
      </c>
      <c r="U65" s="12">
        <v>1</v>
      </c>
      <c r="V65" s="12">
        <v>1</v>
      </c>
      <c r="W65" s="16">
        <v>11.417909999999999</v>
      </c>
      <c r="X65" s="14">
        <v>418000</v>
      </c>
      <c r="Y65" s="17">
        <v>504508</v>
      </c>
      <c r="Z65" s="14">
        <v>730000</v>
      </c>
      <c r="AA65" s="14">
        <f t="shared" si="5"/>
        <v>1.4469542603883387</v>
      </c>
      <c r="AB65" s="14">
        <v>0.57260299999999997</v>
      </c>
      <c r="AC65" s="14">
        <v>59.762</v>
      </c>
      <c r="AD65" s="14">
        <v>781</v>
      </c>
      <c r="AE65" s="14">
        <v>0.85955099999999995</v>
      </c>
      <c r="AF65" s="14">
        <v>0.209233</v>
      </c>
      <c r="AG65" s="18">
        <v>5726094797.67486</v>
      </c>
      <c r="AH65" s="18">
        <v>11349.8592642235</v>
      </c>
    </row>
    <row r="66" spans="1:34" ht="15.75" customHeight="1">
      <c r="A66" s="12" t="s">
        <v>189</v>
      </c>
      <c r="B66" s="12" t="s">
        <v>69</v>
      </c>
      <c r="C66" s="12" t="s">
        <v>46</v>
      </c>
      <c r="D66" s="13" t="s">
        <v>50</v>
      </c>
      <c r="E66" s="12" t="s">
        <v>190</v>
      </c>
      <c r="F66" s="14">
        <v>44298</v>
      </c>
      <c r="G66" s="14" t="str">
        <f t="shared" si="0"/>
        <v>12-04-2021</v>
      </c>
      <c r="H66" s="14">
        <v>1.41</v>
      </c>
      <c r="I66" s="14">
        <v>44470</v>
      </c>
      <c r="J66" s="14">
        <f t="shared" si="1"/>
        <v>-8</v>
      </c>
      <c r="K66" s="14">
        <v>4.17</v>
      </c>
      <c r="L66" s="14">
        <v>44568</v>
      </c>
      <c r="M66" s="14">
        <f t="shared" si="2"/>
        <v>0</v>
      </c>
      <c r="N66" s="14">
        <v>5.9</v>
      </c>
      <c r="O66" s="14">
        <v>44645</v>
      </c>
      <c r="P66" s="14">
        <f t="shared" si="3"/>
        <v>-13</v>
      </c>
      <c r="Q66" s="14">
        <v>8.4700000000000006</v>
      </c>
      <c r="R66" s="14">
        <v>44745</v>
      </c>
      <c r="S66" s="14">
        <f t="shared" si="4"/>
        <v>-3</v>
      </c>
      <c r="T66" s="15">
        <v>0.52300000000000002</v>
      </c>
      <c r="U66" s="12">
        <v>1</v>
      </c>
      <c r="V66" s="12">
        <v>1</v>
      </c>
      <c r="W66" s="16">
        <v>-9.4392399999999999</v>
      </c>
      <c r="X66" s="19">
        <v>300000</v>
      </c>
      <c r="Y66" s="17">
        <v>20567424</v>
      </c>
      <c r="Z66" s="14">
        <v>7284170</v>
      </c>
      <c r="AA66" s="14">
        <f t="shared" si="5"/>
        <v>0.35416054047410117</v>
      </c>
      <c r="AB66" s="14">
        <v>4.1184999999999999E-2</v>
      </c>
      <c r="AC66" s="14">
        <v>56.863999999999997</v>
      </c>
      <c r="AD66" s="14">
        <v>432</v>
      </c>
      <c r="AE66" s="14">
        <v>0.89534899999999995</v>
      </c>
      <c r="AF66" s="14">
        <v>0.193216</v>
      </c>
      <c r="AG66" s="18">
        <v>17280250810.032101</v>
      </c>
      <c r="AH66" s="18">
        <v>840.17574636629899</v>
      </c>
    </row>
    <row r="67" spans="1:34" ht="15.75" customHeight="1">
      <c r="A67" s="12" t="s">
        <v>191</v>
      </c>
      <c r="B67" s="12" t="s">
        <v>69</v>
      </c>
      <c r="C67" s="12" t="s">
        <v>46</v>
      </c>
      <c r="D67" s="13" t="s">
        <v>50</v>
      </c>
      <c r="E67" s="12" t="s">
        <v>192</v>
      </c>
      <c r="F67" s="14">
        <v>44287</v>
      </c>
      <c r="G67" s="14" t="str">
        <f t="shared" si="0"/>
        <v>01-04-2021</v>
      </c>
      <c r="H67" s="14">
        <v>6.58</v>
      </c>
      <c r="I67" s="14">
        <v>44454</v>
      </c>
      <c r="J67" s="14">
        <f t="shared" si="1"/>
        <v>-13</v>
      </c>
      <c r="K67" s="14">
        <v>23.64</v>
      </c>
      <c r="L67" s="14">
        <v>44556</v>
      </c>
      <c r="M67" s="14">
        <f t="shared" si="2"/>
        <v>-1</v>
      </c>
      <c r="N67" s="14">
        <v>32.9</v>
      </c>
      <c r="O67" s="14">
        <v>44651</v>
      </c>
      <c r="P67" s="14">
        <f t="shared" si="3"/>
        <v>4</v>
      </c>
      <c r="Q67" s="14">
        <v>40.69</v>
      </c>
      <c r="R67" s="14">
        <v>44738</v>
      </c>
      <c r="S67" s="14">
        <f t="shared" si="4"/>
        <v>1</v>
      </c>
      <c r="T67" s="15">
        <v>0.41</v>
      </c>
      <c r="U67" s="12">
        <v>0</v>
      </c>
      <c r="V67" s="12">
        <v>1</v>
      </c>
      <c r="W67" s="16">
        <v>-6.2963800000000001</v>
      </c>
      <c r="X67" s="14">
        <v>1050000</v>
      </c>
      <c r="Y67" s="17">
        <v>4383849</v>
      </c>
      <c r="Z67" s="14">
        <v>4682540</v>
      </c>
      <c r="AA67" s="14">
        <f t="shared" si="5"/>
        <v>1.0681344179509833</v>
      </c>
      <c r="AB67" s="14">
        <v>0.22423699999999999</v>
      </c>
      <c r="AC67" s="14">
        <v>45.493000000000002</v>
      </c>
      <c r="AD67" s="14">
        <v>435</v>
      </c>
      <c r="AE67" s="14">
        <v>0.876471</v>
      </c>
      <c r="AF67" s="14">
        <v>0.54717400000000005</v>
      </c>
      <c r="AG67" s="18">
        <v>7894764885.8231201</v>
      </c>
      <c r="AH67" s="18">
        <v>1800.87518658218</v>
      </c>
    </row>
    <row r="68" spans="1:34" ht="15.75" customHeight="1">
      <c r="A68" s="12" t="s">
        <v>193</v>
      </c>
      <c r="B68" s="12" t="s">
        <v>83</v>
      </c>
      <c r="C68" s="12" t="s">
        <v>46</v>
      </c>
      <c r="D68" s="13" t="s">
        <v>50</v>
      </c>
      <c r="E68" s="12" t="s">
        <v>194</v>
      </c>
      <c r="F68" s="14">
        <v>44228</v>
      </c>
      <c r="G68" s="14" t="str">
        <f t="shared" si="0"/>
        <v>01-02-2021</v>
      </c>
      <c r="H68" s="14">
        <v>52.61</v>
      </c>
      <c r="I68" s="14">
        <v>44411</v>
      </c>
      <c r="J68" s="14">
        <f t="shared" si="1"/>
        <v>3</v>
      </c>
      <c r="K68" s="14">
        <v>69.38</v>
      </c>
      <c r="L68" s="14">
        <v>44497</v>
      </c>
      <c r="M68" s="14">
        <f t="shared" si="2"/>
        <v>-1</v>
      </c>
      <c r="N68" s="14">
        <v>72.11</v>
      </c>
      <c r="O68" s="14">
        <v>44553</v>
      </c>
      <c r="P68" s="14">
        <f t="shared" si="3"/>
        <v>-35</v>
      </c>
      <c r="Q68" s="14">
        <v>75.17</v>
      </c>
      <c r="R68" s="14">
        <v>44710</v>
      </c>
      <c r="S68" s="14">
        <f t="shared" si="4"/>
        <v>32</v>
      </c>
      <c r="T68" s="15">
        <v>0.71399999999999997</v>
      </c>
      <c r="U68" s="12">
        <v>1</v>
      </c>
      <c r="V68" s="12">
        <v>1</v>
      </c>
      <c r="W68" s="16">
        <v>10.417909999999999</v>
      </c>
      <c r="X68" s="14">
        <v>0</v>
      </c>
      <c r="Y68" s="17">
        <v>1265985</v>
      </c>
      <c r="Z68" s="14">
        <v>972270</v>
      </c>
      <c r="AA68" s="14">
        <f t="shared" si="5"/>
        <v>0.76799488145594141</v>
      </c>
      <c r="AB68" s="14">
        <v>0</v>
      </c>
      <c r="AC68" s="14">
        <v>59.234000000000002</v>
      </c>
      <c r="AD68" s="14">
        <v>590</v>
      </c>
      <c r="AE68" s="14">
        <v>0.87356299999999998</v>
      </c>
      <c r="AF68" s="14">
        <v>0.17882100000000001</v>
      </c>
      <c r="AG68" s="18">
        <v>14436346979.6355</v>
      </c>
      <c r="AH68" s="18">
        <v>11403.2527870674</v>
      </c>
    </row>
    <row r="69" spans="1:34" ht="15.75" customHeight="1">
      <c r="A69" s="12" t="s">
        <v>195</v>
      </c>
      <c r="B69" s="12" t="s">
        <v>104</v>
      </c>
      <c r="C69" s="12" t="s">
        <v>54</v>
      </c>
      <c r="D69" s="13" t="s">
        <v>55</v>
      </c>
      <c r="E69" s="12" t="s">
        <v>196</v>
      </c>
      <c r="F69" s="14">
        <v>44192</v>
      </c>
      <c r="G69" s="14" t="str">
        <f t="shared" si="0"/>
        <v>27-12-2020</v>
      </c>
      <c r="H69" s="14">
        <v>23.41</v>
      </c>
      <c r="I69" s="14">
        <v>44372</v>
      </c>
      <c r="J69" s="14">
        <f t="shared" si="1"/>
        <v>0</v>
      </c>
      <c r="K69" s="14">
        <v>49.34</v>
      </c>
      <c r="L69" s="14">
        <v>44462</v>
      </c>
      <c r="M69" s="14">
        <f t="shared" si="2"/>
        <v>0</v>
      </c>
      <c r="N69" s="14">
        <v>64.239999999999995</v>
      </c>
      <c r="O69" s="14">
        <v>44554</v>
      </c>
      <c r="P69" s="14">
        <f t="shared" si="3"/>
        <v>2</v>
      </c>
      <c r="Q69" s="14">
        <v>67.08</v>
      </c>
      <c r="R69" s="14">
        <v>44642</v>
      </c>
      <c r="S69" s="14">
        <f t="shared" si="4"/>
        <v>0</v>
      </c>
      <c r="T69" s="15">
        <v>0.67100000000000004</v>
      </c>
      <c r="U69" s="12">
        <v>1</v>
      </c>
      <c r="V69" s="12">
        <v>1</v>
      </c>
      <c r="W69" s="16">
        <v>-10.2964</v>
      </c>
      <c r="X69" s="14">
        <v>0</v>
      </c>
      <c r="Y69" s="17">
        <v>125085311</v>
      </c>
      <c r="Z69" s="14">
        <v>36820420</v>
      </c>
      <c r="AA69" s="14">
        <f t="shared" si="5"/>
        <v>0.29436246115261289</v>
      </c>
      <c r="AB69" s="14">
        <v>0</v>
      </c>
      <c r="AC69" s="14">
        <v>19.556000000000001</v>
      </c>
      <c r="AD69" s="14">
        <v>70</v>
      </c>
      <c r="AE69" s="14">
        <v>0.82584299999999999</v>
      </c>
      <c r="AF69" s="14">
        <v>0.31710100000000002</v>
      </c>
      <c r="AG69" s="18">
        <v>1305212479961.5901</v>
      </c>
      <c r="AH69" s="18">
        <v>10434.5783651735</v>
      </c>
    </row>
    <row r="70" spans="1:34" ht="15.75" customHeight="1">
      <c r="A70" s="12" t="s">
        <v>197</v>
      </c>
      <c r="B70" s="12" t="s">
        <v>40</v>
      </c>
      <c r="C70" s="12" t="s">
        <v>41</v>
      </c>
      <c r="D70" s="13" t="s">
        <v>42</v>
      </c>
      <c r="E70" s="12" t="s">
        <v>198</v>
      </c>
      <c r="F70" s="14">
        <v>44252</v>
      </c>
      <c r="G70" s="14" t="str">
        <f t="shared" si="0"/>
        <v>25-02-2021</v>
      </c>
      <c r="H70" s="14">
        <v>32.520000000000003</v>
      </c>
      <c r="I70" s="14">
        <v>44432</v>
      </c>
      <c r="J70" s="14">
        <f t="shared" si="1"/>
        <v>0</v>
      </c>
      <c r="K70" s="14">
        <v>43.15</v>
      </c>
      <c r="L70" s="14">
        <v>44522</v>
      </c>
      <c r="M70" s="14">
        <f t="shared" si="2"/>
        <v>0</v>
      </c>
      <c r="N70" s="14">
        <v>45.97</v>
      </c>
      <c r="O70" s="14">
        <v>44612</v>
      </c>
      <c r="P70" s="14">
        <f t="shared" si="3"/>
        <v>0</v>
      </c>
      <c r="Q70" s="14">
        <v>46.41</v>
      </c>
      <c r="R70" s="14">
        <v>44702</v>
      </c>
      <c r="S70" s="14">
        <f t="shared" si="4"/>
        <v>0</v>
      </c>
      <c r="T70" s="15">
        <v>0.46200000000000002</v>
      </c>
      <c r="U70" s="12">
        <v>0</v>
      </c>
      <c r="V70" s="12">
        <v>1</v>
      </c>
      <c r="W70" s="16">
        <v>-10.867800000000001</v>
      </c>
      <c r="X70" s="14">
        <v>30000</v>
      </c>
      <c r="Y70" s="17">
        <v>622028</v>
      </c>
      <c r="Z70" s="14">
        <v>613700</v>
      </c>
      <c r="AA70" s="14">
        <f t="shared" si="5"/>
        <v>0.98661153517205014</v>
      </c>
      <c r="AB70" s="14">
        <v>4.8883999999999997E-2</v>
      </c>
      <c r="AC70" s="14">
        <v>32.85</v>
      </c>
      <c r="AD70" s="14">
        <v>341</v>
      </c>
      <c r="AE70" s="14">
        <v>0.62359600000000004</v>
      </c>
      <c r="AF70" s="14">
        <v>1.4076310000000001</v>
      </c>
      <c r="AG70" s="18">
        <v>5542054181.1261597</v>
      </c>
      <c r="AH70" s="18">
        <v>8909.6538759125997</v>
      </c>
    </row>
    <row r="71" spans="1:34" ht="15.75" customHeight="1">
      <c r="A71" s="12" t="s">
        <v>199</v>
      </c>
      <c r="B71" s="12" t="s">
        <v>45</v>
      </c>
      <c r="C71" s="12" t="s">
        <v>46</v>
      </c>
      <c r="D71" s="13" t="s">
        <v>50</v>
      </c>
      <c r="E71" s="12" t="s">
        <v>200</v>
      </c>
      <c r="F71" s="14">
        <v>44246</v>
      </c>
      <c r="G71" s="14" t="str">
        <f t="shared" si="0"/>
        <v>19-02-2021</v>
      </c>
      <c r="H71" s="14">
        <v>45.28</v>
      </c>
      <c r="I71" s="14">
        <v>44426</v>
      </c>
      <c r="J71" s="14">
        <f t="shared" si="1"/>
        <v>0</v>
      </c>
      <c r="K71" s="14">
        <v>65.349999999999994</v>
      </c>
      <c r="L71" s="14">
        <v>44517</v>
      </c>
      <c r="M71" s="14">
        <f t="shared" si="2"/>
        <v>1</v>
      </c>
      <c r="N71" s="14">
        <v>66.209999999999994</v>
      </c>
      <c r="O71" s="14">
        <v>44605</v>
      </c>
      <c r="P71" s="14">
        <f t="shared" si="3"/>
        <v>-1</v>
      </c>
      <c r="Q71" s="14">
        <v>66.510000000000005</v>
      </c>
      <c r="R71" s="14">
        <v>44696</v>
      </c>
      <c r="S71" s="14">
        <f t="shared" si="4"/>
        <v>0</v>
      </c>
      <c r="T71" s="15">
        <v>0.26100000000000001</v>
      </c>
      <c r="U71" s="12">
        <v>0</v>
      </c>
      <c r="V71" s="12">
        <v>0</v>
      </c>
      <c r="W71" s="16">
        <v>11.989330000000001</v>
      </c>
      <c r="X71" s="14">
        <v>0</v>
      </c>
      <c r="Y71" s="17">
        <v>36304408</v>
      </c>
      <c r="Z71" s="14">
        <v>3629980</v>
      </c>
      <c r="AA71" s="14">
        <f t="shared" si="5"/>
        <v>9.9987307326427133E-2</v>
      </c>
      <c r="AB71" s="14">
        <v>0</v>
      </c>
      <c r="AC71" s="14">
        <v>37.006</v>
      </c>
      <c r="AD71" s="14">
        <v>600</v>
      </c>
      <c r="AE71" s="14">
        <v>0.86781600000000003</v>
      </c>
      <c r="AF71" s="14">
        <v>0.28961199999999998</v>
      </c>
      <c r="AG71" s="18">
        <v>128920266409.45799</v>
      </c>
      <c r="AH71" s="18">
        <v>3498.58276367188</v>
      </c>
    </row>
    <row r="72" spans="1:34" ht="15.75" customHeight="1">
      <c r="A72" s="12" t="s">
        <v>201</v>
      </c>
      <c r="B72" s="12" t="s">
        <v>83</v>
      </c>
      <c r="C72" s="12" t="s">
        <v>46</v>
      </c>
      <c r="D72" s="13" t="s">
        <v>50</v>
      </c>
      <c r="E72" s="12" t="s">
        <v>202</v>
      </c>
      <c r="F72" s="14">
        <v>44268</v>
      </c>
      <c r="G72" s="14" t="str">
        <f t="shared" si="0"/>
        <v>13-03-2021</v>
      </c>
      <c r="H72" s="14">
        <v>4.9800000000000004</v>
      </c>
      <c r="I72" s="14">
        <v>44447</v>
      </c>
      <c r="J72" s="14">
        <f t="shared" si="1"/>
        <v>-1</v>
      </c>
      <c r="K72" s="14">
        <v>20.63</v>
      </c>
      <c r="L72" s="14">
        <v>44539</v>
      </c>
      <c r="M72" s="14">
        <f t="shared" si="2"/>
        <v>1</v>
      </c>
      <c r="N72" s="14">
        <v>40.19</v>
      </c>
      <c r="O72" s="14">
        <v>44630</v>
      </c>
      <c r="P72" s="14">
        <f t="shared" si="3"/>
        <v>2</v>
      </c>
      <c r="Q72" s="20">
        <v>40.71</v>
      </c>
      <c r="R72" s="20">
        <v>44787</v>
      </c>
      <c r="S72" s="20">
        <f t="shared" si="4"/>
        <v>69</v>
      </c>
      <c r="T72" s="15">
        <v>0.39600000000000002</v>
      </c>
      <c r="U72" s="12">
        <v>0</v>
      </c>
      <c r="V72" s="12">
        <v>1</v>
      </c>
      <c r="W72" s="16">
        <v>1.560762</v>
      </c>
      <c r="X72" s="14">
        <v>1260000</v>
      </c>
      <c r="Y72" s="17">
        <v>30285595</v>
      </c>
      <c r="Z72" s="14">
        <v>22141460</v>
      </c>
      <c r="AA72" s="14">
        <f t="shared" si="5"/>
        <v>0.73108882292059973</v>
      </c>
      <c r="AB72" s="14">
        <v>5.6906999999999999E-2</v>
      </c>
      <c r="AC72" s="14">
        <v>63.472000000000001</v>
      </c>
      <c r="AD72" s="14">
        <v>541</v>
      </c>
      <c r="AE72" s="14">
        <v>0.88068199999999996</v>
      </c>
      <c r="AF72" s="14">
        <v>0.28424199999999999</v>
      </c>
      <c r="AG72" s="18">
        <v>15512759174.573</v>
      </c>
      <c r="AH72" s="18">
        <v>512.21576378383998</v>
      </c>
    </row>
    <row r="73" spans="1:34" ht="15.75" customHeight="1">
      <c r="A73" s="12" t="s">
        <v>203</v>
      </c>
      <c r="B73" s="12" t="s">
        <v>88</v>
      </c>
      <c r="C73" s="12" t="s">
        <v>36</v>
      </c>
      <c r="D73" s="13" t="s">
        <v>63</v>
      </c>
      <c r="E73" s="12" t="s">
        <v>204</v>
      </c>
      <c r="F73" s="14">
        <v>44223</v>
      </c>
      <c r="G73" s="14" t="str">
        <f t="shared" si="0"/>
        <v>27-01-2021</v>
      </c>
      <c r="H73" s="14">
        <v>8.23</v>
      </c>
      <c r="I73" s="14">
        <v>44429</v>
      </c>
      <c r="J73" s="14">
        <f t="shared" si="1"/>
        <v>26</v>
      </c>
      <c r="K73" s="14">
        <v>22.86</v>
      </c>
      <c r="L73" s="14">
        <v>44492</v>
      </c>
      <c r="M73" s="14">
        <f t="shared" si="2"/>
        <v>-1</v>
      </c>
      <c r="N73" s="14">
        <v>40.14</v>
      </c>
      <c r="O73" s="14">
        <v>44583</v>
      </c>
      <c r="P73" s="14">
        <f t="shared" si="3"/>
        <v>0</v>
      </c>
      <c r="Q73" s="14">
        <v>54.65</v>
      </c>
      <c r="R73" s="14">
        <v>44674</v>
      </c>
      <c r="S73" s="14">
        <f t="shared" si="4"/>
        <v>1</v>
      </c>
      <c r="T73" s="15">
        <v>0.434</v>
      </c>
      <c r="U73" s="12">
        <v>0</v>
      </c>
      <c r="V73" s="12">
        <v>1</v>
      </c>
      <c r="W73" s="16">
        <v>2.7036199999999999</v>
      </c>
      <c r="X73" s="14">
        <v>29500000</v>
      </c>
      <c r="Y73" s="17">
        <v>53040212</v>
      </c>
      <c r="Z73" s="14">
        <v>49148200</v>
      </c>
      <c r="AA73" s="14">
        <f t="shared" si="5"/>
        <v>0.92662148484625217</v>
      </c>
      <c r="AB73" s="14">
        <v>0.60022500000000001</v>
      </c>
      <c r="AC73" s="14">
        <v>69.147999999999996</v>
      </c>
      <c r="AD73" s="14">
        <v>775</v>
      </c>
      <c r="AE73" s="14">
        <v>0.87857099999999999</v>
      </c>
      <c r="AF73" s="14">
        <v>0.38696700000000001</v>
      </c>
      <c r="AG73" s="18">
        <v>75072038085.854202</v>
      </c>
      <c r="AH73" s="18">
        <v>1415.3796761946201</v>
      </c>
    </row>
    <row r="74" spans="1:34" ht="15.75" customHeight="1">
      <c r="A74" s="12" t="s">
        <v>205</v>
      </c>
      <c r="B74" s="12" t="s">
        <v>76</v>
      </c>
      <c r="C74" s="12" t="s">
        <v>46</v>
      </c>
      <c r="D74" s="13" t="s">
        <v>50</v>
      </c>
      <c r="E74" s="12" t="s">
        <v>206</v>
      </c>
      <c r="F74" s="14">
        <v>44280</v>
      </c>
      <c r="G74" s="14" t="str">
        <f t="shared" si="0"/>
        <v>25-03-2021</v>
      </c>
      <c r="H74" s="14">
        <v>9.67</v>
      </c>
      <c r="I74" s="14">
        <v>44461</v>
      </c>
      <c r="J74" s="14">
        <f t="shared" si="1"/>
        <v>1</v>
      </c>
      <c r="K74" s="14">
        <v>15.79</v>
      </c>
      <c r="L74" s="14">
        <v>44563</v>
      </c>
      <c r="M74" s="14">
        <f t="shared" si="2"/>
        <v>13</v>
      </c>
      <c r="N74" s="14">
        <v>17.489999999999998</v>
      </c>
      <c r="O74" s="14">
        <v>44638</v>
      </c>
      <c r="P74" s="14">
        <f t="shared" si="3"/>
        <v>-2</v>
      </c>
      <c r="Q74" s="14">
        <v>19.34</v>
      </c>
      <c r="R74" s="14">
        <v>44717</v>
      </c>
      <c r="S74" s="14">
        <f t="shared" si="4"/>
        <v>-13</v>
      </c>
      <c r="T74" s="15">
        <v>0.66200000000000003</v>
      </c>
      <c r="U74" s="12">
        <v>1</v>
      </c>
      <c r="V74" s="12">
        <v>1</v>
      </c>
      <c r="W74" s="16">
        <v>-0.29637999999999998</v>
      </c>
      <c r="X74" s="14">
        <v>1300000</v>
      </c>
      <c r="Y74" s="17">
        <v>2446644</v>
      </c>
      <c r="Z74" s="14">
        <v>2388900</v>
      </c>
      <c r="AA74" s="14">
        <f t="shared" si="5"/>
        <v>0.97639869143201874</v>
      </c>
      <c r="AB74" s="14">
        <v>0.544184</v>
      </c>
      <c r="AC74" s="14">
        <v>48.957999999999998</v>
      </c>
      <c r="AD74" s="14">
        <v>565</v>
      </c>
      <c r="AE74" s="14">
        <v>0.87209300000000001</v>
      </c>
      <c r="AF74" s="14">
        <v>0.13697300000000001</v>
      </c>
      <c r="AG74" s="18">
        <v>12541928102.765699</v>
      </c>
      <c r="AH74" s="18">
        <v>5126.1761428167301</v>
      </c>
    </row>
    <row r="75" spans="1:34" ht="15.75" customHeight="1">
      <c r="A75" s="12" t="s">
        <v>207</v>
      </c>
      <c r="B75" s="12" t="s">
        <v>35</v>
      </c>
      <c r="C75" s="12" t="s">
        <v>36</v>
      </c>
      <c r="D75" s="13" t="s">
        <v>63</v>
      </c>
      <c r="E75" s="12" t="s">
        <v>208</v>
      </c>
      <c r="F75" s="14">
        <v>44228</v>
      </c>
      <c r="G75" s="14" t="str">
        <f t="shared" si="0"/>
        <v>01-02-2021</v>
      </c>
      <c r="H75" s="14">
        <v>12.89</v>
      </c>
      <c r="I75" s="14">
        <v>44408</v>
      </c>
      <c r="J75" s="14">
        <f t="shared" si="1"/>
        <v>0</v>
      </c>
      <c r="K75" s="14">
        <v>28.38</v>
      </c>
      <c r="L75" s="14">
        <v>44501</v>
      </c>
      <c r="M75" s="14">
        <f t="shared" si="2"/>
        <v>3</v>
      </c>
      <c r="N75" s="14">
        <v>53.47</v>
      </c>
      <c r="O75" s="14">
        <v>44585</v>
      </c>
      <c r="P75" s="14">
        <f t="shared" si="3"/>
        <v>-3</v>
      </c>
      <c r="Q75" s="14">
        <v>72.75</v>
      </c>
      <c r="R75" s="14">
        <v>44678</v>
      </c>
      <c r="S75" s="14">
        <f t="shared" si="4"/>
        <v>0</v>
      </c>
      <c r="T75" s="15">
        <v>0.59499999999999997</v>
      </c>
      <c r="U75" s="12">
        <v>1</v>
      </c>
      <c r="V75" s="12">
        <v>1</v>
      </c>
      <c r="W75" s="16">
        <v>4.8464770000000001</v>
      </c>
      <c r="X75" s="14">
        <v>12400000</v>
      </c>
      <c r="Y75" s="17">
        <v>28832496</v>
      </c>
      <c r="Z75" s="14">
        <v>65012410</v>
      </c>
      <c r="AA75" s="14">
        <f t="shared" si="5"/>
        <v>2.2548311460790629</v>
      </c>
      <c r="AB75" s="14">
        <v>0.19073300000000001</v>
      </c>
      <c r="AC75" s="14">
        <v>79.846999999999994</v>
      </c>
      <c r="AD75" s="14">
        <v>790</v>
      </c>
      <c r="AE75" s="14">
        <v>0.88068199999999996</v>
      </c>
      <c r="AF75" s="14">
        <v>0.25656200000000001</v>
      </c>
      <c r="AG75" s="18">
        <v>34186180695.996899</v>
      </c>
      <c r="AH75" s="18">
        <v>1185.6823181731099</v>
      </c>
    </row>
    <row r="76" spans="1:34" ht="15.75" customHeight="1">
      <c r="A76" s="12" t="s">
        <v>209</v>
      </c>
      <c r="B76" s="12" t="s">
        <v>104</v>
      </c>
      <c r="C76" s="12" t="s">
        <v>54</v>
      </c>
      <c r="D76" s="13" t="s">
        <v>55</v>
      </c>
      <c r="E76" s="12" t="s">
        <v>210</v>
      </c>
      <c r="F76" s="14">
        <v>44300</v>
      </c>
      <c r="G76" s="14" t="str">
        <f t="shared" si="0"/>
        <v>14-04-2021</v>
      </c>
      <c r="H76" s="14">
        <v>9.67</v>
      </c>
      <c r="I76" s="14">
        <v>44477</v>
      </c>
      <c r="J76" s="14">
        <f t="shared" si="1"/>
        <v>-3</v>
      </c>
      <c r="K76" s="14">
        <v>71.12</v>
      </c>
      <c r="L76" s="14">
        <v>44568</v>
      </c>
      <c r="M76" s="14">
        <f t="shared" si="2"/>
        <v>-2</v>
      </c>
      <c r="N76" s="14">
        <v>80.66</v>
      </c>
      <c r="O76" s="14">
        <v>44652</v>
      </c>
      <c r="P76" s="14">
        <f t="shared" si="3"/>
        <v>-8</v>
      </c>
      <c r="Q76" s="14">
        <v>85.72</v>
      </c>
      <c r="R76" s="14">
        <v>44750</v>
      </c>
      <c r="S76" s="14">
        <f t="shared" si="4"/>
        <v>0</v>
      </c>
      <c r="T76" s="15">
        <v>0.221</v>
      </c>
      <c r="U76" s="12">
        <v>0</v>
      </c>
      <c r="V76" s="12">
        <v>0</v>
      </c>
      <c r="W76" s="16">
        <v>11.56076</v>
      </c>
      <c r="X76" s="14">
        <v>2700000</v>
      </c>
      <c r="Y76" s="17">
        <v>6663924</v>
      </c>
      <c r="Z76" s="14">
        <v>14412530</v>
      </c>
      <c r="AA76" s="14">
        <f t="shared" si="5"/>
        <v>2.1627692632749111</v>
      </c>
      <c r="AB76" s="14">
        <v>0.187337</v>
      </c>
      <c r="AC76" s="14">
        <v>41.24</v>
      </c>
      <c r="AD76" s="14">
        <v>93</v>
      </c>
      <c r="AE76" s="14">
        <v>0.92045500000000002</v>
      </c>
      <c r="AF76" s="14">
        <v>1.176515</v>
      </c>
      <c r="AG76" s="18">
        <v>12699028991.3771</v>
      </c>
      <c r="AH76" s="18">
        <v>1905.63832831484</v>
      </c>
    </row>
    <row r="77" spans="1:34" ht="15.75" customHeight="1">
      <c r="A77" s="12" t="s">
        <v>211</v>
      </c>
      <c r="B77" s="12" t="s">
        <v>69</v>
      </c>
      <c r="C77" s="12" t="s">
        <v>46</v>
      </c>
      <c r="D77" s="13" t="s">
        <v>50</v>
      </c>
      <c r="E77" s="12" t="s">
        <v>212</v>
      </c>
      <c r="F77" s="14">
        <v>44303</v>
      </c>
      <c r="G77" s="14" t="str">
        <f t="shared" si="0"/>
        <v>17-04-2021</v>
      </c>
      <c r="H77" s="14">
        <v>1.83</v>
      </c>
      <c r="I77" s="14">
        <v>44484</v>
      </c>
      <c r="J77" s="14">
        <f t="shared" si="1"/>
        <v>1</v>
      </c>
      <c r="K77" s="14">
        <v>5.44</v>
      </c>
      <c r="L77" s="14">
        <v>44571</v>
      </c>
      <c r="M77" s="14">
        <f t="shared" si="2"/>
        <v>-2</v>
      </c>
      <c r="N77" s="14">
        <v>8.35</v>
      </c>
      <c r="O77" s="14">
        <v>44659</v>
      </c>
      <c r="P77" s="14">
        <f t="shared" si="3"/>
        <v>-4</v>
      </c>
      <c r="Q77" s="14">
        <v>13.92</v>
      </c>
      <c r="R77" s="14">
        <v>44759</v>
      </c>
      <c r="S77" s="14">
        <f t="shared" si="4"/>
        <v>6</v>
      </c>
      <c r="T77" s="15">
        <v>0.53400000000000003</v>
      </c>
      <c r="U77" s="12">
        <v>1</v>
      </c>
      <c r="V77" s="12">
        <v>1</v>
      </c>
      <c r="W77" s="16">
        <v>-6.2963800000000001</v>
      </c>
      <c r="X77" s="19">
        <v>400000</v>
      </c>
      <c r="Y77" s="17">
        <v>23443393</v>
      </c>
      <c r="Z77" s="14">
        <v>9797410</v>
      </c>
      <c r="AA77" s="14">
        <f t="shared" si="5"/>
        <v>0.41791774765709044</v>
      </c>
      <c r="AB77" s="14">
        <v>4.0827000000000002E-2</v>
      </c>
      <c r="AC77" s="14">
        <v>83.483000000000004</v>
      </c>
      <c r="AD77" s="14">
        <v>436</v>
      </c>
      <c r="AE77" s="14">
        <v>0.859375</v>
      </c>
      <c r="AF77" s="14">
        <v>0.28432000000000002</v>
      </c>
      <c r="AG77" s="18">
        <v>12889555561.304001</v>
      </c>
      <c r="AH77" s="18">
        <v>549.81612778082001</v>
      </c>
    </row>
    <row r="78" spans="1:34" ht="15.75" customHeight="1">
      <c r="A78" s="12" t="s">
        <v>213</v>
      </c>
      <c r="B78" s="12" t="s">
        <v>69</v>
      </c>
      <c r="C78" s="12" t="s">
        <v>46</v>
      </c>
      <c r="D78" s="13" t="s">
        <v>50</v>
      </c>
      <c r="E78" s="12" t="s">
        <v>214</v>
      </c>
      <c r="F78" s="14">
        <v>44279</v>
      </c>
      <c r="G78" s="14" t="str">
        <f t="shared" si="0"/>
        <v>24-03-2021</v>
      </c>
      <c r="H78" s="14">
        <v>2.02</v>
      </c>
      <c r="I78" s="14">
        <v>44458</v>
      </c>
      <c r="J78" s="14">
        <f t="shared" si="1"/>
        <v>-1</v>
      </c>
      <c r="K78" s="14">
        <v>4.03</v>
      </c>
      <c r="L78" s="14">
        <v>44550</v>
      </c>
      <c r="M78" s="14">
        <f t="shared" si="2"/>
        <v>1</v>
      </c>
      <c r="N78" s="14">
        <v>9.1</v>
      </c>
      <c r="O78" s="14">
        <v>44638</v>
      </c>
      <c r="P78" s="14">
        <f t="shared" si="3"/>
        <v>-1</v>
      </c>
      <c r="Q78" s="14">
        <v>12.97</v>
      </c>
      <c r="R78" s="14">
        <v>44731</v>
      </c>
      <c r="S78" s="14">
        <f t="shared" si="4"/>
        <v>2</v>
      </c>
      <c r="T78" s="15">
        <v>0.52900000000000003</v>
      </c>
      <c r="U78" s="12">
        <v>1</v>
      </c>
      <c r="V78" s="12">
        <v>1</v>
      </c>
      <c r="W78" s="16">
        <v>-20.0107</v>
      </c>
      <c r="X78" s="14">
        <v>0</v>
      </c>
      <c r="Y78" s="17">
        <v>203304492</v>
      </c>
      <c r="Z78" s="14">
        <v>81162970</v>
      </c>
      <c r="AA78" s="14">
        <f t="shared" si="5"/>
        <v>0.39921877377898762</v>
      </c>
      <c r="AB78" s="14">
        <v>0</v>
      </c>
      <c r="AC78" s="14">
        <v>48.843000000000004</v>
      </c>
      <c r="AD78" s="14">
        <v>475</v>
      </c>
      <c r="AE78" s="14">
        <v>0.86781600000000003</v>
      </c>
      <c r="AF78" s="14">
        <v>4.2215999999999997E-2</v>
      </c>
      <c r="AG78" s="18">
        <v>474517491092.91302</v>
      </c>
      <c r="AH78" s="18">
        <v>2334.0236431810499</v>
      </c>
    </row>
    <row r="79" spans="1:34" ht="15.75" customHeight="1">
      <c r="A79" s="12" t="s">
        <v>215</v>
      </c>
      <c r="B79" s="12" t="s">
        <v>40</v>
      </c>
      <c r="C79" s="12" t="s">
        <v>41</v>
      </c>
      <c r="D79" s="13" t="s">
        <v>42</v>
      </c>
      <c r="E79" s="12" t="s">
        <v>216</v>
      </c>
      <c r="F79" s="14">
        <v>44271</v>
      </c>
      <c r="G79" s="14" t="str">
        <f t="shared" si="0"/>
        <v>16-03-2021</v>
      </c>
      <c r="H79" s="14">
        <v>36.380000000000003</v>
      </c>
      <c r="I79" s="14">
        <v>44452</v>
      </c>
      <c r="J79" s="14">
        <f t="shared" si="1"/>
        <v>1</v>
      </c>
      <c r="K79" s="14">
        <v>39.97</v>
      </c>
      <c r="L79" s="14">
        <v>44542</v>
      </c>
      <c r="M79" s="14">
        <f t="shared" si="2"/>
        <v>1</v>
      </c>
      <c r="N79" s="14">
        <v>40.46</v>
      </c>
      <c r="O79" s="14">
        <v>44577</v>
      </c>
      <c r="P79" s="14">
        <f t="shared" si="3"/>
        <v>-54</v>
      </c>
      <c r="Q79" s="14">
        <v>40.549999999999997</v>
      </c>
      <c r="R79" s="14">
        <v>44717</v>
      </c>
      <c r="S79" s="14">
        <f t="shared" si="4"/>
        <v>-4</v>
      </c>
      <c r="T79" s="15">
        <v>0.59899999999999998</v>
      </c>
      <c r="U79" s="12">
        <v>1</v>
      </c>
      <c r="V79" s="12">
        <v>1</v>
      </c>
      <c r="W79" s="16">
        <v>4.4179050000000002</v>
      </c>
      <c r="X79" s="19">
        <v>100000</v>
      </c>
      <c r="Y79" s="17">
        <v>2076694</v>
      </c>
      <c r="Z79" s="14">
        <v>1389680</v>
      </c>
      <c r="AA79" s="14">
        <f t="shared" si="5"/>
        <v>0.66917899314968887</v>
      </c>
      <c r="AB79" s="14">
        <v>7.1958999999999995E-2</v>
      </c>
      <c r="AC79" s="14">
        <v>41.792000000000002</v>
      </c>
      <c r="AD79" s="14">
        <v>343</v>
      </c>
      <c r="AE79" s="14">
        <v>0.61797800000000003</v>
      </c>
      <c r="AF79" s="14">
        <v>1.3867689999999999</v>
      </c>
      <c r="AG79" s="18">
        <v>12606338448.547001</v>
      </c>
      <c r="AH79" s="18">
        <v>6070.3880535827502</v>
      </c>
    </row>
    <row r="80" spans="1:34" ht="15.75" customHeight="1">
      <c r="A80" s="12" t="s">
        <v>217</v>
      </c>
      <c r="B80" s="12" t="s">
        <v>58</v>
      </c>
      <c r="C80" s="12" t="s">
        <v>36</v>
      </c>
      <c r="D80" s="13" t="s">
        <v>37</v>
      </c>
      <c r="E80" s="12" t="s">
        <v>218</v>
      </c>
      <c r="F80" s="14">
        <v>44193</v>
      </c>
      <c r="G80" s="14" t="str">
        <f t="shared" si="0"/>
        <v>28-12-2020</v>
      </c>
      <c r="H80" s="14">
        <v>14.55</v>
      </c>
      <c r="I80" s="14">
        <v>44367</v>
      </c>
      <c r="J80" s="14">
        <f t="shared" si="1"/>
        <v>-6</v>
      </c>
      <c r="K80" s="14">
        <v>63.29</v>
      </c>
      <c r="L80" s="14">
        <v>44467</v>
      </c>
      <c r="M80" s="14">
        <f t="shared" si="2"/>
        <v>4</v>
      </c>
      <c r="N80" s="14">
        <v>68.22</v>
      </c>
      <c r="O80" s="14">
        <v>44556</v>
      </c>
      <c r="P80" s="14">
        <f t="shared" si="3"/>
        <v>3</v>
      </c>
      <c r="Q80" s="14">
        <v>70.849999999999994</v>
      </c>
      <c r="R80" s="14">
        <v>44642</v>
      </c>
      <c r="S80" s="14">
        <f t="shared" si="4"/>
        <v>-1</v>
      </c>
      <c r="T80" s="15">
        <v>0.17599999999999999</v>
      </c>
      <c r="U80" s="12">
        <v>0</v>
      </c>
      <c r="V80" s="12">
        <v>0</v>
      </c>
      <c r="W80" s="16">
        <v>11.989330000000001</v>
      </c>
      <c r="X80" s="19">
        <v>100000</v>
      </c>
      <c r="Y80" s="17">
        <v>4602768</v>
      </c>
      <c r="Z80" s="19">
        <v>200000</v>
      </c>
      <c r="AA80" s="19">
        <f t="shared" si="5"/>
        <v>4.3452114032251896E-2</v>
      </c>
      <c r="AB80" s="14">
        <v>0.5</v>
      </c>
      <c r="AC80" s="14">
        <v>14.557</v>
      </c>
      <c r="AD80" s="14">
        <v>698</v>
      </c>
      <c r="AE80" s="14">
        <v>0.86931800000000004</v>
      </c>
      <c r="AF80" s="14">
        <v>0.62830299999999994</v>
      </c>
      <c r="AG80" s="18">
        <v>88060858257.477203</v>
      </c>
      <c r="AH80" s="18">
        <v>19132.1522739094</v>
      </c>
    </row>
    <row r="81" spans="1:34" ht="15.75" customHeight="1">
      <c r="A81" s="12" t="s">
        <v>219</v>
      </c>
      <c r="B81" s="12" t="s">
        <v>35</v>
      </c>
      <c r="C81" s="12" t="s">
        <v>36</v>
      </c>
      <c r="D81" s="13" t="s">
        <v>37</v>
      </c>
      <c r="E81" s="12" t="s">
        <v>220</v>
      </c>
      <c r="F81" s="14">
        <v>44237</v>
      </c>
      <c r="G81" s="14" t="str">
        <f t="shared" si="0"/>
        <v>10-02-2021</v>
      </c>
      <c r="H81" s="14">
        <v>13.11</v>
      </c>
      <c r="I81" s="14">
        <v>44417</v>
      </c>
      <c r="J81" s="14">
        <f t="shared" si="1"/>
        <v>0</v>
      </c>
      <c r="K81" s="14">
        <v>31.64</v>
      </c>
      <c r="L81" s="14">
        <v>44507</v>
      </c>
      <c r="M81" s="14">
        <f t="shared" si="2"/>
        <v>0</v>
      </c>
      <c r="N81" s="14">
        <v>46.74</v>
      </c>
      <c r="O81" s="14">
        <v>44598</v>
      </c>
      <c r="P81" s="14">
        <f t="shared" si="3"/>
        <v>1</v>
      </c>
      <c r="Q81" s="14">
        <v>56.96</v>
      </c>
      <c r="R81" s="14">
        <v>44687</v>
      </c>
      <c r="S81" s="14">
        <f t="shared" si="4"/>
        <v>0</v>
      </c>
      <c r="T81" s="15">
        <v>0.372</v>
      </c>
      <c r="U81" s="12">
        <v>0</v>
      </c>
      <c r="V81" s="12">
        <v>0</v>
      </c>
      <c r="W81" s="16">
        <v>-1.2963800000000001</v>
      </c>
      <c r="X81" s="14">
        <v>13420000</v>
      </c>
      <c r="Y81" s="17">
        <v>223293280</v>
      </c>
      <c r="Z81" s="19">
        <v>133000000</v>
      </c>
      <c r="AA81" s="19">
        <f t="shared" si="5"/>
        <v>0.59562921015804859</v>
      </c>
      <c r="AB81" s="14">
        <v>0.100526</v>
      </c>
      <c r="AC81" s="14">
        <v>63.093000000000004</v>
      </c>
      <c r="AD81" s="14">
        <v>770</v>
      </c>
      <c r="AE81" s="14">
        <v>0.90909099999999998</v>
      </c>
      <c r="AF81" s="14">
        <v>0.230459</v>
      </c>
      <c r="AG81" s="18">
        <v>320909472770.66901</v>
      </c>
      <c r="AH81" s="18">
        <v>1437.1658330723999</v>
      </c>
    </row>
    <row r="82" spans="1:34" ht="15.75" customHeight="1">
      <c r="A82" s="12" t="s">
        <v>221</v>
      </c>
      <c r="B82" s="12" t="s">
        <v>104</v>
      </c>
      <c r="C82" s="12" t="s">
        <v>54</v>
      </c>
      <c r="D82" s="13" t="s">
        <v>55</v>
      </c>
      <c r="E82" s="12" t="s">
        <v>222</v>
      </c>
      <c r="F82" s="14">
        <v>44216</v>
      </c>
      <c r="G82" s="14" t="str">
        <f t="shared" si="0"/>
        <v>20-01-2021</v>
      </c>
      <c r="H82" s="14">
        <v>24.87</v>
      </c>
      <c r="I82" s="14">
        <v>44395</v>
      </c>
      <c r="J82" s="14">
        <f t="shared" si="1"/>
        <v>-1</v>
      </c>
      <c r="K82" s="14">
        <v>68.400000000000006</v>
      </c>
      <c r="L82" s="14">
        <v>44486</v>
      </c>
      <c r="M82" s="14">
        <f t="shared" si="2"/>
        <v>0</v>
      </c>
      <c r="N82" s="14">
        <v>71.22</v>
      </c>
      <c r="O82" s="14">
        <v>44577</v>
      </c>
      <c r="P82" s="14">
        <f t="shared" si="3"/>
        <v>1</v>
      </c>
      <c r="Q82" s="14">
        <v>78.39</v>
      </c>
      <c r="R82" s="14">
        <v>44666</v>
      </c>
      <c r="S82" s="14">
        <f t="shared" si="4"/>
        <v>0</v>
      </c>
      <c r="T82" s="15">
        <v>0.73399999999999999</v>
      </c>
      <c r="U82" s="12">
        <v>1</v>
      </c>
      <c r="V82" s="12">
        <v>1</v>
      </c>
      <c r="W82" s="16">
        <v>6.4179050000000002</v>
      </c>
      <c r="X82" s="14">
        <v>0</v>
      </c>
      <c r="Y82" s="17">
        <v>4232532</v>
      </c>
      <c r="Z82" s="14">
        <v>503100</v>
      </c>
      <c r="AA82" s="14">
        <f t="shared" si="5"/>
        <v>0.11886501980374868</v>
      </c>
      <c r="AB82" s="14">
        <v>0</v>
      </c>
      <c r="AC82" s="14">
        <v>31.940999999999999</v>
      </c>
      <c r="AD82" s="14">
        <v>95</v>
      </c>
      <c r="AE82" s="14">
        <v>0.81818199999999996</v>
      </c>
      <c r="AF82" s="14">
        <v>0.26886900000000002</v>
      </c>
      <c r="AG82" s="18">
        <v>69721787500</v>
      </c>
      <c r="AH82" s="18">
        <v>16472.8317470488</v>
      </c>
    </row>
    <row r="83" spans="1:34" ht="15.75" customHeight="1">
      <c r="A83" s="12" t="s">
        <v>223</v>
      </c>
      <c r="B83" s="12" t="s">
        <v>130</v>
      </c>
      <c r="C83" s="12" t="s">
        <v>131</v>
      </c>
      <c r="D83" s="13" t="s">
        <v>89</v>
      </c>
      <c r="E83" s="12" t="s">
        <v>224</v>
      </c>
      <c r="F83" s="14">
        <v>44306</v>
      </c>
      <c r="G83" s="14" t="str">
        <f t="shared" si="0"/>
        <v>20-04-2021</v>
      </c>
      <c r="H83" s="14">
        <v>1.81</v>
      </c>
      <c r="I83" s="14">
        <v>44494</v>
      </c>
      <c r="J83" s="14">
        <f t="shared" si="1"/>
        <v>8</v>
      </c>
      <c r="K83" s="14">
        <v>2.85</v>
      </c>
      <c r="L83" s="14">
        <v>44579</v>
      </c>
      <c r="M83" s="14">
        <f t="shared" si="2"/>
        <v>3</v>
      </c>
      <c r="N83" s="14">
        <v>3.18</v>
      </c>
      <c r="O83" s="14">
        <v>44669</v>
      </c>
      <c r="P83" s="14">
        <f t="shared" si="3"/>
        <v>3</v>
      </c>
      <c r="Q83" s="14">
        <v>3.35</v>
      </c>
      <c r="R83" s="14">
        <v>44753</v>
      </c>
      <c r="S83" s="14">
        <f t="shared" si="4"/>
        <v>-3</v>
      </c>
      <c r="T83" s="15">
        <v>0.435</v>
      </c>
      <c r="U83" s="12">
        <v>0</v>
      </c>
      <c r="V83" s="12">
        <v>1</v>
      </c>
      <c r="W83" s="16">
        <v>-49.0107</v>
      </c>
      <c r="X83" s="14">
        <v>0</v>
      </c>
      <c r="Y83" s="17">
        <v>9542486</v>
      </c>
      <c r="Z83" s="14">
        <v>1391750</v>
      </c>
      <c r="AA83" s="14">
        <f t="shared" si="5"/>
        <v>0.14584773820993815</v>
      </c>
      <c r="AB83" s="14">
        <v>0</v>
      </c>
      <c r="AC83" s="14">
        <v>86.75</v>
      </c>
      <c r="AD83" s="14">
        <v>910</v>
      </c>
      <c r="AE83" s="14">
        <v>0.75925900000000002</v>
      </c>
      <c r="AF83" s="14">
        <v>0.44264500000000001</v>
      </c>
      <c r="AG83" s="18">
        <v>24751066910.540901</v>
      </c>
      <c r="AH83" s="18">
        <v>2593.7755539322702</v>
      </c>
    </row>
    <row r="84" spans="1:34" ht="15.75" customHeight="1">
      <c r="A84" s="12" t="s">
        <v>225</v>
      </c>
      <c r="B84" s="12" t="s">
        <v>53</v>
      </c>
      <c r="C84" s="12" t="s">
        <v>54</v>
      </c>
      <c r="D84" s="13" t="s">
        <v>55</v>
      </c>
      <c r="E84" s="12" t="s">
        <v>226</v>
      </c>
      <c r="F84" s="14">
        <v>44250</v>
      </c>
      <c r="G84" s="14" t="str">
        <f t="shared" si="0"/>
        <v>23-02-2021</v>
      </c>
      <c r="H84" s="14">
        <v>33.659999999999997</v>
      </c>
      <c r="I84" s="14">
        <v>44430</v>
      </c>
      <c r="J84" s="14">
        <f t="shared" si="1"/>
        <v>0</v>
      </c>
      <c r="K84" s="14">
        <v>48.36</v>
      </c>
      <c r="L84" s="14">
        <v>44519</v>
      </c>
      <c r="M84" s="14">
        <f t="shared" si="2"/>
        <v>-1</v>
      </c>
      <c r="N84" s="14">
        <v>55.47</v>
      </c>
      <c r="O84" s="14">
        <v>44610</v>
      </c>
      <c r="P84" s="14">
        <f t="shared" si="3"/>
        <v>0</v>
      </c>
      <c r="Q84" s="14">
        <v>57.51</v>
      </c>
      <c r="R84" s="14">
        <v>44694</v>
      </c>
      <c r="S84" s="14">
        <f t="shared" si="4"/>
        <v>-6</v>
      </c>
      <c r="T84" s="15">
        <v>0.58299999999999996</v>
      </c>
      <c r="U84" s="12">
        <v>1</v>
      </c>
      <c r="V84" s="12">
        <v>1</v>
      </c>
      <c r="W84" s="16">
        <v>-0.15351999999999999</v>
      </c>
      <c r="X84" s="14">
        <v>0</v>
      </c>
      <c r="Y84" s="17">
        <v>6530026</v>
      </c>
      <c r="Z84" s="14">
        <v>6126670</v>
      </c>
      <c r="AA84" s="14">
        <f t="shared" si="5"/>
        <v>0.93823056753525946</v>
      </c>
      <c r="AB84" s="14">
        <v>0</v>
      </c>
      <c r="AC84" s="14">
        <v>38.121000000000002</v>
      </c>
      <c r="AD84" s="14">
        <v>150</v>
      </c>
      <c r="AE84" s="14">
        <v>0.83522700000000005</v>
      </c>
      <c r="AF84" s="14">
        <v>0.16022900000000001</v>
      </c>
      <c r="AG84" s="18">
        <v>37925338329.149399</v>
      </c>
      <c r="AH84" s="18">
        <v>5807.8387940797502</v>
      </c>
    </row>
    <row r="85" spans="1:34" ht="15.75" customHeight="1">
      <c r="A85" s="12" t="s">
        <v>227</v>
      </c>
      <c r="B85" s="12" t="s">
        <v>53</v>
      </c>
      <c r="C85" s="12" t="s">
        <v>54</v>
      </c>
      <c r="D85" s="13" t="s">
        <v>55</v>
      </c>
      <c r="E85" s="12" t="s">
        <v>228</v>
      </c>
      <c r="F85" s="14">
        <v>44236</v>
      </c>
      <c r="G85" s="14" t="str">
        <f t="shared" si="0"/>
        <v>09-02-2021</v>
      </c>
      <c r="H85" s="14">
        <v>26.75</v>
      </c>
      <c r="I85" s="14">
        <v>44416</v>
      </c>
      <c r="J85" s="14">
        <f t="shared" si="1"/>
        <v>0</v>
      </c>
      <c r="K85" s="14">
        <v>60.08</v>
      </c>
      <c r="L85" s="14">
        <v>44506</v>
      </c>
      <c r="M85" s="14">
        <f t="shared" si="2"/>
        <v>0</v>
      </c>
      <c r="N85" s="14">
        <v>77.83</v>
      </c>
      <c r="O85" s="14">
        <v>44596</v>
      </c>
      <c r="P85" s="14">
        <f t="shared" si="3"/>
        <v>0</v>
      </c>
      <c r="Q85" s="14">
        <v>86.02</v>
      </c>
      <c r="R85" s="14">
        <v>44686</v>
      </c>
      <c r="S85" s="14">
        <f t="shared" si="4"/>
        <v>0</v>
      </c>
      <c r="T85" s="15">
        <v>0.79700000000000004</v>
      </c>
      <c r="U85" s="12">
        <v>1</v>
      </c>
      <c r="V85" s="12">
        <v>1</v>
      </c>
      <c r="W85" s="16">
        <v>3.8464770000000001</v>
      </c>
      <c r="X85" s="19">
        <v>1000000</v>
      </c>
      <c r="Y85" s="17">
        <v>32824861</v>
      </c>
      <c r="Z85" s="14">
        <v>3314060</v>
      </c>
      <c r="AA85" s="14">
        <f t="shared" si="5"/>
        <v>0.10096188983100339</v>
      </c>
      <c r="AB85" s="14">
        <v>0.30174499999999999</v>
      </c>
      <c r="AC85" s="14">
        <v>21.901</v>
      </c>
      <c r="AD85" s="14">
        <v>135</v>
      </c>
      <c r="AE85" s="14">
        <v>0.83707900000000002</v>
      </c>
      <c r="AF85" s="14">
        <v>0.17984800000000001</v>
      </c>
      <c r="AG85" s="18">
        <v>228325821196.15302</v>
      </c>
      <c r="AH85" s="18">
        <v>6955.8808244809597</v>
      </c>
    </row>
    <row r="86" spans="1:34" ht="15.75" customHeight="1">
      <c r="A86" s="12" t="s">
        <v>229</v>
      </c>
      <c r="B86" s="12" t="s">
        <v>88</v>
      </c>
      <c r="C86" s="12" t="s">
        <v>36</v>
      </c>
      <c r="D86" s="13" t="s">
        <v>89</v>
      </c>
      <c r="E86" s="12" t="s">
        <v>230</v>
      </c>
      <c r="F86" s="14">
        <v>44259</v>
      </c>
      <c r="G86" s="14" t="str">
        <f t="shared" si="0"/>
        <v>04-03-2021</v>
      </c>
      <c r="H86" s="14">
        <v>21.8</v>
      </c>
      <c r="I86" s="14">
        <v>44448</v>
      </c>
      <c r="J86" s="14">
        <f t="shared" si="1"/>
        <v>9</v>
      </c>
      <c r="K86" s="14">
        <v>48.56</v>
      </c>
      <c r="L86" s="14">
        <v>44532</v>
      </c>
      <c r="M86" s="14">
        <f t="shared" si="2"/>
        <v>3</v>
      </c>
      <c r="N86" s="14">
        <v>59.42</v>
      </c>
      <c r="O86" s="14">
        <v>44616</v>
      </c>
      <c r="P86" s="14">
        <f t="shared" si="3"/>
        <v>-3</v>
      </c>
      <c r="Q86" s="14">
        <v>64.59</v>
      </c>
      <c r="R86" s="14">
        <v>44717</v>
      </c>
      <c r="S86" s="14">
        <f t="shared" si="4"/>
        <v>8</v>
      </c>
      <c r="T86" s="15">
        <v>0.45400000000000001</v>
      </c>
      <c r="U86" s="12">
        <v>0</v>
      </c>
      <c r="V86" s="12">
        <v>1</v>
      </c>
      <c r="W86" s="16">
        <v>-15.2964</v>
      </c>
      <c r="X86" s="14">
        <v>7025000</v>
      </c>
      <c r="Y86" s="17">
        <v>110380804</v>
      </c>
      <c r="Z86" s="19">
        <v>128000000</v>
      </c>
      <c r="AA86" s="19">
        <f t="shared" si="5"/>
        <v>1.1596219212173884</v>
      </c>
      <c r="AB86" s="14">
        <v>5.4932000000000002E-2</v>
      </c>
      <c r="AC86" s="14">
        <v>52.850999999999999</v>
      </c>
      <c r="AD86" s="14">
        <v>840</v>
      </c>
      <c r="AE86" s="14">
        <v>0.88202199999999997</v>
      </c>
      <c r="AF86" s="14">
        <v>8.5533999999999999E-2</v>
      </c>
      <c r="AG86" s="18">
        <v>376823402244.92798</v>
      </c>
      <c r="AH86" s="18">
        <v>3413.8490443041901</v>
      </c>
    </row>
    <row r="87" spans="1:34" ht="15.75" customHeight="1">
      <c r="A87" s="12" t="s">
        <v>231</v>
      </c>
      <c r="B87" s="12" t="s">
        <v>232</v>
      </c>
      <c r="C87" s="12" t="s">
        <v>36</v>
      </c>
      <c r="D87" s="13" t="s">
        <v>89</v>
      </c>
      <c r="E87" s="12" t="s">
        <v>233</v>
      </c>
      <c r="F87" s="14">
        <v>44253</v>
      </c>
      <c r="G87" s="14" t="str">
        <f t="shared" si="0"/>
        <v>26-02-2021</v>
      </c>
      <c r="H87" s="14">
        <v>52.11</v>
      </c>
      <c r="I87" s="14">
        <v>44433</v>
      </c>
      <c r="J87" s="14">
        <f t="shared" si="1"/>
        <v>0</v>
      </c>
      <c r="K87" s="14">
        <v>81.290000000000006</v>
      </c>
      <c r="L87" s="14">
        <v>44523</v>
      </c>
      <c r="M87" s="14">
        <f t="shared" si="2"/>
        <v>0</v>
      </c>
      <c r="N87" s="14">
        <v>85.89</v>
      </c>
      <c r="O87" s="14">
        <v>44613</v>
      </c>
      <c r="P87" s="14">
        <f t="shared" si="3"/>
        <v>0</v>
      </c>
      <c r="Q87" s="14">
        <v>86.27</v>
      </c>
      <c r="R87" s="14">
        <v>44703</v>
      </c>
      <c r="S87" s="14">
        <f t="shared" si="4"/>
        <v>0</v>
      </c>
      <c r="T87" s="15">
        <v>0.85099999999999998</v>
      </c>
      <c r="U87" s="12">
        <v>1</v>
      </c>
      <c r="V87" s="12">
        <v>1</v>
      </c>
      <c r="W87" s="16">
        <v>10.989330000000001</v>
      </c>
      <c r="X87" s="14">
        <v>0</v>
      </c>
      <c r="Y87" s="17">
        <v>51764822</v>
      </c>
      <c r="Z87" s="14">
        <v>1862800</v>
      </c>
      <c r="AA87" s="14">
        <f t="shared" si="5"/>
        <v>3.5985828368153186E-2</v>
      </c>
      <c r="AB87" s="14">
        <v>0</v>
      </c>
      <c r="AC87" s="14">
        <v>18.57</v>
      </c>
      <c r="AD87" s="14">
        <v>732</v>
      </c>
      <c r="AE87" s="14">
        <v>0.65168499999999996</v>
      </c>
      <c r="AF87" s="14">
        <v>1.189964</v>
      </c>
      <c r="AG87" s="18">
        <v>1651422932447.77</v>
      </c>
      <c r="AH87" s="18">
        <v>31902.416904819402</v>
      </c>
    </row>
    <row r="88" spans="1:34" ht="15.75" customHeight="1">
      <c r="A88" s="12" t="s">
        <v>234</v>
      </c>
      <c r="B88" s="12" t="s">
        <v>66</v>
      </c>
      <c r="C88" s="12" t="s">
        <v>41</v>
      </c>
      <c r="D88" s="13" t="s">
        <v>42</v>
      </c>
      <c r="E88" s="12" t="s">
        <v>235</v>
      </c>
      <c r="F88" s="14">
        <v>44260</v>
      </c>
      <c r="G88" s="14" t="str">
        <f t="shared" si="0"/>
        <v>05-03-2021</v>
      </c>
      <c r="H88" s="14">
        <v>17.14</v>
      </c>
      <c r="I88" s="14">
        <v>44414</v>
      </c>
      <c r="J88" s="14">
        <f t="shared" si="1"/>
        <v>-26</v>
      </c>
      <c r="K88" s="14">
        <v>30.24</v>
      </c>
      <c r="L88" s="14">
        <v>44535</v>
      </c>
      <c r="M88" s="14">
        <f t="shared" si="2"/>
        <v>5</v>
      </c>
      <c r="N88" s="14">
        <v>33.03</v>
      </c>
      <c r="O88" s="14">
        <v>44626</v>
      </c>
      <c r="P88" s="14">
        <f t="shared" si="3"/>
        <v>6</v>
      </c>
      <c r="Q88" s="20">
        <v>33.1</v>
      </c>
      <c r="R88" s="20">
        <v>44633</v>
      </c>
      <c r="S88" s="20">
        <f t="shared" si="4"/>
        <v>-77</v>
      </c>
      <c r="T88" s="15">
        <v>0.60799999999999998</v>
      </c>
      <c r="U88" s="12">
        <v>1</v>
      </c>
      <c r="V88" s="12">
        <v>1</v>
      </c>
      <c r="W88" s="16">
        <v>6.5607620000000004</v>
      </c>
      <c r="X88" s="14">
        <v>150000</v>
      </c>
      <c r="Y88" s="17">
        <v>2664224</v>
      </c>
      <c r="Z88" s="14">
        <v>2542190</v>
      </c>
      <c r="AA88" s="14">
        <f t="shared" si="5"/>
        <v>0.95419529288828564</v>
      </c>
      <c r="AB88" s="14">
        <v>5.9004000000000001E-2</v>
      </c>
      <c r="AC88" s="14">
        <v>57.274000000000001</v>
      </c>
      <c r="AD88" s="14">
        <v>359</v>
      </c>
      <c r="AE88" s="14">
        <v>0.64367799999999997</v>
      </c>
      <c r="AF88" s="14">
        <v>1.0287930000000001</v>
      </c>
      <c r="AG88" s="18">
        <v>11735774634.423901</v>
      </c>
      <c r="AH88" s="18">
        <v>4404.9504224959701</v>
      </c>
    </row>
    <row r="89" spans="1:34" ht="15.75" customHeight="1">
      <c r="A89" s="12" t="s">
        <v>236</v>
      </c>
      <c r="B89" s="12" t="s">
        <v>83</v>
      </c>
      <c r="C89" s="12" t="s">
        <v>46</v>
      </c>
      <c r="D89" s="13" t="s">
        <v>50</v>
      </c>
      <c r="E89" s="12" t="s">
        <v>237</v>
      </c>
      <c r="F89" s="14">
        <v>44260</v>
      </c>
      <c r="G89" s="14" t="str">
        <f t="shared" si="0"/>
        <v>05-03-2021</v>
      </c>
      <c r="H89" s="14">
        <v>10.99</v>
      </c>
      <c r="I89" s="14">
        <v>44437</v>
      </c>
      <c r="J89" s="14">
        <f t="shared" si="1"/>
        <v>-3</v>
      </c>
      <c r="K89" s="14">
        <v>34.659999999999997</v>
      </c>
      <c r="L89" s="14">
        <v>44511</v>
      </c>
      <c r="M89" s="14">
        <f t="shared" si="2"/>
        <v>-19</v>
      </c>
      <c r="N89" s="14">
        <v>64.569999999999993</v>
      </c>
      <c r="O89" s="14">
        <v>44616</v>
      </c>
      <c r="P89" s="14">
        <f t="shared" si="3"/>
        <v>-4</v>
      </c>
      <c r="Q89" s="14">
        <v>65.77</v>
      </c>
      <c r="R89" s="14">
        <v>44710</v>
      </c>
      <c r="S89" s="14">
        <f t="shared" si="4"/>
        <v>0</v>
      </c>
      <c r="T89" s="15">
        <v>0.23499999999999999</v>
      </c>
      <c r="U89" s="12">
        <v>0</v>
      </c>
      <c r="V89" s="12">
        <v>0</v>
      </c>
      <c r="W89" s="16">
        <v>10.84648</v>
      </c>
      <c r="X89" s="19">
        <v>500000</v>
      </c>
      <c r="Y89" s="17">
        <v>12835028</v>
      </c>
      <c r="Z89" s="14">
        <v>23737950</v>
      </c>
      <c r="AA89" s="14">
        <f t="shared" si="5"/>
        <v>1.8494661640005772</v>
      </c>
      <c r="AB89" s="14">
        <v>2.1062999999999998E-2</v>
      </c>
      <c r="AC89" s="14">
        <v>82.686999999999998</v>
      </c>
      <c r="AD89" s="14">
        <v>517</v>
      </c>
      <c r="AE89" s="14">
        <v>0.80722899999999997</v>
      </c>
      <c r="AF89" s="14">
        <v>0.22065399999999999</v>
      </c>
      <c r="AG89" s="18">
        <v>10346326599.028999</v>
      </c>
      <c r="AH89" s="18">
        <v>806.100820273159</v>
      </c>
    </row>
    <row r="90" spans="1:34" ht="15.75" customHeight="1">
      <c r="A90" s="12" t="s">
        <v>238</v>
      </c>
      <c r="B90" s="12" t="s">
        <v>49</v>
      </c>
      <c r="C90" s="12" t="s">
        <v>46</v>
      </c>
      <c r="D90" s="13" t="s">
        <v>50</v>
      </c>
      <c r="E90" s="12" t="s">
        <v>239</v>
      </c>
      <c r="F90" s="14">
        <v>44277</v>
      </c>
      <c r="G90" s="14" t="str">
        <f t="shared" si="0"/>
        <v>22-03-2021</v>
      </c>
      <c r="H90" s="14">
        <v>22.62</v>
      </c>
      <c r="I90" s="14">
        <v>44456</v>
      </c>
      <c r="J90" s="14">
        <f t="shared" si="1"/>
        <v>-1</v>
      </c>
      <c r="K90" s="14">
        <v>37.99</v>
      </c>
      <c r="L90" s="14">
        <v>44543</v>
      </c>
      <c r="M90" s="14">
        <f t="shared" si="2"/>
        <v>-4</v>
      </c>
      <c r="N90" s="14">
        <v>49.71</v>
      </c>
      <c r="O90" s="14">
        <v>44627</v>
      </c>
      <c r="P90" s="14">
        <f t="shared" si="3"/>
        <v>-10</v>
      </c>
      <c r="Q90" s="14">
        <v>54.13</v>
      </c>
      <c r="R90" s="14">
        <v>44717</v>
      </c>
      <c r="S90" s="14">
        <f t="shared" si="4"/>
        <v>-10</v>
      </c>
      <c r="T90" s="15">
        <v>0.70099999999999996</v>
      </c>
      <c r="U90" s="12">
        <v>1</v>
      </c>
      <c r="V90" s="12">
        <v>1</v>
      </c>
      <c r="W90" s="16">
        <v>8.275048</v>
      </c>
      <c r="X90" s="14">
        <v>0</v>
      </c>
      <c r="Y90" s="17">
        <v>214599</v>
      </c>
      <c r="Z90" s="14">
        <v>303440</v>
      </c>
      <c r="AA90" s="14">
        <f t="shared" si="5"/>
        <v>1.4139860856760749</v>
      </c>
      <c r="AB90" s="14">
        <v>0</v>
      </c>
      <c r="AC90" s="14">
        <v>26.402000000000001</v>
      </c>
      <c r="AD90" s="14">
        <v>403</v>
      </c>
      <c r="AE90" s="14">
        <v>0.84615399999999996</v>
      </c>
      <c r="AF90" s="14">
        <v>0.15695500000000001</v>
      </c>
      <c r="AG90" s="18">
        <v>412976064.47921401</v>
      </c>
      <c r="AH90" s="18">
        <v>1924.4081495217299</v>
      </c>
    </row>
    <row r="91" spans="1:34" ht="15.75" customHeight="1">
      <c r="A91" s="12" t="s">
        <v>240</v>
      </c>
      <c r="B91" s="12" t="s">
        <v>69</v>
      </c>
      <c r="C91" s="12" t="s">
        <v>46</v>
      </c>
      <c r="D91" s="13" t="s">
        <v>50</v>
      </c>
      <c r="E91" s="12" t="s">
        <v>241</v>
      </c>
      <c r="F91" s="14">
        <v>44251</v>
      </c>
      <c r="G91" s="14" t="str">
        <f t="shared" si="0"/>
        <v>24-02-2021</v>
      </c>
      <c r="H91" s="14">
        <v>6.63</v>
      </c>
      <c r="I91" s="14">
        <v>44433</v>
      </c>
      <c r="J91" s="14">
        <f t="shared" si="1"/>
        <v>2</v>
      </c>
      <c r="K91" s="14">
        <v>7.6</v>
      </c>
      <c r="L91" s="14">
        <v>44522</v>
      </c>
      <c r="M91" s="14">
        <f t="shared" si="2"/>
        <v>1</v>
      </c>
      <c r="N91" s="14">
        <v>8.31</v>
      </c>
      <c r="O91" s="14">
        <v>44610</v>
      </c>
      <c r="P91" s="14">
        <f t="shared" si="3"/>
        <v>-1</v>
      </c>
      <c r="Q91" s="20">
        <v>8.41</v>
      </c>
      <c r="R91" s="20">
        <v>44635</v>
      </c>
      <c r="S91" s="20">
        <f t="shared" si="4"/>
        <v>-66</v>
      </c>
      <c r="T91" s="15">
        <v>0.73299999999999998</v>
      </c>
      <c r="U91" s="12">
        <v>1</v>
      </c>
      <c r="V91" s="12">
        <v>1</v>
      </c>
      <c r="W91" s="16">
        <v>6.9893340000000004</v>
      </c>
      <c r="X91" s="19">
        <v>300000</v>
      </c>
      <c r="Y91" s="17">
        <v>16000781</v>
      </c>
      <c r="Z91" s="14">
        <v>5769940</v>
      </c>
      <c r="AA91" s="14">
        <f t="shared" si="5"/>
        <v>0.36060364803443035</v>
      </c>
      <c r="AB91" s="14">
        <v>5.1993999999999999E-2</v>
      </c>
      <c r="AC91" s="14">
        <v>52.347000000000001</v>
      </c>
      <c r="AD91" s="14">
        <v>433</v>
      </c>
      <c r="AE91" s="14">
        <v>0.86781600000000003</v>
      </c>
      <c r="AF91" s="14">
        <v>0.17250699999999999</v>
      </c>
      <c r="AG91" s="18">
        <v>23403995992.135399</v>
      </c>
      <c r="AH91" s="18">
        <v>1462.67835252138</v>
      </c>
    </row>
    <row r="92" spans="1:34" ht="15.75" customHeight="1">
      <c r="A92" s="12" t="s">
        <v>242</v>
      </c>
      <c r="B92" s="12" t="s">
        <v>40</v>
      </c>
      <c r="C92" s="12" t="s">
        <v>41</v>
      </c>
      <c r="D92" s="13" t="s">
        <v>42</v>
      </c>
      <c r="E92" s="12" t="s">
        <v>243</v>
      </c>
      <c r="F92" s="14">
        <v>44204</v>
      </c>
      <c r="G92" s="14" t="str">
        <f t="shared" si="0"/>
        <v>08-01-2021</v>
      </c>
      <c r="H92" s="14">
        <v>39.72</v>
      </c>
      <c r="I92" s="14">
        <v>44382</v>
      </c>
      <c r="J92" s="14">
        <f t="shared" si="1"/>
        <v>-2</v>
      </c>
      <c r="K92" s="14">
        <v>44.44</v>
      </c>
      <c r="L92" s="14">
        <v>44474</v>
      </c>
      <c r="M92" s="14">
        <f t="shared" si="2"/>
        <v>0</v>
      </c>
      <c r="N92" s="14">
        <v>48.26</v>
      </c>
      <c r="O92" s="14">
        <v>44562</v>
      </c>
      <c r="P92" s="14">
        <f t="shared" si="3"/>
        <v>-2</v>
      </c>
      <c r="Q92" s="14">
        <v>48.71</v>
      </c>
      <c r="R92" s="14">
        <v>44642</v>
      </c>
      <c r="S92" s="14">
        <f t="shared" si="4"/>
        <v>-12</v>
      </c>
      <c r="T92" s="15">
        <v>0.36699999999999999</v>
      </c>
      <c r="U92" s="12">
        <v>0</v>
      </c>
      <c r="V92" s="12">
        <v>0</v>
      </c>
      <c r="W92" s="16">
        <v>8.8464770000000001</v>
      </c>
      <c r="X92" s="14">
        <v>25850000</v>
      </c>
      <c r="Y92" s="17">
        <v>6945235</v>
      </c>
      <c r="Z92" s="14">
        <v>26812400</v>
      </c>
      <c r="AA92" s="14">
        <f t="shared" si="5"/>
        <v>3.8605461154302194</v>
      </c>
      <c r="AB92" s="14">
        <v>0.96410600000000002</v>
      </c>
      <c r="AC92" s="14">
        <v>43.74</v>
      </c>
      <c r="AD92" s="14">
        <v>345</v>
      </c>
      <c r="AE92" s="14">
        <v>0.77976199999999996</v>
      </c>
      <c r="AF92" s="14">
        <v>0.79896100000000003</v>
      </c>
      <c r="AG92" s="18">
        <v>51514242938.673401</v>
      </c>
      <c r="AH92" s="18">
        <v>7417.2066083686796</v>
      </c>
    </row>
    <row r="93" spans="1:34" ht="15.75" customHeight="1">
      <c r="A93" s="12" t="s">
        <v>244</v>
      </c>
      <c r="B93" s="12" t="s">
        <v>83</v>
      </c>
      <c r="C93" s="12" t="s">
        <v>46</v>
      </c>
      <c r="D93" s="13" t="s">
        <v>50</v>
      </c>
      <c r="E93" s="12" t="s">
        <v>245</v>
      </c>
      <c r="F93" s="14">
        <v>44209</v>
      </c>
      <c r="G93" s="14" t="str">
        <f t="shared" si="0"/>
        <v>13-01-2021</v>
      </c>
      <c r="H93" s="14">
        <v>66.73</v>
      </c>
      <c r="I93" s="14">
        <v>44382</v>
      </c>
      <c r="J93" s="14">
        <f t="shared" si="1"/>
        <v>-7</v>
      </c>
      <c r="K93" s="14">
        <v>75.23</v>
      </c>
      <c r="L93" s="14">
        <v>44484</v>
      </c>
      <c r="M93" s="14">
        <f t="shared" si="2"/>
        <v>5</v>
      </c>
      <c r="N93" s="14">
        <v>77.86</v>
      </c>
      <c r="O93" s="14">
        <v>44579</v>
      </c>
      <c r="P93" s="14">
        <f t="shared" si="3"/>
        <v>10</v>
      </c>
      <c r="Q93" s="14">
        <v>78.709999999999994</v>
      </c>
      <c r="R93" s="14">
        <v>44638</v>
      </c>
      <c r="S93" s="14">
        <f t="shared" si="4"/>
        <v>-21</v>
      </c>
      <c r="T93" s="15">
        <v>0.623</v>
      </c>
      <c r="U93" s="12">
        <v>1</v>
      </c>
      <c r="V93" s="12">
        <v>1</v>
      </c>
      <c r="W93" s="16">
        <v>11.84648</v>
      </c>
      <c r="X93" s="14">
        <v>25000</v>
      </c>
      <c r="Y93" s="17">
        <v>97625</v>
      </c>
      <c r="Z93" s="14">
        <v>329820</v>
      </c>
      <c r="AA93" s="14">
        <f t="shared" si="5"/>
        <v>3.3784379001280409</v>
      </c>
      <c r="AB93" s="14">
        <v>7.5799000000000005E-2</v>
      </c>
      <c r="AC93" s="14">
        <v>42.881</v>
      </c>
      <c r="AD93" s="14">
        <v>591</v>
      </c>
      <c r="AE93" s="14">
        <v>0.86538499999999996</v>
      </c>
      <c r="AF93" s="14">
        <v>8.9411000000000004E-2</v>
      </c>
      <c r="AG93" s="18">
        <v>1645090567.0461199</v>
      </c>
      <c r="AH93" s="18">
        <v>16851.119764877101</v>
      </c>
    </row>
    <row r="94" spans="1:34" ht="15.75" customHeight="1">
      <c r="A94" s="12" t="s">
        <v>246</v>
      </c>
      <c r="B94" s="12" t="s">
        <v>69</v>
      </c>
      <c r="C94" s="12" t="s">
        <v>46</v>
      </c>
      <c r="D94" s="13" t="s">
        <v>50</v>
      </c>
      <c r="E94" s="12" t="s">
        <v>247</v>
      </c>
      <c r="F94" s="14">
        <v>44280</v>
      </c>
      <c r="G94" s="14" t="str">
        <f t="shared" si="0"/>
        <v>25-03-2021</v>
      </c>
      <c r="H94" s="14">
        <v>2.2000000000000002</v>
      </c>
      <c r="I94" s="14">
        <v>44466</v>
      </c>
      <c r="J94" s="14">
        <f t="shared" si="1"/>
        <v>6</v>
      </c>
      <c r="K94" s="14">
        <v>8.68</v>
      </c>
      <c r="L94" s="14">
        <v>44572</v>
      </c>
      <c r="M94" s="14">
        <f t="shared" si="2"/>
        <v>22</v>
      </c>
      <c r="N94" s="14">
        <v>20.07</v>
      </c>
      <c r="O94" s="14">
        <v>44635</v>
      </c>
      <c r="P94" s="14">
        <f t="shared" si="3"/>
        <v>-5</v>
      </c>
      <c r="Q94" s="14">
        <v>27.7</v>
      </c>
      <c r="R94" s="14">
        <v>44731</v>
      </c>
      <c r="S94" s="14">
        <f t="shared" si="4"/>
        <v>1</v>
      </c>
      <c r="T94" s="15">
        <v>0.55000000000000004</v>
      </c>
      <c r="U94" s="12">
        <v>1</v>
      </c>
      <c r="V94" s="12">
        <v>1</v>
      </c>
      <c r="W94" s="16">
        <v>5.1321909999999997</v>
      </c>
      <c r="X94" s="19">
        <v>200000</v>
      </c>
      <c r="Y94" s="17">
        <v>8046828</v>
      </c>
      <c r="Z94" s="14">
        <v>9736580</v>
      </c>
      <c r="AA94" s="14">
        <f t="shared" si="5"/>
        <v>1.2099898245619267</v>
      </c>
      <c r="AB94" s="14">
        <v>2.0541E-2</v>
      </c>
      <c r="AC94" s="14">
        <v>57.515999999999998</v>
      </c>
      <c r="AD94" s="14">
        <v>451</v>
      </c>
      <c r="AE94" s="14">
        <v>0.876471</v>
      </c>
      <c r="AF94" s="14">
        <v>0.24135599999999999</v>
      </c>
      <c r="AG94" s="18">
        <v>4076578698.79107</v>
      </c>
      <c r="AH94" s="18">
        <v>506.60691377907801</v>
      </c>
    </row>
    <row r="95" spans="1:34" ht="15.75" customHeight="1">
      <c r="A95" s="12" t="s">
        <v>248</v>
      </c>
      <c r="B95" s="12" t="s">
        <v>66</v>
      </c>
      <c r="C95" s="12" t="s">
        <v>41</v>
      </c>
      <c r="D95" s="13" t="s">
        <v>42</v>
      </c>
      <c r="E95" s="12" t="s">
        <v>249</v>
      </c>
      <c r="F95" s="14">
        <v>44199</v>
      </c>
      <c r="G95" s="14" t="str">
        <f t="shared" si="0"/>
        <v>03-01-2021</v>
      </c>
      <c r="H95" s="14">
        <v>37.83</v>
      </c>
      <c r="I95" s="14">
        <v>44381</v>
      </c>
      <c r="J95" s="14">
        <f t="shared" si="1"/>
        <v>2</v>
      </c>
      <c r="K95" s="14">
        <v>43.87</v>
      </c>
      <c r="L95" s="14">
        <v>44472</v>
      </c>
      <c r="M95" s="14">
        <f t="shared" si="2"/>
        <v>3</v>
      </c>
      <c r="N95" s="14">
        <v>45.04</v>
      </c>
      <c r="O95" s="14">
        <v>44563</v>
      </c>
      <c r="P95" s="14">
        <f t="shared" si="3"/>
        <v>4</v>
      </c>
      <c r="Q95" s="14">
        <v>45.95</v>
      </c>
      <c r="R95" s="14">
        <v>44647</v>
      </c>
      <c r="S95" s="14">
        <f t="shared" si="4"/>
        <v>-2</v>
      </c>
      <c r="T95" s="15">
        <v>0.84299999999999997</v>
      </c>
      <c r="U95" s="12">
        <v>1</v>
      </c>
      <c r="V95" s="12">
        <v>1</v>
      </c>
      <c r="W95" s="16">
        <v>10.660629999999999</v>
      </c>
      <c r="X95" s="14">
        <v>0</v>
      </c>
      <c r="Y95" s="17">
        <v>5454147</v>
      </c>
      <c r="Z95" s="14">
        <v>15000</v>
      </c>
      <c r="AA95" s="14">
        <f t="shared" si="5"/>
        <v>2.7502009021759038E-3</v>
      </c>
      <c r="AB95" s="14">
        <v>0</v>
      </c>
      <c r="AC95" s="14">
        <v>46.271000000000001</v>
      </c>
      <c r="AD95" s="14">
        <v>317</v>
      </c>
      <c r="AE95" s="14">
        <v>0.61236000000000002</v>
      </c>
      <c r="AF95" s="14">
        <v>1.4805759999999999</v>
      </c>
      <c r="AG95" s="18">
        <v>105711680180.565</v>
      </c>
      <c r="AH95" s="18">
        <v>19381.890546874602</v>
      </c>
    </row>
    <row r="96" spans="1:34" ht="15.75" customHeight="1">
      <c r="A96" s="12" t="s">
        <v>250</v>
      </c>
      <c r="B96" s="12" t="s">
        <v>130</v>
      </c>
      <c r="C96" s="12" t="s">
        <v>131</v>
      </c>
      <c r="D96" s="13" t="s">
        <v>89</v>
      </c>
      <c r="E96" s="12" t="s">
        <v>251</v>
      </c>
      <c r="F96" s="14">
        <v>44299</v>
      </c>
      <c r="G96" s="14" t="str">
        <f t="shared" si="0"/>
        <v>13-04-2021</v>
      </c>
      <c r="H96" s="14">
        <v>15.66</v>
      </c>
      <c r="I96" s="14">
        <v>44481</v>
      </c>
      <c r="J96" s="14">
        <f t="shared" si="1"/>
        <v>2</v>
      </c>
      <c r="K96" s="14">
        <v>25.61</v>
      </c>
      <c r="L96" s="14">
        <v>44565</v>
      </c>
      <c r="M96" s="14">
        <f t="shared" si="2"/>
        <v>-4</v>
      </c>
      <c r="N96" s="14">
        <v>33.96</v>
      </c>
      <c r="O96" s="14">
        <v>44662</v>
      </c>
      <c r="P96" s="14">
        <f t="shared" si="3"/>
        <v>3</v>
      </c>
      <c r="Q96" s="14">
        <v>39.31</v>
      </c>
      <c r="R96" s="14">
        <v>44753</v>
      </c>
      <c r="S96" s="14">
        <f t="shared" si="4"/>
        <v>4</v>
      </c>
      <c r="T96" s="15">
        <v>0.61799999999999999</v>
      </c>
      <c r="U96" s="12">
        <v>1</v>
      </c>
      <c r="V96" s="12">
        <v>1</v>
      </c>
      <c r="W96" s="16">
        <v>2.9893339999999999</v>
      </c>
      <c r="X96" s="14">
        <v>50000</v>
      </c>
      <c r="Y96" s="17">
        <v>674993</v>
      </c>
      <c r="Z96" s="14">
        <v>1835590</v>
      </c>
      <c r="AA96" s="14">
        <f t="shared" si="5"/>
        <v>2.7194207939934194</v>
      </c>
      <c r="AB96" s="14">
        <v>2.7238999999999999E-2</v>
      </c>
      <c r="AC96" s="14">
        <v>75.790000000000006</v>
      </c>
      <c r="AD96" s="14">
        <v>940</v>
      </c>
      <c r="AE96" s="14">
        <v>0.80147100000000004</v>
      </c>
      <c r="AF96" s="14">
        <v>0.25437900000000002</v>
      </c>
      <c r="AG96" s="18">
        <v>1619155017.3924</v>
      </c>
      <c r="AH96" s="18">
        <v>2398.7730500796301</v>
      </c>
    </row>
    <row r="97" spans="1:34" ht="15.75" customHeight="1">
      <c r="A97" s="12" t="s">
        <v>252</v>
      </c>
      <c r="B97" s="12" t="s">
        <v>83</v>
      </c>
      <c r="C97" s="12" t="s">
        <v>46</v>
      </c>
      <c r="D97" s="13" t="s">
        <v>50</v>
      </c>
      <c r="E97" s="12" t="s">
        <v>253</v>
      </c>
      <c r="F97" s="14">
        <v>44303</v>
      </c>
      <c r="G97" s="14" t="str">
        <f t="shared" si="0"/>
        <v>17-04-2021</v>
      </c>
      <c r="H97" s="14">
        <v>1.94</v>
      </c>
      <c r="I97" s="14">
        <v>44483</v>
      </c>
      <c r="J97" s="14">
        <f t="shared" si="1"/>
        <v>0</v>
      </c>
      <c r="K97" s="14">
        <v>7.42</v>
      </c>
      <c r="L97" s="14">
        <v>44577</v>
      </c>
      <c r="M97" s="14">
        <f t="shared" si="2"/>
        <v>4</v>
      </c>
      <c r="N97" s="14">
        <v>11.56</v>
      </c>
      <c r="O97" s="14">
        <v>44662</v>
      </c>
      <c r="P97" s="14">
        <f t="shared" si="3"/>
        <v>-1</v>
      </c>
      <c r="Q97" s="14">
        <v>15.12</v>
      </c>
      <c r="R97" s="14">
        <v>44749</v>
      </c>
      <c r="S97" s="14">
        <f t="shared" si="4"/>
        <v>-4</v>
      </c>
      <c r="T97" s="15">
        <v>0.157</v>
      </c>
      <c r="U97" s="12">
        <v>0</v>
      </c>
      <c r="V97" s="12">
        <v>0</v>
      </c>
      <c r="W97" s="16">
        <v>-43.725000000000001</v>
      </c>
      <c r="X97" s="19">
        <v>700000</v>
      </c>
      <c r="Y97" s="17">
        <v>15981300</v>
      </c>
      <c r="Z97" s="14">
        <v>15130620</v>
      </c>
      <c r="AA97" s="14">
        <f t="shared" si="5"/>
        <v>0.94677028777383565</v>
      </c>
      <c r="AB97" s="14">
        <v>4.6264E-2</v>
      </c>
      <c r="AC97" s="14">
        <v>54.445999999999998</v>
      </c>
      <c r="AD97" s="14">
        <v>520</v>
      </c>
      <c r="AE97" s="14">
        <v>0.9375</v>
      </c>
      <c r="AF97" s="14">
        <v>0.25249500000000002</v>
      </c>
      <c r="AG97" s="18">
        <v>9420431258.2466698</v>
      </c>
      <c r="AH97" s="18">
        <v>589.46589190157704</v>
      </c>
    </row>
    <row r="98" spans="1:34" ht="15.75" customHeight="1">
      <c r="A98" s="12" t="s">
        <v>254</v>
      </c>
      <c r="B98" s="12" t="s">
        <v>76</v>
      </c>
      <c r="C98" s="12" t="s">
        <v>46</v>
      </c>
      <c r="D98" s="13" t="s">
        <v>50</v>
      </c>
      <c r="E98" s="12" t="s">
        <v>255</v>
      </c>
      <c r="F98" s="14">
        <v>44246</v>
      </c>
      <c r="G98" s="14" t="str">
        <f t="shared" si="0"/>
        <v>19-02-2021</v>
      </c>
      <c r="H98" s="14">
        <v>12.86</v>
      </c>
      <c r="I98" s="14">
        <v>44426</v>
      </c>
      <c r="J98" s="14">
        <f t="shared" si="1"/>
        <v>0</v>
      </c>
      <c r="K98" s="14">
        <v>27.39</v>
      </c>
      <c r="L98" s="14">
        <v>44516</v>
      </c>
      <c r="M98" s="14">
        <f t="shared" si="2"/>
        <v>0</v>
      </c>
      <c r="N98" s="14">
        <v>33.36</v>
      </c>
      <c r="O98" s="14">
        <v>44606</v>
      </c>
      <c r="P98" s="14">
        <f t="shared" si="3"/>
        <v>0</v>
      </c>
      <c r="Q98" s="14">
        <v>35.9</v>
      </c>
      <c r="R98" s="14">
        <v>44696</v>
      </c>
      <c r="S98" s="14">
        <f t="shared" si="4"/>
        <v>0</v>
      </c>
      <c r="T98" s="15">
        <v>0.70799999999999996</v>
      </c>
      <c r="U98" s="12">
        <v>1</v>
      </c>
      <c r="V98" s="12">
        <v>1</v>
      </c>
      <c r="W98" s="16">
        <v>-1.86781</v>
      </c>
      <c r="X98" s="14">
        <v>0</v>
      </c>
      <c r="Y98" s="17">
        <v>58087055</v>
      </c>
      <c r="Z98" s="14">
        <v>7954410</v>
      </c>
      <c r="AA98" s="14">
        <f t="shared" si="5"/>
        <v>0.13693946095218634</v>
      </c>
      <c r="AB98" s="14">
        <v>0</v>
      </c>
      <c r="AC98" s="14">
        <v>33.143999999999998</v>
      </c>
      <c r="AD98" s="14">
        <v>560</v>
      </c>
      <c r="AE98" s="14">
        <v>0.86781600000000003</v>
      </c>
      <c r="AF98" s="14">
        <v>4.9560000000000003E-3</v>
      </c>
      <c r="AG98" s="18">
        <v>389330032221.07001</v>
      </c>
      <c r="AH98" s="18">
        <v>6702.5266166630399</v>
      </c>
    </row>
    <row r="99" spans="1:34" ht="15.75" customHeight="1">
      <c r="A99" s="12" t="s">
        <v>256</v>
      </c>
      <c r="B99" s="12" t="s">
        <v>83</v>
      </c>
      <c r="C99" s="12" t="s">
        <v>46</v>
      </c>
      <c r="D99" s="13" t="s">
        <v>50</v>
      </c>
      <c r="E99" s="12" t="s">
        <v>257</v>
      </c>
      <c r="F99" s="14">
        <v>44301</v>
      </c>
      <c r="G99" s="14" t="str">
        <f t="shared" si="0"/>
        <v>15-04-2021</v>
      </c>
      <c r="H99" s="14">
        <v>0.76</v>
      </c>
      <c r="I99" s="14">
        <v>44480</v>
      </c>
      <c r="J99" s="14">
        <f t="shared" si="1"/>
        <v>-1</v>
      </c>
      <c r="K99" s="14">
        <v>2.25</v>
      </c>
      <c r="L99" s="14">
        <v>44570</v>
      </c>
      <c r="M99" s="14">
        <f t="shared" si="2"/>
        <v>-1</v>
      </c>
      <c r="N99" s="14">
        <v>5.47</v>
      </c>
      <c r="O99" s="14">
        <v>44659</v>
      </c>
      <c r="P99" s="14">
        <f t="shared" si="3"/>
        <v>-2</v>
      </c>
      <c r="Q99" s="14">
        <v>11.67</v>
      </c>
      <c r="R99" s="14">
        <v>44752</v>
      </c>
      <c r="S99" s="14">
        <f t="shared" si="4"/>
        <v>1</v>
      </c>
      <c r="T99" s="15">
        <v>0.16500000000000001</v>
      </c>
      <c r="U99" s="12">
        <v>0</v>
      </c>
      <c r="V99" s="12">
        <v>0</v>
      </c>
      <c r="W99" s="16">
        <v>-24.4392</v>
      </c>
      <c r="X99" s="19">
        <v>100000</v>
      </c>
      <c r="Y99" s="17">
        <v>10447666</v>
      </c>
      <c r="Z99" s="14">
        <v>3177170</v>
      </c>
      <c r="AA99" s="14">
        <f t="shared" si="5"/>
        <v>0.30410332795860817</v>
      </c>
      <c r="AB99" s="14">
        <v>3.1475000000000003E-2</v>
      </c>
      <c r="AC99" s="14">
        <v>80.100999999999999</v>
      </c>
      <c r="AD99" s="14">
        <v>626</v>
      </c>
      <c r="AE99" s="14">
        <v>0.79069800000000001</v>
      </c>
      <c r="AF99" s="14">
        <v>0.42593599999999998</v>
      </c>
      <c r="AG99" s="18"/>
      <c r="AH99" s="18"/>
    </row>
    <row r="100" spans="1:34" ht="15.75" customHeight="1">
      <c r="A100" s="12" t="s">
        <v>258</v>
      </c>
      <c r="B100" s="12" t="s">
        <v>35</v>
      </c>
      <c r="C100" s="12" t="s">
        <v>36</v>
      </c>
      <c r="D100" s="13" t="s">
        <v>63</v>
      </c>
      <c r="E100" s="12" t="s">
        <v>259</v>
      </c>
      <c r="F100" s="14">
        <v>44225</v>
      </c>
      <c r="G100" s="14" t="str">
        <f t="shared" si="0"/>
        <v>29-01-2021</v>
      </c>
      <c r="H100" s="14">
        <v>37.71</v>
      </c>
      <c r="I100" s="14">
        <v>44405</v>
      </c>
      <c r="J100" s="14">
        <f t="shared" si="1"/>
        <v>0</v>
      </c>
      <c r="K100" s="14">
        <v>68.989999999999995</v>
      </c>
      <c r="L100" s="14">
        <v>44495</v>
      </c>
      <c r="M100" s="14">
        <f t="shared" si="2"/>
        <v>0</v>
      </c>
      <c r="N100" s="14">
        <v>75.22</v>
      </c>
      <c r="O100" s="14">
        <v>44585</v>
      </c>
      <c r="P100" s="14">
        <f t="shared" si="3"/>
        <v>0</v>
      </c>
      <c r="Q100" s="14">
        <v>78.02</v>
      </c>
      <c r="R100" s="14">
        <v>44676</v>
      </c>
      <c r="S100" s="14">
        <f t="shared" si="4"/>
        <v>1</v>
      </c>
      <c r="T100" s="15">
        <v>0.56299999999999994</v>
      </c>
      <c r="U100" s="12">
        <v>1</v>
      </c>
      <c r="V100" s="12">
        <v>1</v>
      </c>
      <c r="W100" s="16">
        <v>11.989330000000001</v>
      </c>
      <c r="X100" s="19">
        <v>5000000</v>
      </c>
      <c r="Y100" s="17">
        <v>21803000</v>
      </c>
      <c r="Z100" s="14">
        <v>10741010</v>
      </c>
      <c r="AA100" s="14">
        <f t="shared" si="5"/>
        <v>0.49263908636426179</v>
      </c>
      <c r="AB100" s="14">
        <v>0.46550599999999998</v>
      </c>
      <c r="AC100" s="14">
        <v>81.415000000000006</v>
      </c>
      <c r="AD100" s="14">
        <v>780</v>
      </c>
      <c r="AE100" s="14">
        <v>0.88202199999999997</v>
      </c>
      <c r="AF100" s="14">
        <v>0.32203700000000002</v>
      </c>
      <c r="AG100" s="18">
        <v>89014978344.140396</v>
      </c>
      <c r="AH100" s="18">
        <v>4082.6940487153302</v>
      </c>
    </row>
    <row r="101" spans="1:34" ht="15.75" customHeight="1">
      <c r="A101" s="12" t="s">
        <v>260</v>
      </c>
      <c r="B101" s="12" t="s">
        <v>45</v>
      </c>
      <c r="C101" s="12" t="s">
        <v>46</v>
      </c>
      <c r="D101" s="13" t="s">
        <v>37</v>
      </c>
      <c r="E101" s="12" t="s">
        <v>261</v>
      </c>
      <c r="F101" s="14">
        <v>44291</v>
      </c>
      <c r="G101" s="14" t="str">
        <f t="shared" si="0"/>
        <v>05-04-2021</v>
      </c>
      <c r="H101" s="14">
        <v>1.38</v>
      </c>
      <c r="I101" s="14">
        <v>44458</v>
      </c>
      <c r="J101" s="14">
        <f t="shared" si="1"/>
        <v>-13</v>
      </c>
      <c r="K101" s="14">
        <v>6.66</v>
      </c>
      <c r="L101" s="14">
        <v>44579</v>
      </c>
      <c r="M101" s="14">
        <f t="shared" si="2"/>
        <v>18</v>
      </c>
      <c r="N101" s="14">
        <v>12.18</v>
      </c>
      <c r="O101" s="14">
        <v>44651</v>
      </c>
      <c r="P101" s="14">
        <f t="shared" si="3"/>
        <v>0</v>
      </c>
      <c r="Q101" s="14">
        <v>14.19</v>
      </c>
      <c r="R101" s="14">
        <v>44711</v>
      </c>
      <c r="S101" s="14">
        <f t="shared" si="4"/>
        <v>-30</v>
      </c>
      <c r="T101" s="15">
        <v>0.222</v>
      </c>
      <c r="U101" s="12">
        <v>0</v>
      </c>
      <c r="V101" s="12">
        <v>0</v>
      </c>
      <c r="W101" s="16">
        <v>5.7036199999999999</v>
      </c>
      <c r="X101" s="14">
        <v>250000</v>
      </c>
      <c r="Y101" s="17">
        <v>43232093</v>
      </c>
      <c r="Z101" s="14">
        <v>36349520</v>
      </c>
      <c r="AA101" s="14">
        <f t="shared" si="5"/>
        <v>0.84079944961258291</v>
      </c>
      <c r="AB101" s="14">
        <v>6.8780000000000004E-3</v>
      </c>
      <c r="AC101" s="14">
        <v>65.063999999999993</v>
      </c>
      <c r="AD101" s="14">
        <v>625</v>
      </c>
      <c r="AE101" s="14">
        <v>0.86931800000000004</v>
      </c>
      <c r="AF101" s="14">
        <v>0.76004400000000005</v>
      </c>
      <c r="AG101" s="18">
        <v>32338079165.289299</v>
      </c>
      <c r="AH101" s="18">
        <v>748.01092529296898</v>
      </c>
    </row>
    <row r="102" spans="1:34" ht="15.75" customHeight="1">
      <c r="A102" s="12" t="s">
        <v>262</v>
      </c>
      <c r="B102" s="12" t="s">
        <v>58</v>
      </c>
      <c r="C102" s="12" t="s">
        <v>36</v>
      </c>
      <c r="D102" s="13" t="s">
        <v>37</v>
      </c>
      <c r="E102" s="12" t="s">
        <v>263</v>
      </c>
      <c r="F102" s="14">
        <v>44294</v>
      </c>
      <c r="G102" s="14" t="str">
        <f t="shared" si="0"/>
        <v>08-04-2021</v>
      </c>
      <c r="H102" s="14">
        <v>2.77</v>
      </c>
      <c r="I102" s="14">
        <v>44468</v>
      </c>
      <c r="J102" s="14">
        <f t="shared" si="1"/>
        <v>-6</v>
      </c>
      <c r="K102" s="14">
        <v>5.4</v>
      </c>
      <c r="L102" s="14">
        <v>44551</v>
      </c>
      <c r="M102" s="14">
        <f t="shared" si="2"/>
        <v>-13</v>
      </c>
      <c r="N102" s="14">
        <v>10.92</v>
      </c>
      <c r="O102" s="14">
        <v>44660</v>
      </c>
      <c r="P102" s="14">
        <f t="shared" si="3"/>
        <v>6</v>
      </c>
      <c r="Q102" s="14">
        <v>12.42</v>
      </c>
      <c r="R102" s="14">
        <v>44740</v>
      </c>
      <c r="S102" s="14">
        <f t="shared" si="4"/>
        <v>-4</v>
      </c>
      <c r="T102" s="15">
        <v>0.13800000000000001</v>
      </c>
      <c r="U102" s="12">
        <v>0</v>
      </c>
      <c r="V102" s="12">
        <v>0</v>
      </c>
      <c r="W102" s="16">
        <v>-22.153500000000001</v>
      </c>
      <c r="X102" s="14">
        <v>1800000</v>
      </c>
      <c r="Y102" s="17">
        <v>20098251</v>
      </c>
      <c r="Z102" s="14">
        <v>8920540</v>
      </c>
      <c r="AA102" s="14">
        <f t="shared" si="5"/>
        <v>0.44384658147616923</v>
      </c>
      <c r="AB102" s="14">
        <v>0.20178199999999999</v>
      </c>
      <c r="AC102" s="14">
        <v>45.179000000000002</v>
      </c>
      <c r="AD102" s="14">
        <v>652</v>
      </c>
      <c r="AE102" s="14">
        <v>0.89881</v>
      </c>
      <c r="AF102" s="14">
        <v>1.6100159999999999</v>
      </c>
      <c r="AG102" s="18">
        <v>22600896342.939899</v>
      </c>
      <c r="AH102" s="18">
        <v>1124.5205537009101</v>
      </c>
    </row>
    <row r="103" spans="1:34" ht="15.75" customHeight="1">
      <c r="A103" s="12" t="s">
        <v>264</v>
      </c>
      <c r="B103" s="12" t="s">
        <v>164</v>
      </c>
      <c r="C103" s="12" t="s">
        <v>36</v>
      </c>
      <c r="D103" s="13" t="s">
        <v>42</v>
      </c>
      <c r="E103" s="12" t="s">
        <v>265</v>
      </c>
      <c r="F103" s="14">
        <v>44323</v>
      </c>
      <c r="G103" s="14" t="str">
        <f t="shared" si="0"/>
        <v>07-05-2021</v>
      </c>
      <c r="H103" s="14">
        <v>27.28</v>
      </c>
      <c r="I103" s="14">
        <v>44507</v>
      </c>
      <c r="J103" s="14">
        <f t="shared" si="1"/>
        <v>4</v>
      </c>
      <c r="K103" s="14">
        <v>45.44</v>
      </c>
      <c r="L103" s="14">
        <v>44591</v>
      </c>
      <c r="M103" s="14">
        <f t="shared" si="2"/>
        <v>-2</v>
      </c>
      <c r="N103" s="14">
        <v>52.07</v>
      </c>
      <c r="O103" s="14">
        <v>44682</v>
      </c>
      <c r="P103" s="14">
        <f t="shared" si="3"/>
        <v>-1</v>
      </c>
      <c r="Q103" s="14">
        <v>53.08</v>
      </c>
      <c r="R103" s="14">
        <v>44794</v>
      </c>
      <c r="S103" s="14">
        <f t="shared" si="4"/>
        <v>21</v>
      </c>
      <c r="T103" s="15">
        <v>0.16600000000000001</v>
      </c>
      <c r="U103" s="12">
        <v>0</v>
      </c>
      <c r="V103" s="12">
        <v>0</v>
      </c>
      <c r="W103" s="16">
        <v>10.27505</v>
      </c>
      <c r="X103" s="14">
        <v>2400000</v>
      </c>
      <c r="Y103" s="17">
        <v>9337003</v>
      </c>
      <c r="Z103" s="14">
        <v>10383600</v>
      </c>
      <c r="AA103" s="14">
        <f t="shared" si="5"/>
        <v>1.1120913209517016</v>
      </c>
      <c r="AB103" s="14">
        <v>0.23113400000000001</v>
      </c>
      <c r="AC103" s="14">
        <v>72.691000000000003</v>
      </c>
      <c r="AD103" s="14">
        <v>702</v>
      </c>
      <c r="AE103" s="14">
        <v>0.89534899999999995</v>
      </c>
      <c r="AF103" s="14">
        <v>0.26822400000000002</v>
      </c>
      <c r="AG103" s="18">
        <v>8300813889.6079502</v>
      </c>
      <c r="AH103" s="18">
        <v>889.023371804416</v>
      </c>
    </row>
    <row r="104" spans="1:34" ht="15.75" customHeight="1">
      <c r="A104" s="12" t="s">
        <v>266</v>
      </c>
      <c r="B104" s="12" t="s">
        <v>88</v>
      </c>
      <c r="C104" s="12" t="s">
        <v>36</v>
      </c>
      <c r="D104" s="13" t="s">
        <v>63</v>
      </c>
      <c r="E104" s="12" t="s">
        <v>267</v>
      </c>
      <c r="F104" s="14">
        <v>44257</v>
      </c>
      <c r="G104" s="14" t="str">
        <f t="shared" si="0"/>
        <v>02-03-2021</v>
      </c>
      <c r="H104" s="14">
        <v>32.11</v>
      </c>
      <c r="I104" s="14">
        <v>44437</v>
      </c>
      <c r="J104" s="14">
        <f t="shared" si="1"/>
        <v>0</v>
      </c>
      <c r="K104" s="14">
        <v>66.459999999999994</v>
      </c>
      <c r="L104" s="14">
        <v>44527</v>
      </c>
      <c r="M104" s="14">
        <f t="shared" si="2"/>
        <v>0</v>
      </c>
      <c r="N104" s="14">
        <v>74.66</v>
      </c>
      <c r="O104" s="14">
        <v>44617</v>
      </c>
      <c r="P104" s="14">
        <f t="shared" si="3"/>
        <v>0</v>
      </c>
      <c r="Q104" s="14">
        <v>78.760000000000005</v>
      </c>
      <c r="R104" s="14">
        <v>44707</v>
      </c>
      <c r="S104" s="14">
        <f t="shared" si="4"/>
        <v>0</v>
      </c>
      <c r="T104" s="15">
        <v>0.20699999999999999</v>
      </c>
      <c r="U104" s="12">
        <v>0</v>
      </c>
      <c r="V104" s="12">
        <v>0</v>
      </c>
      <c r="W104" s="16">
        <v>10.283989999999999</v>
      </c>
      <c r="X104" s="14">
        <v>3400000</v>
      </c>
      <c r="Y104" s="17">
        <v>71307763</v>
      </c>
      <c r="Z104" s="14">
        <v>13625130</v>
      </c>
      <c r="AA104" s="14">
        <f t="shared" si="5"/>
        <v>0.19107498856751404</v>
      </c>
      <c r="AB104" s="14">
        <v>0.24953900000000001</v>
      </c>
      <c r="AC104" s="14">
        <v>49.308</v>
      </c>
      <c r="AD104" s="14">
        <v>800</v>
      </c>
      <c r="AE104" s="14">
        <v>0.87078699999999998</v>
      </c>
      <c r="AF104" s="14">
        <v>0.13899700000000001</v>
      </c>
      <c r="AG104" s="18">
        <v>543976691793.88599</v>
      </c>
      <c r="AH104" s="18">
        <v>7628.5760330735102</v>
      </c>
    </row>
    <row r="105" spans="1:34" ht="15.75" customHeight="1">
      <c r="A105" s="12" t="s">
        <v>268</v>
      </c>
      <c r="B105" s="12" t="s">
        <v>88</v>
      </c>
      <c r="C105" s="12" t="s">
        <v>36</v>
      </c>
      <c r="D105" s="13" t="s">
        <v>63</v>
      </c>
      <c r="E105" s="12" t="s">
        <v>269</v>
      </c>
      <c r="F105" s="14">
        <v>44300</v>
      </c>
      <c r="G105" s="14" t="str">
        <f t="shared" si="0"/>
        <v>14-04-2021</v>
      </c>
      <c r="H105" s="14">
        <v>36.97</v>
      </c>
      <c r="I105" s="14">
        <v>44481</v>
      </c>
      <c r="J105" s="14">
        <f t="shared" si="1"/>
        <v>1</v>
      </c>
      <c r="K105" s="14">
        <v>49.75</v>
      </c>
      <c r="L105" s="14">
        <v>44572</v>
      </c>
      <c r="M105" s="14">
        <f t="shared" si="2"/>
        <v>2</v>
      </c>
      <c r="N105" s="14">
        <v>57.75</v>
      </c>
      <c r="O105" s="14">
        <v>44663</v>
      </c>
      <c r="P105" s="14">
        <f t="shared" si="3"/>
        <v>3</v>
      </c>
      <c r="Q105" s="14">
        <v>62.58</v>
      </c>
      <c r="R105" s="14">
        <v>44754</v>
      </c>
      <c r="S105" s="14">
        <f t="shared" si="4"/>
        <v>4</v>
      </c>
      <c r="T105" s="15">
        <v>0.68899999999999995</v>
      </c>
      <c r="U105" s="12">
        <v>1</v>
      </c>
      <c r="V105" s="12">
        <v>1</v>
      </c>
      <c r="W105" s="16">
        <v>2.275048</v>
      </c>
      <c r="X105" s="19">
        <v>100000</v>
      </c>
      <c r="Y105" s="17">
        <v>1280438</v>
      </c>
      <c r="Z105" s="14">
        <v>3976840</v>
      </c>
      <c r="AA105" s="14">
        <f t="shared" si="5"/>
        <v>3.1058434691878873</v>
      </c>
      <c r="AB105" s="14">
        <v>2.5146000000000002E-2</v>
      </c>
      <c r="AC105" s="14">
        <v>69.052999999999997</v>
      </c>
      <c r="AD105" s="14">
        <v>860</v>
      </c>
      <c r="AE105" s="14">
        <v>0.86309499999999995</v>
      </c>
      <c r="AF105" s="14">
        <v>1.2135E-2</v>
      </c>
      <c r="AG105" s="18">
        <v>2027034000</v>
      </c>
      <c r="AH105" s="18">
        <v>1583.0786027906099</v>
      </c>
    </row>
    <row r="106" spans="1:34" ht="15.75" customHeight="1">
      <c r="A106" s="12" t="s">
        <v>270</v>
      </c>
      <c r="B106" s="12" t="s">
        <v>69</v>
      </c>
      <c r="C106" s="12" t="s">
        <v>46</v>
      </c>
      <c r="D106" s="13" t="s">
        <v>50</v>
      </c>
      <c r="E106" s="12" t="s">
        <v>271</v>
      </c>
      <c r="F106" s="14">
        <v>44279</v>
      </c>
      <c r="G106" s="14" t="str">
        <f t="shared" si="0"/>
        <v>24-03-2021</v>
      </c>
      <c r="H106" s="14">
        <v>5.03</v>
      </c>
      <c r="I106" s="14">
        <v>44456</v>
      </c>
      <c r="J106" s="14">
        <f t="shared" si="1"/>
        <v>-3</v>
      </c>
      <c r="K106" s="14">
        <v>15.44</v>
      </c>
      <c r="L106" s="14">
        <v>44547</v>
      </c>
      <c r="M106" s="14">
        <f t="shared" si="2"/>
        <v>-2</v>
      </c>
      <c r="N106" s="14">
        <v>17.61</v>
      </c>
      <c r="O106" s="14">
        <v>44631</v>
      </c>
      <c r="P106" s="14">
        <f t="shared" si="3"/>
        <v>-8</v>
      </c>
      <c r="Q106" s="14">
        <v>23.65</v>
      </c>
      <c r="R106" s="14">
        <v>44717</v>
      </c>
      <c r="S106" s="14">
        <f t="shared" si="4"/>
        <v>-12</v>
      </c>
      <c r="T106" s="15">
        <v>0.41299999999999998</v>
      </c>
      <c r="U106" s="12">
        <v>0</v>
      </c>
      <c r="V106" s="12">
        <v>1</v>
      </c>
      <c r="W106" s="16">
        <v>-1.4392400000000001</v>
      </c>
      <c r="X106" s="19">
        <v>200000</v>
      </c>
      <c r="Y106" s="17">
        <v>8243094</v>
      </c>
      <c r="Z106" s="14">
        <v>3659300</v>
      </c>
      <c r="AA106" s="14">
        <f t="shared" si="5"/>
        <v>0.44392311915889837</v>
      </c>
      <c r="AB106" s="14">
        <v>5.4655000000000002E-2</v>
      </c>
      <c r="AC106" s="14">
        <v>57.752000000000002</v>
      </c>
      <c r="AD106" s="14">
        <v>461</v>
      </c>
      <c r="AE106" s="14">
        <v>0.78409099999999998</v>
      </c>
      <c r="AF106" s="14">
        <v>0.32607199999999997</v>
      </c>
      <c r="AG106" s="18">
        <v>6992654019.2887602</v>
      </c>
      <c r="AH106" s="18">
        <v>848.30453459450598</v>
      </c>
    </row>
    <row r="107" spans="1:34" ht="15.75" customHeight="1">
      <c r="A107" s="12" t="s">
        <v>272</v>
      </c>
      <c r="B107" s="12" t="s">
        <v>45</v>
      </c>
      <c r="C107" s="12" t="s">
        <v>46</v>
      </c>
      <c r="D107" s="13" t="s">
        <v>50</v>
      </c>
      <c r="E107" s="12" t="s">
        <v>273</v>
      </c>
      <c r="F107" s="14">
        <v>44268</v>
      </c>
      <c r="G107" s="14" t="str">
        <f t="shared" si="0"/>
        <v>13-03-2021</v>
      </c>
      <c r="H107" s="14">
        <v>36.1</v>
      </c>
      <c r="I107" s="14">
        <v>44449</v>
      </c>
      <c r="J107" s="14">
        <f t="shared" si="1"/>
        <v>1</v>
      </c>
      <c r="K107" s="14">
        <v>50.41</v>
      </c>
      <c r="L107" s="14">
        <v>44538</v>
      </c>
      <c r="M107" s="14">
        <f t="shared" si="2"/>
        <v>0</v>
      </c>
      <c r="N107" s="14">
        <v>57.99</v>
      </c>
      <c r="O107" s="14">
        <v>44628</v>
      </c>
      <c r="P107" s="14">
        <f t="shared" si="3"/>
        <v>0</v>
      </c>
      <c r="Q107" s="14">
        <v>58.1</v>
      </c>
      <c r="R107" s="14">
        <v>44676</v>
      </c>
      <c r="S107" s="14">
        <f t="shared" si="4"/>
        <v>-42</v>
      </c>
      <c r="T107" s="15">
        <v>0.72199999999999998</v>
      </c>
      <c r="U107" s="12">
        <v>1</v>
      </c>
      <c r="V107" s="12">
        <v>1</v>
      </c>
      <c r="W107" s="16">
        <v>9.9893339999999995</v>
      </c>
      <c r="X107" s="14">
        <v>2100000</v>
      </c>
      <c r="Y107" s="17">
        <v>12049314</v>
      </c>
      <c r="Z107" s="14">
        <v>12145960</v>
      </c>
      <c r="AA107" s="14">
        <f t="shared" si="5"/>
        <v>1.0080208715616508</v>
      </c>
      <c r="AB107" s="14">
        <v>0.172897</v>
      </c>
      <c r="AC107" s="14">
        <v>30.745999999999999</v>
      </c>
      <c r="AD107" s="14">
        <v>616</v>
      </c>
      <c r="AE107" s="14">
        <v>0.86363599999999996</v>
      </c>
      <c r="AF107" s="14">
        <v>0.38861000000000001</v>
      </c>
      <c r="AG107" s="18">
        <v>41905540184.424004</v>
      </c>
      <c r="AH107" s="18">
        <v>3477.8361809165299</v>
      </c>
    </row>
    <row r="108" spans="1:34" ht="15.75" customHeight="1">
      <c r="A108" s="12" t="s">
        <v>274</v>
      </c>
      <c r="B108" s="12" t="s">
        <v>83</v>
      </c>
      <c r="C108" s="12" t="s">
        <v>46</v>
      </c>
      <c r="D108" s="13" t="s">
        <v>50</v>
      </c>
      <c r="E108" s="12" t="s">
        <v>275</v>
      </c>
      <c r="F108" s="14">
        <v>44270</v>
      </c>
      <c r="G108" s="14" t="str">
        <f t="shared" si="0"/>
        <v>15-03-2021</v>
      </c>
      <c r="H108" s="14">
        <v>2.1800000000000002</v>
      </c>
      <c r="I108" s="14">
        <v>44440</v>
      </c>
      <c r="J108" s="14">
        <f t="shared" si="1"/>
        <v>-10</v>
      </c>
      <c r="K108" s="14">
        <v>13.81</v>
      </c>
      <c r="L108" s="14">
        <v>44539</v>
      </c>
      <c r="M108" s="14">
        <f t="shared" si="2"/>
        <v>-1</v>
      </c>
      <c r="N108" s="14">
        <v>29.74</v>
      </c>
      <c r="O108" s="14">
        <v>44629</v>
      </c>
      <c r="P108" s="14">
        <f t="shared" si="3"/>
        <v>-1</v>
      </c>
      <c r="Q108" s="14">
        <v>33.64</v>
      </c>
      <c r="R108" s="14">
        <v>44717</v>
      </c>
      <c r="S108" s="14">
        <f t="shared" si="4"/>
        <v>-3</v>
      </c>
      <c r="T108" s="15">
        <v>0.29699999999999999</v>
      </c>
      <c r="U108" s="12">
        <v>0</v>
      </c>
      <c r="V108" s="12">
        <v>0</v>
      </c>
      <c r="W108" s="16">
        <v>4.1321909999999997</v>
      </c>
      <c r="X108" s="19">
        <v>6000000</v>
      </c>
      <c r="Y108" s="17">
        <v>42949080</v>
      </c>
      <c r="Z108" s="14">
        <v>63762580</v>
      </c>
      <c r="AA108" s="14">
        <f t="shared" si="5"/>
        <v>1.4846087506414574</v>
      </c>
      <c r="AB108" s="14">
        <v>9.4099000000000002E-2</v>
      </c>
      <c r="AC108" s="14">
        <v>75.638999999999996</v>
      </c>
      <c r="AD108" s="14">
        <v>500</v>
      </c>
      <c r="AE108" s="14">
        <v>0.87931000000000004</v>
      </c>
      <c r="AF108" s="14">
        <v>0.49034800000000001</v>
      </c>
      <c r="AG108" s="18">
        <v>35348155095.421501</v>
      </c>
      <c r="AH108" s="18">
        <v>823.02473290281102</v>
      </c>
    </row>
    <row r="109" spans="1:34" ht="15.75" customHeight="1">
      <c r="A109" s="12" t="s">
        <v>276</v>
      </c>
      <c r="B109" s="12" t="s">
        <v>83</v>
      </c>
      <c r="C109" s="12" t="s">
        <v>46</v>
      </c>
      <c r="D109" s="13" t="s">
        <v>50</v>
      </c>
      <c r="E109" s="12" t="s">
        <v>277</v>
      </c>
      <c r="F109" s="14">
        <v>44416</v>
      </c>
      <c r="G109" s="14" t="str">
        <f t="shared" si="0"/>
        <v>08-08-2021</v>
      </c>
      <c r="H109" s="14">
        <v>3.89</v>
      </c>
      <c r="I109" s="14">
        <v>44582</v>
      </c>
      <c r="J109" s="14">
        <f t="shared" si="1"/>
        <v>-14</v>
      </c>
      <c r="K109" s="14">
        <v>9.9</v>
      </c>
      <c r="L109" s="14">
        <v>44682</v>
      </c>
      <c r="M109" s="14">
        <f t="shared" si="2"/>
        <v>-4</v>
      </c>
      <c r="N109" s="14">
        <v>24.91</v>
      </c>
      <c r="O109" s="14">
        <v>44780</v>
      </c>
      <c r="P109" s="14">
        <f t="shared" si="3"/>
        <v>4</v>
      </c>
      <c r="Q109" s="14">
        <v>40.29</v>
      </c>
      <c r="R109" s="14">
        <v>44864</v>
      </c>
      <c r="S109" s="14">
        <f t="shared" si="4"/>
        <v>-2</v>
      </c>
      <c r="T109" s="15">
        <v>0.39600000000000002</v>
      </c>
      <c r="U109" s="12">
        <v>0</v>
      </c>
      <c r="V109" s="12">
        <v>1</v>
      </c>
      <c r="W109" s="16">
        <v>2.4179050000000002</v>
      </c>
      <c r="X109" s="14">
        <v>7600000</v>
      </c>
      <c r="Y109" s="17">
        <v>59872579</v>
      </c>
      <c r="Z109" s="14">
        <v>35704420</v>
      </c>
      <c r="AA109" s="14">
        <f t="shared" si="5"/>
        <v>0.59634010420696926</v>
      </c>
      <c r="AB109" s="14">
        <v>0.21285899999999999</v>
      </c>
      <c r="AC109" s="14">
        <v>65.5</v>
      </c>
      <c r="AD109" s="14">
        <v>510</v>
      </c>
      <c r="AE109" s="14">
        <v>0.9</v>
      </c>
      <c r="AF109" s="14">
        <v>0.30520399999999998</v>
      </c>
      <c r="AG109" s="18">
        <v>61026731925.921303</v>
      </c>
      <c r="AH109" s="18">
        <v>1050.93176269531</v>
      </c>
    </row>
    <row r="110" spans="1:34" ht="15.75" customHeight="1">
      <c r="A110" s="12" t="s">
        <v>278</v>
      </c>
      <c r="B110" s="12" t="s">
        <v>53</v>
      </c>
      <c r="C110" s="12" t="s">
        <v>54</v>
      </c>
      <c r="D110" s="13" t="s">
        <v>55</v>
      </c>
      <c r="E110" s="12" t="s">
        <v>279</v>
      </c>
      <c r="F110" s="14">
        <v>44254</v>
      </c>
      <c r="G110" s="14" t="str">
        <f t="shared" si="0"/>
        <v>27-02-2021</v>
      </c>
      <c r="H110" s="14">
        <v>77.25</v>
      </c>
      <c r="I110" s="14">
        <v>44434</v>
      </c>
      <c r="J110" s="14">
        <f t="shared" si="1"/>
        <v>0</v>
      </c>
      <c r="K110" s="14">
        <v>80.3</v>
      </c>
      <c r="L110" s="14">
        <v>44524</v>
      </c>
      <c r="M110" s="14">
        <f t="shared" si="2"/>
        <v>0</v>
      </c>
      <c r="N110" s="14">
        <v>86.44</v>
      </c>
      <c r="O110" s="14">
        <v>44614</v>
      </c>
      <c r="P110" s="14">
        <f t="shared" si="3"/>
        <v>0</v>
      </c>
      <c r="Q110" s="14">
        <v>87.54</v>
      </c>
      <c r="R110" s="14">
        <v>44704</v>
      </c>
      <c r="S110" s="14">
        <f t="shared" si="4"/>
        <v>0</v>
      </c>
      <c r="T110" s="15">
        <v>0.55600000000000005</v>
      </c>
      <c r="U110" s="12">
        <v>1</v>
      </c>
      <c r="V110" s="12">
        <v>1</v>
      </c>
      <c r="W110" s="16">
        <v>9.4179049999999993</v>
      </c>
      <c r="X110" s="14">
        <v>0</v>
      </c>
      <c r="Y110" s="17">
        <v>3428409</v>
      </c>
      <c r="Z110" s="14">
        <v>500760</v>
      </c>
      <c r="AA110" s="14">
        <f t="shared" si="5"/>
        <v>0.14606191968344501</v>
      </c>
      <c r="AB110" s="14">
        <v>0</v>
      </c>
      <c r="AC110" s="14">
        <v>4.5739999999999998</v>
      </c>
      <c r="AD110" s="14">
        <v>165</v>
      </c>
      <c r="AE110" s="14">
        <v>0.85955099999999995</v>
      </c>
      <c r="AF110" s="14">
        <v>5.8553000000000001E-2</v>
      </c>
      <c r="AG110" s="18">
        <v>62048585618.504997</v>
      </c>
      <c r="AH110" s="18">
        <v>18098.361548608998</v>
      </c>
    </row>
    <row r="111" spans="1:34" ht="15.75" customHeight="1">
      <c r="A111" s="12" t="s">
        <v>280</v>
      </c>
      <c r="B111" s="12" t="s">
        <v>164</v>
      </c>
      <c r="C111" s="12" t="s">
        <v>36</v>
      </c>
      <c r="D111" s="13" t="s">
        <v>42</v>
      </c>
      <c r="E111" s="12" t="s">
        <v>281</v>
      </c>
      <c r="F111" s="14">
        <v>44292</v>
      </c>
      <c r="G111" s="14" t="str">
        <f t="shared" si="0"/>
        <v>06-04-2021</v>
      </c>
      <c r="H111" s="14">
        <v>33.869999999999997</v>
      </c>
      <c r="I111" s="14">
        <v>44473</v>
      </c>
      <c r="J111" s="14">
        <f t="shared" si="1"/>
        <v>1</v>
      </c>
      <c r="K111" s="14">
        <v>52.15</v>
      </c>
      <c r="L111" s="14">
        <v>44538</v>
      </c>
      <c r="M111" s="14">
        <f t="shared" si="2"/>
        <v>-24</v>
      </c>
      <c r="N111" s="14">
        <v>54.04</v>
      </c>
      <c r="O111" s="14">
        <v>44654</v>
      </c>
      <c r="P111" s="14">
        <f t="shared" si="3"/>
        <v>2</v>
      </c>
      <c r="Q111" s="14">
        <v>56.89</v>
      </c>
      <c r="R111" s="14">
        <v>44738</v>
      </c>
      <c r="S111" s="14">
        <f t="shared" si="4"/>
        <v>-4</v>
      </c>
      <c r="T111" s="15">
        <v>0.20399999999999999</v>
      </c>
      <c r="U111" s="12">
        <v>0</v>
      </c>
      <c r="V111" s="12">
        <v>0</v>
      </c>
      <c r="W111" s="16">
        <v>9.4179049999999993</v>
      </c>
      <c r="X111" s="14">
        <v>12700000</v>
      </c>
      <c r="Y111" s="17">
        <v>33580350</v>
      </c>
      <c r="Z111" s="14">
        <v>33617399</v>
      </c>
      <c r="AA111" s="14">
        <f t="shared" si="5"/>
        <v>1.0011032940395201</v>
      </c>
      <c r="AB111" s="14">
        <v>0.37778099999999998</v>
      </c>
      <c r="AC111" s="14">
        <v>49.567</v>
      </c>
      <c r="AD111" s="14">
        <v>704</v>
      </c>
      <c r="AE111" s="14">
        <v>0.89759</v>
      </c>
      <c r="AF111" s="14">
        <v>3.2890999999999997E-2</v>
      </c>
      <c r="AG111" s="18">
        <v>60283503705.390701</v>
      </c>
      <c r="AH111" s="18">
        <v>1795.2017684565701</v>
      </c>
    </row>
    <row r="112" spans="1:34" ht="15.75" customHeight="1">
      <c r="A112" s="12" t="s">
        <v>282</v>
      </c>
      <c r="B112" s="12" t="s">
        <v>130</v>
      </c>
      <c r="C112" s="12" t="s">
        <v>131</v>
      </c>
      <c r="D112" s="13" t="s">
        <v>89</v>
      </c>
      <c r="E112" s="12" t="s">
        <v>283</v>
      </c>
      <c r="F112" s="14">
        <v>44350</v>
      </c>
      <c r="G112" s="14" t="str">
        <f t="shared" si="0"/>
        <v>03-06-2021</v>
      </c>
      <c r="H112" s="14">
        <v>29.42</v>
      </c>
      <c r="I112" s="14">
        <v>44536</v>
      </c>
      <c r="J112" s="14">
        <f t="shared" si="1"/>
        <v>6</v>
      </c>
      <c r="K112" s="14">
        <v>34.979999999999997</v>
      </c>
      <c r="L112" s="14">
        <v>44620</v>
      </c>
      <c r="M112" s="14">
        <f t="shared" si="2"/>
        <v>0</v>
      </c>
      <c r="N112" s="14">
        <v>43.22</v>
      </c>
      <c r="O112" s="14">
        <v>44704</v>
      </c>
      <c r="P112" s="14">
        <f t="shared" si="3"/>
        <v>-6</v>
      </c>
      <c r="Q112" s="14">
        <v>43.87</v>
      </c>
      <c r="R112" s="14">
        <v>44788</v>
      </c>
      <c r="S112" s="14">
        <f t="shared" si="4"/>
        <v>-12</v>
      </c>
      <c r="T112" s="15">
        <v>0.75800000000000001</v>
      </c>
      <c r="U112" s="12">
        <v>1</v>
      </c>
      <c r="V112" s="12">
        <v>1</v>
      </c>
      <c r="W112" s="16">
        <v>3.4179050000000002</v>
      </c>
      <c r="X112" s="19">
        <v>100000</v>
      </c>
      <c r="Y112" s="17">
        <v>304404</v>
      </c>
      <c r="Z112" s="14">
        <v>384510</v>
      </c>
      <c r="AA112" s="14">
        <f t="shared" si="5"/>
        <v>1.2631568573343319</v>
      </c>
      <c r="AB112" s="14">
        <v>0.260071</v>
      </c>
      <c r="AC112" s="14">
        <v>74.605999999999995</v>
      </c>
      <c r="AD112" s="14">
        <v>935</v>
      </c>
      <c r="AE112" s="14">
        <v>0.75581399999999999</v>
      </c>
      <c r="AF112" s="14">
        <v>0.37026799999999999</v>
      </c>
      <c r="AG112" s="18">
        <v>936526267.62251306</v>
      </c>
      <c r="AH112" s="18">
        <v>3076.5898858836099</v>
      </c>
    </row>
    <row r="113" spans="1:34" ht="15.75" customHeight="1">
      <c r="A113" s="12" t="s">
        <v>284</v>
      </c>
      <c r="B113" s="12" t="s">
        <v>53</v>
      </c>
      <c r="C113" s="12" t="s">
        <v>54</v>
      </c>
      <c r="D113" s="13" t="s">
        <v>55</v>
      </c>
      <c r="E113" s="12" t="s">
        <v>285</v>
      </c>
      <c r="F113" s="14">
        <v>44259</v>
      </c>
      <c r="G113" s="14" t="str">
        <f t="shared" si="0"/>
        <v>04-03-2021</v>
      </c>
      <c r="H113" s="14">
        <v>21.22</v>
      </c>
      <c r="I113" s="14">
        <v>44435</v>
      </c>
      <c r="J113" s="14">
        <f t="shared" si="1"/>
        <v>-4</v>
      </c>
      <c r="K113" s="14">
        <v>58</v>
      </c>
      <c r="L113" s="14">
        <v>44529</v>
      </c>
      <c r="M113" s="14">
        <f t="shared" si="2"/>
        <v>0</v>
      </c>
      <c r="N113" s="14">
        <v>78.290000000000006</v>
      </c>
      <c r="O113" s="14">
        <v>44603</v>
      </c>
      <c r="P113" s="14">
        <f t="shared" si="3"/>
        <v>-16</v>
      </c>
      <c r="Q113" s="20">
        <v>78.290000000000006</v>
      </c>
      <c r="R113" s="20">
        <v>44645</v>
      </c>
      <c r="S113" s="20">
        <f t="shared" si="4"/>
        <v>-64</v>
      </c>
      <c r="T113" s="15">
        <v>0.20899999999999999</v>
      </c>
      <c r="U113" s="12">
        <v>0</v>
      </c>
      <c r="V113" s="12">
        <v>0</v>
      </c>
      <c r="W113" s="16">
        <v>-13.2964</v>
      </c>
      <c r="X113" s="19">
        <v>1000000</v>
      </c>
      <c r="Y113" s="17">
        <v>28971683</v>
      </c>
      <c r="Z113" s="19">
        <v>1000000</v>
      </c>
      <c r="AA113" s="19">
        <f t="shared" si="5"/>
        <v>3.4516462160655285E-2</v>
      </c>
      <c r="AB113" s="14">
        <v>1</v>
      </c>
      <c r="AC113" s="14">
        <v>11.76</v>
      </c>
      <c r="AD113" s="14">
        <v>101</v>
      </c>
      <c r="AE113" s="14">
        <v>0.90340900000000002</v>
      </c>
      <c r="AF113" s="14">
        <v>1.4064099999999999</v>
      </c>
      <c r="AG113" s="18"/>
      <c r="AH113" s="18"/>
    </row>
    <row r="114" spans="1:34" ht="15.75" customHeight="1">
      <c r="A114" s="12" t="s">
        <v>286</v>
      </c>
      <c r="B114" s="12" t="s">
        <v>88</v>
      </c>
      <c r="C114" s="12" t="s">
        <v>36</v>
      </c>
      <c r="D114" s="13" t="s">
        <v>89</v>
      </c>
      <c r="E114" s="12" t="s">
        <v>287</v>
      </c>
      <c r="F114" s="14">
        <v>44267</v>
      </c>
      <c r="G114" s="14" t="str">
        <f t="shared" si="0"/>
        <v>12-03-2021</v>
      </c>
      <c r="H114" s="14">
        <v>20.97</v>
      </c>
      <c r="I114" s="14">
        <v>44447</v>
      </c>
      <c r="J114" s="14">
        <f t="shared" si="1"/>
        <v>0</v>
      </c>
      <c r="K114" s="14">
        <v>75.260000000000005</v>
      </c>
      <c r="L114" s="14">
        <v>44537</v>
      </c>
      <c r="M114" s="14">
        <f t="shared" si="2"/>
        <v>0</v>
      </c>
      <c r="N114" s="14">
        <v>81.08</v>
      </c>
      <c r="O114" s="14">
        <v>44627</v>
      </c>
      <c r="P114" s="14">
        <f t="shared" si="3"/>
        <v>0</v>
      </c>
      <c r="Q114" s="14">
        <v>86.23</v>
      </c>
      <c r="R114" s="14">
        <v>44717</v>
      </c>
      <c r="S114" s="14">
        <f t="shared" si="4"/>
        <v>0</v>
      </c>
      <c r="T114" s="15">
        <v>0.14899999999999999</v>
      </c>
      <c r="U114" s="12">
        <v>0</v>
      </c>
      <c r="V114" s="12">
        <v>0</v>
      </c>
      <c r="W114" s="16">
        <v>2.560762</v>
      </c>
      <c r="X114" s="14">
        <v>12800000</v>
      </c>
      <c r="Y114" s="17">
        <v>95776716</v>
      </c>
      <c r="Z114" s="19">
        <v>156000000</v>
      </c>
      <c r="AA114" s="19">
        <f t="shared" si="5"/>
        <v>1.628788358122448</v>
      </c>
      <c r="AB114" s="14">
        <v>8.2299999999999998E-2</v>
      </c>
      <c r="AC114" s="14">
        <v>63.372</v>
      </c>
      <c r="AD114" s="14">
        <v>816</v>
      </c>
      <c r="AE114" s="14">
        <v>0.89080499999999996</v>
      </c>
      <c r="AF114" s="14">
        <v>0.456654</v>
      </c>
      <c r="AG114" s="18">
        <v>334365270496.66699</v>
      </c>
      <c r="AH114" s="18">
        <v>3491.0914099066299</v>
      </c>
    </row>
    <row r="115" spans="1:34" ht="15.75" customHeight="1">
      <c r="A115" s="12" t="s">
        <v>288</v>
      </c>
      <c r="B115" s="12" t="s">
        <v>58</v>
      </c>
      <c r="C115" s="12" t="s">
        <v>36</v>
      </c>
      <c r="D115" s="13" t="s">
        <v>37</v>
      </c>
      <c r="E115" s="12" t="s">
        <v>289</v>
      </c>
      <c r="F115" s="14">
        <v>44325</v>
      </c>
      <c r="G115" s="14" t="str">
        <f t="shared" si="0"/>
        <v>09-05-2021</v>
      </c>
      <c r="H115" s="14">
        <v>0.98</v>
      </c>
      <c r="I115" s="14">
        <v>44501</v>
      </c>
      <c r="J115" s="14">
        <f t="shared" si="1"/>
        <v>-4</v>
      </c>
      <c r="K115" s="14">
        <v>1.75</v>
      </c>
      <c r="L115" s="14">
        <v>44592</v>
      </c>
      <c r="M115" s="14">
        <f t="shared" si="2"/>
        <v>-3</v>
      </c>
      <c r="N115" s="14">
        <v>1.97</v>
      </c>
      <c r="O115" s="14">
        <v>44692</v>
      </c>
      <c r="P115" s="14">
        <f t="shared" si="3"/>
        <v>7</v>
      </c>
      <c r="Q115" s="14">
        <v>2.12</v>
      </c>
      <c r="R115" s="14">
        <v>44775</v>
      </c>
      <c r="S115" s="14">
        <f t="shared" si="4"/>
        <v>0</v>
      </c>
      <c r="T115" s="15">
        <v>0.11899999999999999</v>
      </c>
      <c r="U115" s="12">
        <v>0</v>
      </c>
      <c r="V115" s="12">
        <v>0</v>
      </c>
      <c r="W115" s="16">
        <v>-15.0107</v>
      </c>
      <c r="X115" s="14">
        <v>0</v>
      </c>
      <c r="Y115" s="17">
        <v>31546691</v>
      </c>
      <c r="Z115" s="14">
        <v>2125920</v>
      </c>
      <c r="AA115" s="14">
        <f t="shared" si="5"/>
        <v>6.7389635255247535E-2</v>
      </c>
      <c r="AB115" s="14">
        <v>0</v>
      </c>
      <c r="AC115" s="14">
        <v>62.726999999999997</v>
      </c>
      <c r="AD115" s="14">
        <v>679</v>
      </c>
      <c r="AE115" s="14">
        <v>0.84482800000000002</v>
      </c>
      <c r="AF115" s="14">
        <v>0.38414799999999999</v>
      </c>
      <c r="AG115" s="18"/>
      <c r="AH115" s="18">
        <v>693.816504026198</v>
      </c>
    </row>
    <row r="116" spans="1:34" ht="15.75" customHeight="1">
      <c r="A116" s="12" t="s">
        <v>290</v>
      </c>
      <c r="B116" s="12" t="s">
        <v>83</v>
      </c>
      <c r="C116" s="12" t="s">
        <v>46</v>
      </c>
      <c r="D116" s="13" t="s">
        <v>50</v>
      </c>
      <c r="E116" s="12" t="s">
        <v>291</v>
      </c>
      <c r="F116" s="14">
        <v>44304</v>
      </c>
      <c r="G116" s="14" t="str">
        <f t="shared" si="0"/>
        <v>18-04-2021</v>
      </c>
      <c r="H116" s="14">
        <v>4.03</v>
      </c>
      <c r="I116" s="14">
        <v>44511</v>
      </c>
      <c r="J116" s="14">
        <f t="shared" si="1"/>
        <v>27</v>
      </c>
      <c r="K116" s="14">
        <v>12.42</v>
      </c>
      <c r="L116" s="14">
        <v>44619</v>
      </c>
      <c r="M116" s="14">
        <f t="shared" si="2"/>
        <v>45</v>
      </c>
      <c r="N116" s="14">
        <v>14.14</v>
      </c>
      <c r="O116" s="14">
        <v>44640</v>
      </c>
      <c r="P116" s="14">
        <f t="shared" si="3"/>
        <v>-24</v>
      </c>
      <c r="Q116" s="14">
        <v>37.67</v>
      </c>
      <c r="R116" s="14">
        <v>44780</v>
      </c>
      <c r="S116" s="14">
        <f t="shared" si="4"/>
        <v>26</v>
      </c>
      <c r="T116" s="15">
        <v>0.33800000000000002</v>
      </c>
      <c r="U116" s="12">
        <v>0</v>
      </c>
      <c r="V116" s="12">
        <v>0</v>
      </c>
      <c r="W116" s="16">
        <v>1.417905</v>
      </c>
      <c r="X116" s="14">
        <v>1300000</v>
      </c>
      <c r="Y116" s="17">
        <v>18380477</v>
      </c>
      <c r="Z116" s="14">
        <v>20384760</v>
      </c>
      <c r="AA116" s="14">
        <f t="shared" si="5"/>
        <v>1.1090441232836341</v>
      </c>
      <c r="AB116" s="14">
        <v>6.3772999999999996E-2</v>
      </c>
      <c r="AC116" s="14">
        <v>55.927999999999997</v>
      </c>
      <c r="AD116" s="14">
        <v>551</v>
      </c>
      <c r="AE116" s="14">
        <v>0.86931800000000004</v>
      </c>
      <c r="AF116" s="14">
        <v>0.17141500000000001</v>
      </c>
      <c r="AG116" s="18">
        <v>23308667781.2258</v>
      </c>
      <c r="AH116" s="18">
        <v>1268.1209405624099</v>
      </c>
    </row>
    <row r="117" spans="1:34" ht="15.75" customHeight="1">
      <c r="A117" s="12" t="s">
        <v>292</v>
      </c>
      <c r="B117" s="12" t="s">
        <v>83</v>
      </c>
      <c r="C117" s="12" t="s">
        <v>46</v>
      </c>
      <c r="D117" s="13" t="s">
        <v>50</v>
      </c>
      <c r="E117" s="12" t="s">
        <v>293</v>
      </c>
      <c r="F117" s="14">
        <v>44248</v>
      </c>
      <c r="G117" s="14" t="str">
        <f t="shared" si="0"/>
        <v>21-02-2021</v>
      </c>
      <c r="H117" s="14">
        <v>13.92</v>
      </c>
      <c r="I117" s="14">
        <v>44428</v>
      </c>
      <c r="J117" s="14">
        <f t="shared" si="1"/>
        <v>0</v>
      </c>
      <c r="K117" s="14">
        <v>21.96</v>
      </c>
      <c r="L117" s="14">
        <v>44518</v>
      </c>
      <c r="M117" s="14">
        <f t="shared" si="2"/>
        <v>0</v>
      </c>
      <c r="N117" s="14">
        <v>26.51</v>
      </c>
      <c r="O117" s="14">
        <v>44608</v>
      </c>
      <c r="P117" s="14">
        <f t="shared" si="3"/>
        <v>0</v>
      </c>
      <c r="Q117" s="14">
        <v>37.78</v>
      </c>
      <c r="R117" s="14">
        <v>44698</v>
      </c>
      <c r="S117" s="14">
        <f t="shared" si="4"/>
        <v>0</v>
      </c>
      <c r="T117" s="15">
        <v>0.29299999999999998</v>
      </c>
      <c r="U117" s="12">
        <v>0</v>
      </c>
      <c r="V117" s="12">
        <v>0</v>
      </c>
      <c r="W117" s="16">
        <v>-1.0670000000000001E-2</v>
      </c>
      <c r="X117" s="19">
        <v>14000000</v>
      </c>
      <c r="Y117" s="17">
        <v>15354608</v>
      </c>
      <c r="Z117" s="14">
        <v>14265000</v>
      </c>
      <c r="AA117" s="14">
        <f t="shared" si="5"/>
        <v>0.92903706822082333</v>
      </c>
      <c r="AB117" s="14">
        <v>0.98142300000000005</v>
      </c>
      <c r="AC117" s="14">
        <v>67.790000000000006</v>
      </c>
      <c r="AD117" s="14">
        <v>552</v>
      </c>
      <c r="AE117" s="14">
        <v>0.93103400000000003</v>
      </c>
      <c r="AF117" s="14">
        <v>9.1204999999999994E-2</v>
      </c>
      <c r="AG117" s="18">
        <v>21832234921.176201</v>
      </c>
      <c r="AH117" s="18">
        <v>1421.8685961358501</v>
      </c>
    </row>
    <row r="118" spans="1:34" ht="15.75" customHeight="1">
      <c r="A118" s="12"/>
      <c r="B118" s="12"/>
      <c r="C118" s="12"/>
      <c r="D118" s="12"/>
      <c r="E118" s="12"/>
      <c r="F118" s="14"/>
      <c r="G118" s="14"/>
      <c r="H118" s="14"/>
      <c r="I118" s="14"/>
      <c r="J118" s="14"/>
      <c r="K118" s="14"/>
      <c r="L118" s="14"/>
      <c r="M118" s="14"/>
      <c r="N118" s="14"/>
      <c r="O118" s="14"/>
      <c r="P118" s="14"/>
      <c r="Q118" s="14"/>
      <c r="R118" s="14"/>
      <c r="S118" s="14"/>
      <c r="T118" s="15"/>
      <c r="U118" s="12"/>
      <c r="V118" s="12"/>
      <c r="W118" s="16"/>
      <c r="X118" s="19"/>
      <c r="Y118" s="19"/>
      <c r="Z118" s="14"/>
      <c r="AA118" s="14"/>
      <c r="AB118" s="14"/>
      <c r="AC118" s="14"/>
      <c r="AD118" s="15"/>
      <c r="AE118" s="12"/>
      <c r="AF118" s="12"/>
      <c r="AG118" s="18"/>
    </row>
    <row r="119" spans="1:34" ht="15.75" customHeight="1">
      <c r="AG119" s="18"/>
    </row>
    <row r="120" spans="1:34" ht="15.75" customHeight="1">
      <c r="A120" s="12"/>
      <c r="B120" s="12"/>
      <c r="C120" s="12"/>
      <c r="D120" s="12"/>
      <c r="E120" s="12"/>
      <c r="T120" s="15"/>
      <c r="U120" s="12"/>
      <c r="V120" s="12"/>
      <c r="W120" s="16"/>
      <c r="X120" s="14"/>
      <c r="Y120" s="14"/>
      <c r="Z120" s="14"/>
      <c r="AA120" s="14"/>
      <c r="AB120" s="14"/>
      <c r="AC120" s="14"/>
      <c r="AD120" s="14"/>
      <c r="AE120" s="14"/>
      <c r="AF120" s="14"/>
      <c r="AG120" s="18"/>
    </row>
    <row r="121" spans="1:34" ht="15.75" customHeight="1">
      <c r="A121" s="12"/>
      <c r="B121" s="12"/>
      <c r="C121" s="12"/>
      <c r="D121" s="12"/>
      <c r="E121" s="12"/>
      <c r="T121" s="15"/>
      <c r="U121" s="12"/>
      <c r="V121" s="12"/>
      <c r="W121" s="16"/>
      <c r="X121" s="14"/>
      <c r="Y121" s="14"/>
      <c r="Z121" s="14"/>
      <c r="AA121" s="14"/>
      <c r="AB121" s="14"/>
      <c r="AC121" s="14"/>
      <c r="AD121" s="14"/>
      <c r="AE121" s="14"/>
      <c r="AF121" s="14"/>
      <c r="AG121" s="18"/>
    </row>
    <row r="122" spans="1:34" ht="15.75" customHeight="1">
      <c r="A122" s="12"/>
      <c r="B122" s="12"/>
      <c r="C122" s="12"/>
      <c r="D122" s="12"/>
      <c r="E122" s="12"/>
      <c r="T122" s="15"/>
      <c r="U122" s="12"/>
      <c r="V122" s="12"/>
      <c r="W122" s="16"/>
      <c r="X122" s="19"/>
      <c r="Y122" s="19"/>
      <c r="Z122" s="14"/>
      <c r="AA122" s="14"/>
      <c r="AB122" s="14"/>
      <c r="AC122" s="14"/>
      <c r="AD122" s="14"/>
      <c r="AE122" s="14"/>
      <c r="AF122" s="14"/>
      <c r="AG122" s="18"/>
    </row>
    <row r="123" spans="1:34" ht="15.75" customHeight="1">
      <c r="A123" s="12"/>
      <c r="B123" s="12"/>
      <c r="C123" s="12"/>
      <c r="D123" s="12"/>
      <c r="E123" s="12"/>
      <c r="T123" s="15"/>
      <c r="U123" s="12"/>
      <c r="V123" s="12"/>
      <c r="W123" s="16"/>
      <c r="X123" s="19"/>
      <c r="Y123" s="19"/>
      <c r="Z123" s="14"/>
      <c r="AA123" s="14"/>
      <c r="AB123" s="14"/>
      <c r="AC123" s="14"/>
      <c r="AD123" s="14"/>
      <c r="AE123" s="14"/>
      <c r="AF123" s="14"/>
      <c r="AG123" s="18"/>
    </row>
    <row r="124" spans="1:34" ht="15.75" customHeight="1">
      <c r="AG124" s="18"/>
    </row>
    <row r="125" spans="1:34" ht="15.75" customHeight="1">
      <c r="AG125" s="18"/>
    </row>
    <row r="126" spans="1:34" ht="15.75" customHeight="1">
      <c r="AG126" s="18"/>
    </row>
    <row r="127" spans="1:34" ht="15.75" customHeight="1">
      <c r="AG127" s="18"/>
    </row>
    <row r="128" spans="1:34" ht="15.75" customHeight="1">
      <c r="AG128" s="18"/>
    </row>
    <row r="129" spans="33:33" ht="15.75" customHeight="1">
      <c r="AG129" s="18"/>
    </row>
    <row r="130" spans="33:33" ht="15.75" customHeight="1">
      <c r="AG130" s="18"/>
    </row>
    <row r="131" spans="33:33" ht="15.75" customHeight="1">
      <c r="AG131" s="18"/>
    </row>
    <row r="132" spans="33:33" ht="15.75" customHeight="1">
      <c r="AG132" s="18"/>
    </row>
    <row r="133" spans="33:33" ht="15.75" customHeight="1">
      <c r="AG133" s="18"/>
    </row>
    <row r="134" spans="33:33" ht="15.75" customHeight="1">
      <c r="AG134" s="18"/>
    </row>
    <row r="135" spans="33:33" ht="15.75" customHeight="1">
      <c r="AG135" s="18"/>
    </row>
    <row r="136" spans="33:33" ht="15.75" customHeight="1">
      <c r="AG136" s="18"/>
    </row>
    <row r="137" spans="33:33" ht="15.75" customHeight="1">
      <c r="AG137" s="18"/>
    </row>
    <row r="138" spans="33:33" ht="15.75" customHeight="1">
      <c r="AG138" s="18"/>
    </row>
    <row r="139" spans="33:33" ht="15.75" customHeight="1">
      <c r="AG139" s="18"/>
    </row>
    <row r="140" spans="33:33" ht="15.75" customHeight="1">
      <c r="AG140" s="18"/>
    </row>
    <row r="141" spans="33:33" ht="15.75" customHeight="1">
      <c r="AG141" s="18"/>
    </row>
    <row r="142" spans="33:33" ht="15.75" customHeight="1">
      <c r="AG142" s="18"/>
    </row>
    <row r="143" spans="33:33" ht="15.75" customHeight="1">
      <c r="AG143" s="18"/>
    </row>
    <row r="144" spans="33:33" ht="15.75" customHeight="1">
      <c r="AG144" s="18"/>
    </row>
    <row r="145" spans="33:33" ht="15.75" customHeight="1">
      <c r="AG145" s="18"/>
    </row>
    <row r="146" spans="33:33" ht="15.75" customHeight="1">
      <c r="AG146" s="18"/>
    </row>
    <row r="147" spans="33:33" ht="15.75" customHeight="1">
      <c r="AG147" s="18"/>
    </row>
    <row r="148" spans="33:33" ht="15.75" customHeight="1">
      <c r="AG148" s="18"/>
    </row>
    <row r="149" spans="33:33" ht="15.75" customHeight="1">
      <c r="AG149" s="18"/>
    </row>
    <row r="150" spans="33:33" ht="15.75" customHeight="1">
      <c r="AG150" s="18"/>
    </row>
    <row r="151" spans="33:33" ht="15.75" customHeight="1">
      <c r="AG151" s="18"/>
    </row>
    <row r="152" spans="33:33" ht="15.75" customHeight="1">
      <c r="AG152" s="18"/>
    </row>
    <row r="153" spans="33:33" ht="15.75" customHeight="1">
      <c r="AG153" s="18"/>
    </row>
    <row r="154" spans="33:33" ht="15.75" customHeight="1">
      <c r="AG154" s="18"/>
    </row>
    <row r="155" spans="33:33" ht="15.75" customHeight="1">
      <c r="AG155" s="18"/>
    </row>
    <row r="156" spans="33:33" ht="15.75" customHeight="1">
      <c r="AG156" s="18"/>
    </row>
    <row r="157" spans="33:33" ht="15.75" customHeight="1">
      <c r="AG157" s="18"/>
    </row>
    <row r="158" spans="33:33" ht="15.75" customHeight="1">
      <c r="AG158" s="18"/>
    </row>
    <row r="159" spans="33:33" ht="15.75" customHeight="1">
      <c r="AG159" s="18"/>
    </row>
    <row r="160" spans="33:33" ht="15.75" customHeight="1">
      <c r="AG160" s="18"/>
    </row>
    <row r="161" spans="33:33" ht="15.75" customHeight="1">
      <c r="AG161" s="18"/>
    </row>
    <row r="162" spans="33:33" ht="15.75" customHeight="1">
      <c r="AG162" s="18"/>
    </row>
    <row r="163" spans="33:33" ht="15.75" customHeight="1">
      <c r="AG163" s="18"/>
    </row>
    <row r="164" spans="33:33" ht="15.75" customHeight="1">
      <c r="AG164" s="18"/>
    </row>
    <row r="165" spans="33:33" ht="15.75" customHeight="1">
      <c r="AG165" s="18"/>
    </row>
    <row r="166" spans="33:33" ht="15.75" customHeight="1">
      <c r="AG166" s="18"/>
    </row>
    <row r="167" spans="33:33" ht="15.75" customHeight="1">
      <c r="AG167" s="18"/>
    </row>
    <row r="168" spans="33:33" ht="15.75" customHeight="1">
      <c r="AG168" s="18"/>
    </row>
    <row r="169" spans="33:33" ht="15.75" customHeight="1">
      <c r="AG169" s="18"/>
    </row>
    <row r="170" spans="33:33" ht="15.75" customHeight="1">
      <c r="AG170" s="18"/>
    </row>
    <row r="171" spans="33:33" ht="15.75" customHeight="1">
      <c r="AG171" s="18"/>
    </row>
    <row r="172" spans="33:33" ht="15.75" customHeight="1">
      <c r="AG172" s="18"/>
    </row>
    <row r="173" spans="33:33" ht="15.75" customHeight="1">
      <c r="AG173" s="18"/>
    </row>
    <row r="174" spans="33:33" ht="15.75" customHeight="1">
      <c r="AG174" s="18"/>
    </row>
    <row r="175" spans="33:33" ht="15.75" customHeight="1">
      <c r="AG175" s="18"/>
    </row>
    <row r="176" spans="33:33" ht="15.75" customHeight="1">
      <c r="AG176" s="18"/>
    </row>
    <row r="177" spans="33:33" ht="15.75" customHeight="1">
      <c r="AG177" s="18"/>
    </row>
    <row r="178" spans="33:33" ht="15.75" customHeight="1">
      <c r="AG178" s="18"/>
    </row>
    <row r="179" spans="33:33" ht="15.75" customHeight="1">
      <c r="AG179" s="18"/>
    </row>
    <row r="180" spans="33:33" ht="15.75" customHeight="1">
      <c r="AG180" s="18"/>
    </row>
    <row r="181" spans="33:33" ht="15.75" customHeight="1">
      <c r="AG181" s="18"/>
    </row>
    <row r="182" spans="33:33" ht="15.75" customHeight="1">
      <c r="AG182" s="18"/>
    </row>
    <row r="183" spans="33:33" ht="15.75" customHeight="1">
      <c r="AG183" s="18"/>
    </row>
    <row r="184" spans="33:33" ht="15.75" customHeight="1">
      <c r="AG184" s="18"/>
    </row>
    <row r="185" spans="33:33" ht="15.75" customHeight="1">
      <c r="AG185" s="18"/>
    </row>
    <row r="186" spans="33:33" ht="15.75" customHeight="1">
      <c r="AG186" s="18"/>
    </row>
    <row r="187" spans="33:33" ht="15.75" customHeight="1">
      <c r="AG187" s="18"/>
    </row>
    <row r="188" spans="33:33" ht="15.75" customHeight="1">
      <c r="AG188" s="18"/>
    </row>
    <row r="189" spans="33:33" ht="15.75" customHeight="1">
      <c r="AG189" s="18"/>
    </row>
    <row r="190" spans="33:33" ht="15.75" customHeight="1">
      <c r="AG190" s="18"/>
    </row>
    <row r="191" spans="33:33" ht="15.75" customHeight="1">
      <c r="AG191" s="18"/>
    </row>
    <row r="192" spans="33:33" ht="15.75" customHeight="1">
      <c r="AG192" s="18"/>
    </row>
    <row r="193" spans="33:33" ht="15.75" customHeight="1">
      <c r="AG193" s="18"/>
    </row>
    <row r="194" spans="33:33" ht="15.75" customHeight="1">
      <c r="AG194" s="18"/>
    </row>
    <row r="195" spans="33:33" ht="15.75" customHeight="1">
      <c r="AG195" s="18"/>
    </row>
    <row r="196" spans="33:33" ht="15.75" customHeight="1">
      <c r="AG196" s="18"/>
    </row>
    <row r="197" spans="33:33" ht="15.75" customHeight="1">
      <c r="AG197" s="18"/>
    </row>
    <row r="198" spans="33:33" ht="15.75" customHeight="1">
      <c r="AG198" s="18"/>
    </row>
    <row r="199" spans="33:33" ht="15.75" customHeight="1">
      <c r="AG199" s="18"/>
    </row>
    <row r="200" spans="33:33" ht="15.75" customHeight="1">
      <c r="AG200" s="18"/>
    </row>
    <row r="201" spans="33:33" ht="15.75" customHeight="1">
      <c r="AG201" s="18"/>
    </row>
    <row r="202" spans="33:33" ht="15.75" customHeight="1">
      <c r="AG202" s="18"/>
    </row>
    <row r="203" spans="33:33" ht="15.75" customHeight="1">
      <c r="AG203" s="18"/>
    </row>
    <row r="204" spans="33:33" ht="15.75" customHeight="1">
      <c r="AG204" s="18"/>
    </row>
    <row r="205" spans="33:33" ht="15.75" customHeight="1">
      <c r="AG205" s="18"/>
    </row>
    <row r="206" spans="33:33" ht="15.75" customHeight="1">
      <c r="AG206" s="18"/>
    </row>
    <row r="207" spans="33:33" ht="15.75" customHeight="1">
      <c r="AG207" s="18"/>
    </row>
    <row r="208" spans="33:33" ht="15.75" customHeight="1">
      <c r="AG208" s="18"/>
    </row>
    <row r="209" spans="33:33" ht="15.75" customHeight="1">
      <c r="AG209" s="18"/>
    </row>
    <row r="210" spans="33:33" ht="15.75" customHeight="1">
      <c r="AG210" s="18"/>
    </row>
    <row r="211" spans="33:33" ht="15.75" customHeight="1">
      <c r="AG211" s="18"/>
    </row>
    <row r="212" spans="33:33" ht="15.75" customHeight="1">
      <c r="AG212" s="18"/>
    </row>
    <row r="213" spans="33:33" ht="15.75" customHeight="1">
      <c r="AG213" s="18"/>
    </row>
    <row r="214" spans="33:33" ht="15.75" customHeight="1">
      <c r="AG214" s="18"/>
    </row>
    <row r="215" spans="33:33" ht="15.75" customHeight="1">
      <c r="AG215" s="18"/>
    </row>
    <row r="216" spans="33:33" ht="15.75" customHeight="1">
      <c r="AG216" s="18"/>
    </row>
    <row r="217" spans="33:33" ht="15.75" customHeight="1">
      <c r="AG217" s="18"/>
    </row>
    <row r="218" spans="33:33" ht="15.75" customHeight="1">
      <c r="AG218" s="18"/>
    </row>
    <row r="219" spans="33:33" ht="15.75" customHeight="1">
      <c r="AG219" s="18"/>
    </row>
    <row r="220" spans="33:33" ht="15.75" customHeight="1">
      <c r="AG220" s="18"/>
    </row>
    <row r="221" spans="33:33" ht="15.75" customHeight="1">
      <c r="AG221" s="18"/>
    </row>
    <row r="222" spans="33:33" ht="15.75" customHeight="1">
      <c r="AG222" s="18"/>
    </row>
    <row r="223" spans="33:33" ht="15.75" customHeight="1">
      <c r="AG223" s="18"/>
    </row>
    <row r="224" spans="33:33" ht="15.75" customHeight="1">
      <c r="AG224" s="18"/>
    </row>
    <row r="225" spans="33:33" ht="15.75" customHeight="1">
      <c r="AG225" s="18"/>
    </row>
    <row r="226" spans="33:33" ht="15.75" customHeight="1">
      <c r="AG226" s="18"/>
    </row>
    <row r="227" spans="33:33" ht="15.75" customHeight="1">
      <c r="AG227" s="18"/>
    </row>
    <row r="228" spans="33:33" ht="15.75" customHeight="1">
      <c r="AG228" s="18"/>
    </row>
    <row r="229" spans="33:33" ht="15.75" customHeight="1">
      <c r="AG229" s="18"/>
    </row>
    <row r="230" spans="33:33" ht="15.75" customHeight="1">
      <c r="AG230" s="18"/>
    </row>
    <row r="231" spans="33:33" ht="15.75" customHeight="1">
      <c r="AG231" s="18"/>
    </row>
    <row r="232" spans="33:33" ht="15.75" customHeight="1">
      <c r="AG232" s="18"/>
    </row>
    <row r="233" spans="33:33" ht="15.75" customHeight="1">
      <c r="AG233" s="18"/>
    </row>
    <row r="234" spans="33:33" ht="15.75" customHeight="1">
      <c r="AG234" s="18"/>
    </row>
    <row r="235" spans="33:33" ht="15.75" customHeight="1">
      <c r="AG235" s="18"/>
    </row>
    <row r="236" spans="33:33" ht="15.75" customHeight="1">
      <c r="AG236" s="18"/>
    </row>
    <row r="237" spans="33:33" ht="15.75" customHeight="1">
      <c r="AG237" s="18"/>
    </row>
    <row r="238" spans="33:33" ht="15.75" customHeight="1">
      <c r="AG238" s="18"/>
    </row>
    <row r="239" spans="33:33" ht="15.75" customHeight="1">
      <c r="AG239" s="18"/>
    </row>
    <row r="240" spans="33:33" ht="15.75" customHeight="1">
      <c r="AG240" s="18"/>
    </row>
    <row r="241" spans="33:33" ht="15.75" customHeight="1">
      <c r="AG241" s="18"/>
    </row>
    <row r="242" spans="33:33" ht="15.75" customHeight="1">
      <c r="AG242" s="18"/>
    </row>
    <row r="243" spans="33:33" ht="15.75" customHeight="1">
      <c r="AG243" s="18"/>
    </row>
    <row r="244" spans="33:33" ht="15.75" customHeight="1">
      <c r="AG244" s="18"/>
    </row>
    <row r="245" spans="33:33" ht="15.75" customHeight="1">
      <c r="AG245" s="18"/>
    </row>
    <row r="246" spans="33:33" ht="15.75" customHeight="1">
      <c r="AG246" s="18"/>
    </row>
    <row r="247" spans="33:33" ht="15.75" customHeight="1">
      <c r="AG247" s="18"/>
    </row>
    <row r="248" spans="33:33" ht="15.75" customHeight="1">
      <c r="AG248" s="18"/>
    </row>
    <row r="249" spans="33:33" ht="15.75" customHeight="1">
      <c r="AG249" s="18"/>
    </row>
    <row r="250" spans="33:33" ht="15.75" customHeight="1">
      <c r="AG250" s="18"/>
    </row>
    <row r="251" spans="33:33" ht="15.75" customHeight="1">
      <c r="AG251" s="18"/>
    </row>
    <row r="252" spans="33:33" ht="15.75" customHeight="1">
      <c r="AG252" s="18"/>
    </row>
    <row r="253" spans="33:33" ht="15.75" customHeight="1">
      <c r="AG253" s="18"/>
    </row>
    <row r="254" spans="33:33" ht="15.75" customHeight="1">
      <c r="AG254" s="18"/>
    </row>
    <row r="255" spans="33:33" ht="15.75" customHeight="1">
      <c r="AG255" s="18"/>
    </row>
    <row r="256" spans="33:33" ht="15.75" customHeight="1">
      <c r="AG256" s="18"/>
    </row>
    <row r="257" spans="33:33" ht="15.75" customHeight="1">
      <c r="AG257" s="18"/>
    </row>
    <row r="258" spans="33:33" ht="15.75" customHeight="1">
      <c r="AG258" s="18"/>
    </row>
    <row r="259" spans="33:33" ht="15.75" customHeight="1">
      <c r="AG259" s="18"/>
    </row>
    <row r="260" spans="33:33" ht="15.75" customHeight="1">
      <c r="AG260" s="18"/>
    </row>
    <row r="261" spans="33:33" ht="15.75" customHeight="1">
      <c r="AG261" s="18"/>
    </row>
    <row r="262" spans="33:33" ht="15.75" customHeight="1">
      <c r="AG262" s="18"/>
    </row>
    <row r="263" spans="33:33" ht="15.75" customHeight="1">
      <c r="AG263" s="18"/>
    </row>
    <row r="264" spans="33:33" ht="15.75" customHeight="1">
      <c r="AG264" s="18"/>
    </row>
    <row r="265" spans="33:33" ht="15.75" customHeight="1">
      <c r="AG265" s="18"/>
    </row>
    <row r="266" spans="33:33" ht="15.75" customHeight="1">
      <c r="AG266" s="18"/>
    </row>
    <row r="267" spans="33:33" ht="15.75" customHeight="1">
      <c r="AG267" s="18"/>
    </row>
    <row r="268" spans="33:33" ht="15.75" customHeight="1">
      <c r="AG268" s="18"/>
    </row>
    <row r="269" spans="33:33" ht="15.75" customHeight="1">
      <c r="AG269" s="18"/>
    </row>
    <row r="270" spans="33:33" ht="15.75" customHeight="1">
      <c r="AG270" s="18"/>
    </row>
    <row r="271" spans="33:33" ht="15.75" customHeight="1">
      <c r="AG271" s="18"/>
    </row>
    <row r="272" spans="33:33" ht="15.75" customHeight="1">
      <c r="AG272" s="18"/>
    </row>
    <row r="273" spans="33:33" ht="15.75" customHeight="1">
      <c r="AG273" s="18"/>
    </row>
    <row r="274" spans="33:33" ht="15.75" customHeight="1">
      <c r="AG274" s="18"/>
    </row>
    <row r="275" spans="33:33" ht="15.75" customHeight="1">
      <c r="AG275" s="18"/>
    </row>
    <row r="276" spans="33:33" ht="15.75" customHeight="1">
      <c r="AG276" s="18"/>
    </row>
    <row r="277" spans="33:33" ht="15.75" customHeight="1">
      <c r="AG277" s="18"/>
    </row>
    <row r="278" spans="33:33" ht="15.75" customHeight="1">
      <c r="AG278" s="18"/>
    </row>
    <row r="279" spans="33:33" ht="15.75" customHeight="1">
      <c r="AG279" s="18"/>
    </row>
    <row r="280" spans="33:33" ht="15.75" customHeight="1">
      <c r="AG280" s="18"/>
    </row>
    <row r="281" spans="33:33" ht="15.75" customHeight="1">
      <c r="AG281" s="18"/>
    </row>
    <row r="282" spans="33:33" ht="15.75" customHeight="1">
      <c r="AG282" s="18"/>
    </row>
    <row r="283" spans="33:33" ht="15.75" customHeight="1">
      <c r="AG283" s="18"/>
    </row>
    <row r="284" spans="33:33" ht="15.75" customHeight="1">
      <c r="AG284" s="18"/>
    </row>
    <row r="285" spans="33:33" ht="15.75" customHeight="1">
      <c r="AG285" s="18"/>
    </row>
    <row r="286" spans="33:33" ht="15.75" customHeight="1">
      <c r="AG286" s="18"/>
    </row>
    <row r="287" spans="33:33" ht="15.75" customHeight="1">
      <c r="AG287" s="18"/>
    </row>
    <row r="288" spans="33:33" ht="15.75" customHeight="1">
      <c r="AG288" s="18"/>
    </row>
    <row r="289" spans="33:33" ht="15.75" customHeight="1">
      <c r="AG289" s="18"/>
    </row>
    <row r="290" spans="33:33" ht="15.75" customHeight="1">
      <c r="AG290" s="18"/>
    </row>
    <row r="291" spans="33:33" ht="15.75" customHeight="1">
      <c r="AG291" s="18"/>
    </row>
    <row r="292" spans="33:33" ht="15.75" customHeight="1">
      <c r="AG292" s="18"/>
    </row>
    <row r="293" spans="33:33" ht="15.75" customHeight="1">
      <c r="AG293" s="18"/>
    </row>
    <row r="294" spans="33:33" ht="15.75" customHeight="1">
      <c r="AG294" s="18"/>
    </row>
    <row r="295" spans="33:33" ht="15.75" customHeight="1">
      <c r="AG295" s="18"/>
    </row>
    <row r="296" spans="33:33" ht="15.75" customHeight="1">
      <c r="AG296" s="18"/>
    </row>
    <row r="297" spans="33:33" ht="15.75" customHeight="1">
      <c r="AG297" s="18"/>
    </row>
    <row r="298" spans="33:33" ht="15.75" customHeight="1">
      <c r="AG298" s="18"/>
    </row>
    <row r="299" spans="33:33" ht="15.75" customHeight="1">
      <c r="AG299" s="18"/>
    </row>
    <row r="300" spans="33:33" ht="15.75" customHeight="1">
      <c r="AG300" s="18"/>
    </row>
    <row r="301" spans="33:33" ht="15.75" customHeight="1">
      <c r="AG301" s="18"/>
    </row>
    <row r="302" spans="33:33" ht="15.75" customHeight="1">
      <c r="AG302" s="18"/>
    </row>
    <row r="303" spans="33:33" ht="15.75" customHeight="1">
      <c r="AG303" s="18"/>
    </row>
    <row r="304" spans="33:33" ht="15.75" customHeight="1">
      <c r="AG304" s="18"/>
    </row>
    <row r="305" spans="33:33" ht="15.75" customHeight="1">
      <c r="AG305" s="18"/>
    </row>
    <row r="306" spans="33:33" ht="15.75" customHeight="1">
      <c r="AG306" s="18"/>
    </row>
    <row r="307" spans="33:33" ht="15.75" customHeight="1">
      <c r="AG307" s="18"/>
    </row>
    <row r="308" spans="33:33" ht="15.75" customHeight="1">
      <c r="AG308" s="18"/>
    </row>
    <row r="309" spans="33:33" ht="15.75" customHeight="1">
      <c r="AG309" s="18"/>
    </row>
    <row r="310" spans="33:33" ht="15.75" customHeight="1">
      <c r="AG310" s="18"/>
    </row>
    <row r="311" spans="33:33" ht="15.75" customHeight="1">
      <c r="AG311" s="18"/>
    </row>
    <row r="312" spans="33:33" ht="15.75" customHeight="1">
      <c r="AG312" s="18"/>
    </row>
    <row r="313" spans="33:33" ht="15.75" customHeight="1">
      <c r="AG313" s="18"/>
    </row>
    <row r="314" spans="33:33" ht="15.75" customHeight="1">
      <c r="AG314" s="18"/>
    </row>
    <row r="315" spans="33:33" ht="15.75" customHeight="1">
      <c r="AG315" s="18"/>
    </row>
    <row r="316" spans="33:33" ht="15.75" customHeight="1">
      <c r="AG316" s="18"/>
    </row>
    <row r="317" spans="33:33" ht="15.75" customHeight="1">
      <c r="AG317" s="18"/>
    </row>
    <row r="318" spans="33:33" ht="15.75" customHeight="1">
      <c r="AG318" s="18"/>
    </row>
    <row r="319" spans="33:33" ht="15.75" customHeight="1">
      <c r="AG319" s="18"/>
    </row>
    <row r="320" spans="33:33" ht="15.75" customHeight="1">
      <c r="AG320" s="18"/>
    </row>
    <row r="321" spans="33:33" ht="15.75" customHeight="1">
      <c r="AG321" s="18"/>
    </row>
    <row r="322" spans="33:33" ht="15.75" customHeight="1">
      <c r="AG322" s="18"/>
    </row>
    <row r="323" spans="33:33" ht="15.75" customHeight="1">
      <c r="AG323" s="18"/>
    </row>
    <row r="324" spans="33:33" ht="15.75" customHeight="1">
      <c r="AG324" s="18"/>
    </row>
    <row r="325" spans="33:33" ht="15.75" customHeight="1">
      <c r="AG325" s="18"/>
    </row>
    <row r="326" spans="33:33" ht="15.75" customHeight="1">
      <c r="AG326" s="18"/>
    </row>
    <row r="327" spans="33:33" ht="15.75" customHeight="1">
      <c r="AG327" s="18"/>
    </row>
    <row r="328" spans="33:33" ht="15.75" customHeight="1">
      <c r="AG328" s="18"/>
    </row>
    <row r="329" spans="33:33" ht="15.75" customHeight="1">
      <c r="AG329" s="18"/>
    </row>
    <row r="330" spans="33:33" ht="15.75" customHeight="1">
      <c r="AG330" s="18"/>
    </row>
    <row r="331" spans="33:33" ht="15.75" customHeight="1">
      <c r="AG331" s="18"/>
    </row>
    <row r="332" spans="33:33" ht="15.75" customHeight="1">
      <c r="AG332" s="18"/>
    </row>
    <row r="333" spans="33:33" ht="15.75" customHeight="1">
      <c r="AG333" s="18"/>
    </row>
    <row r="334" spans="33:33" ht="15.75" customHeight="1">
      <c r="AG334" s="18"/>
    </row>
    <row r="335" spans="33:33" ht="15.75" customHeight="1">
      <c r="AG335" s="18"/>
    </row>
    <row r="336" spans="33:33" ht="15.75" customHeight="1">
      <c r="AG336" s="18"/>
    </row>
    <row r="337" spans="33:33" ht="15.75" customHeight="1">
      <c r="AG337" s="18"/>
    </row>
    <row r="338" spans="33:33" ht="15.75" customHeight="1">
      <c r="AG338" s="18"/>
    </row>
    <row r="339" spans="33:33" ht="15.75" customHeight="1">
      <c r="AG339" s="18"/>
    </row>
    <row r="340" spans="33:33" ht="15.75" customHeight="1">
      <c r="AG340" s="18"/>
    </row>
    <row r="341" spans="33:33" ht="15.75" customHeight="1">
      <c r="AG341" s="18"/>
    </row>
    <row r="342" spans="33:33" ht="15.75" customHeight="1">
      <c r="AG342" s="18"/>
    </row>
    <row r="343" spans="33:33" ht="15.75" customHeight="1">
      <c r="AG343" s="18"/>
    </row>
    <row r="344" spans="33:33" ht="15.75" customHeight="1">
      <c r="AG344" s="18"/>
    </row>
    <row r="345" spans="33:33" ht="15.75" customHeight="1">
      <c r="AG345" s="18"/>
    </row>
    <row r="346" spans="33:33" ht="15.75" customHeight="1">
      <c r="AG346" s="18"/>
    </row>
    <row r="347" spans="33:33" ht="15.75" customHeight="1">
      <c r="AG347" s="18"/>
    </row>
    <row r="348" spans="33:33" ht="15.75" customHeight="1">
      <c r="AG348" s="18"/>
    </row>
    <row r="349" spans="33:33" ht="15.75" customHeight="1">
      <c r="AG349" s="18"/>
    </row>
    <row r="350" spans="33:33" ht="15.75" customHeight="1">
      <c r="AG350" s="18"/>
    </row>
    <row r="351" spans="33:33" ht="15.75" customHeight="1">
      <c r="AG351" s="18"/>
    </row>
    <row r="352" spans="33:33" ht="15.75" customHeight="1">
      <c r="AG352" s="18"/>
    </row>
    <row r="353" spans="33:33" ht="15.75" customHeight="1">
      <c r="AG353" s="18"/>
    </row>
    <row r="354" spans="33:33" ht="15.75" customHeight="1">
      <c r="AG354" s="18"/>
    </row>
    <row r="355" spans="33:33" ht="15.75" customHeight="1">
      <c r="AG355" s="18"/>
    </row>
    <row r="356" spans="33:33" ht="15.75" customHeight="1">
      <c r="AG356" s="18"/>
    </row>
    <row r="357" spans="33:33" ht="15.75" customHeight="1">
      <c r="AG357" s="18"/>
    </row>
    <row r="358" spans="33:33" ht="15.75" customHeight="1">
      <c r="AG358" s="18"/>
    </row>
    <row r="359" spans="33:33" ht="15.75" customHeight="1">
      <c r="AG359" s="18"/>
    </row>
    <row r="360" spans="33:33" ht="15.75" customHeight="1">
      <c r="AG360" s="18"/>
    </row>
    <row r="361" spans="33:33" ht="15.75" customHeight="1">
      <c r="AG361" s="18"/>
    </row>
    <row r="362" spans="33:33" ht="15.75" customHeight="1">
      <c r="AG362" s="18"/>
    </row>
    <row r="363" spans="33:33" ht="15.75" customHeight="1">
      <c r="AG363" s="18"/>
    </row>
    <row r="364" spans="33:33" ht="15.75" customHeight="1">
      <c r="AG364" s="18"/>
    </row>
    <row r="365" spans="33:33" ht="15.75" customHeight="1">
      <c r="AG365" s="18"/>
    </row>
    <row r="366" spans="33:33" ht="15.75" customHeight="1">
      <c r="AG366" s="18"/>
    </row>
    <row r="367" spans="33:33" ht="15.75" customHeight="1">
      <c r="AG367" s="18"/>
    </row>
    <row r="368" spans="33:33" ht="15.75" customHeight="1">
      <c r="AG368" s="18"/>
    </row>
    <row r="369" spans="33:33" ht="15.75" customHeight="1">
      <c r="AG369" s="18"/>
    </row>
    <row r="370" spans="33:33" ht="15.75" customHeight="1">
      <c r="AG370" s="18"/>
    </row>
    <row r="371" spans="33:33" ht="15.75" customHeight="1">
      <c r="AG371" s="18"/>
    </row>
    <row r="372" spans="33:33" ht="15.75" customHeight="1">
      <c r="AG372" s="18"/>
    </row>
    <row r="373" spans="33:33" ht="15.75" customHeight="1">
      <c r="AG373" s="18"/>
    </row>
    <row r="374" spans="33:33" ht="15.75" customHeight="1">
      <c r="AG374" s="18"/>
    </row>
    <row r="375" spans="33:33" ht="15.75" customHeight="1">
      <c r="AG375" s="18"/>
    </row>
    <row r="376" spans="33:33" ht="15.75" customHeight="1">
      <c r="AG376" s="18"/>
    </row>
    <row r="377" spans="33:33" ht="15.75" customHeight="1">
      <c r="AG377" s="18"/>
    </row>
    <row r="378" spans="33:33" ht="15.75" customHeight="1">
      <c r="AG378" s="18"/>
    </row>
    <row r="379" spans="33:33" ht="15.75" customHeight="1">
      <c r="AG379" s="18"/>
    </row>
    <row r="380" spans="33:33" ht="15.75" customHeight="1">
      <c r="AG380" s="18"/>
    </row>
    <row r="381" spans="33:33" ht="15.75" customHeight="1">
      <c r="AG381" s="18"/>
    </row>
    <row r="382" spans="33:33" ht="15.75" customHeight="1">
      <c r="AG382" s="18"/>
    </row>
    <row r="383" spans="33:33" ht="15.75" customHeight="1">
      <c r="AG383" s="18"/>
    </row>
    <row r="384" spans="33:33" ht="15.75" customHeight="1">
      <c r="AG384" s="18"/>
    </row>
    <row r="385" spans="33:33" ht="15.75" customHeight="1">
      <c r="AG385" s="18"/>
    </row>
    <row r="386" spans="33:33" ht="15.75" customHeight="1">
      <c r="AG386" s="18"/>
    </row>
    <row r="387" spans="33:33" ht="15.75" customHeight="1">
      <c r="AG387" s="18"/>
    </row>
    <row r="388" spans="33:33" ht="15.75" customHeight="1">
      <c r="AG388" s="18"/>
    </row>
    <row r="389" spans="33:33" ht="15.75" customHeight="1">
      <c r="AG389" s="18"/>
    </row>
    <row r="390" spans="33:33" ht="15.75" customHeight="1">
      <c r="AG390" s="18"/>
    </row>
    <row r="391" spans="33:33" ht="15.75" customHeight="1">
      <c r="AG391" s="18"/>
    </row>
    <row r="392" spans="33:33" ht="15.75" customHeight="1">
      <c r="AG392" s="18"/>
    </row>
    <row r="393" spans="33:33" ht="15.75" customHeight="1">
      <c r="AG393" s="18"/>
    </row>
    <row r="394" spans="33:33" ht="15.75" customHeight="1">
      <c r="AG394" s="18"/>
    </row>
    <row r="395" spans="33:33" ht="15.75" customHeight="1">
      <c r="AG395" s="18"/>
    </row>
    <row r="396" spans="33:33" ht="15.75" customHeight="1">
      <c r="AG396" s="18"/>
    </row>
    <row r="397" spans="33:33" ht="15.75" customHeight="1">
      <c r="AG397" s="18"/>
    </row>
    <row r="398" spans="33:33" ht="15.75" customHeight="1">
      <c r="AG398" s="18"/>
    </row>
    <row r="399" spans="33:33" ht="15.75" customHeight="1">
      <c r="AG399" s="18"/>
    </row>
    <row r="400" spans="33:33" ht="15.75" customHeight="1">
      <c r="AG400" s="18"/>
    </row>
    <row r="401" spans="33:33" ht="15.75" customHeight="1">
      <c r="AG401" s="18"/>
    </row>
    <row r="402" spans="33:33" ht="15.75" customHeight="1">
      <c r="AG402" s="18"/>
    </row>
    <row r="403" spans="33:33" ht="15.75" customHeight="1">
      <c r="AG403" s="18"/>
    </row>
    <row r="404" spans="33:33" ht="15.75" customHeight="1">
      <c r="AG404" s="18"/>
    </row>
    <row r="405" spans="33:33" ht="15.75" customHeight="1">
      <c r="AG405" s="18"/>
    </row>
    <row r="406" spans="33:33" ht="15.75" customHeight="1">
      <c r="AG406" s="18"/>
    </row>
    <row r="407" spans="33:33" ht="15.75" customHeight="1">
      <c r="AG407" s="18"/>
    </row>
    <row r="408" spans="33:33" ht="15.75" customHeight="1">
      <c r="AG408" s="18"/>
    </row>
    <row r="409" spans="33:33" ht="15.75" customHeight="1">
      <c r="AG409" s="18"/>
    </row>
    <row r="410" spans="33:33" ht="15.75" customHeight="1">
      <c r="AG410" s="18"/>
    </row>
    <row r="411" spans="33:33" ht="15.75" customHeight="1">
      <c r="AG411" s="18"/>
    </row>
    <row r="412" spans="33:33" ht="15.75" customHeight="1">
      <c r="AG412" s="18"/>
    </row>
    <row r="413" spans="33:33" ht="15.75" customHeight="1">
      <c r="AG413" s="18"/>
    </row>
    <row r="414" spans="33:33" ht="15.75" customHeight="1">
      <c r="AG414" s="18"/>
    </row>
    <row r="415" spans="33:33" ht="15.75" customHeight="1">
      <c r="AG415" s="18"/>
    </row>
    <row r="416" spans="33:33" ht="15.75" customHeight="1">
      <c r="AG416" s="18"/>
    </row>
    <row r="417" spans="33:33" ht="15.75" customHeight="1">
      <c r="AG417" s="18"/>
    </row>
    <row r="418" spans="33:33" ht="15.75" customHeight="1">
      <c r="AG418" s="18"/>
    </row>
    <row r="419" spans="33:33" ht="15.75" customHeight="1">
      <c r="AG419" s="18"/>
    </row>
    <row r="420" spans="33:33" ht="15.75" customHeight="1">
      <c r="AG420" s="18"/>
    </row>
    <row r="421" spans="33:33" ht="15.75" customHeight="1">
      <c r="AG421" s="18"/>
    </row>
    <row r="422" spans="33:33" ht="15.75" customHeight="1">
      <c r="AG422" s="18"/>
    </row>
    <row r="423" spans="33:33" ht="15.75" customHeight="1">
      <c r="AG423" s="18"/>
    </row>
    <row r="424" spans="33:33" ht="15.75" customHeight="1">
      <c r="AG424" s="18"/>
    </row>
    <row r="425" spans="33:33" ht="15.75" customHeight="1">
      <c r="AG425" s="18"/>
    </row>
    <row r="426" spans="33:33" ht="15.75" customHeight="1">
      <c r="AG426" s="18"/>
    </row>
    <row r="427" spans="33:33" ht="15.75" customHeight="1">
      <c r="AG427" s="18"/>
    </row>
    <row r="428" spans="33:33" ht="15.75" customHeight="1">
      <c r="AG428" s="18"/>
    </row>
    <row r="429" spans="33:33" ht="15.75" customHeight="1">
      <c r="AG429" s="18"/>
    </row>
    <row r="430" spans="33:33" ht="15.75" customHeight="1">
      <c r="AG430" s="18"/>
    </row>
    <row r="431" spans="33:33" ht="15.75" customHeight="1">
      <c r="AG431" s="18"/>
    </row>
    <row r="432" spans="33:33" ht="15.75" customHeight="1">
      <c r="AG432" s="18"/>
    </row>
    <row r="433" spans="33:33" ht="15.75" customHeight="1">
      <c r="AG433" s="18"/>
    </row>
    <row r="434" spans="33:33" ht="15.75" customHeight="1">
      <c r="AG434" s="18"/>
    </row>
    <row r="435" spans="33:33" ht="15.75" customHeight="1">
      <c r="AG435" s="18"/>
    </row>
    <row r="436" spans="33:33" ht="15.75" customHeight="1">
      <c r="AG436" s="18"/>
    </row>
    <row r="437" spans="33:33" ht="15.75" customHeight="1">
      <c r="AG437" s="18"/>
    </row>
    <row r="438" spans="33:33" ht="15.75" customHeight="1">
      <c r="AG438" s="18"/>
    </row>
    <row r="439" spans="33:33" ht="15.75" customHeight="1">
      <c r="AG439" s="18"/>
    </row>
    <row r="440" spans="33:33" ht="15.75" customHeight="1">
      <c r="AG440" s="18"/>
    </row>
    <row r="441" spans="33:33" ht="15.75" customHeight="1">
      <c r="AG441" s="18"/>
    </row>
    <row r="442" spans="33:33" ht="15.75" customHeight="1">
      <c r="AG442" s="18"/>
    </row>
    <row r="443" spans="33:33" ht="15.75" customHeight="1">
      <c r="AG443" s="18"/>
    </row>
    <row r="444" spans="33:33" ht="15.75" customHeight="1">
      <c r="AG444" s="18"/>
    </row>
    <row r="445" spans="33:33" ht="15.75" customHeight="1">
      <c r="AG445" s="18"/>
    </row>
    <row r="446" spans="33:33" ht="15.75" customHeight="1">
      <c r="AG446" s="18"/>
    </row>
    <row r="447" spans="33:33" ht="15.75" customHeight="1">
      <c r="AG447" s="18"/>
    </row>
    <row r="448" spans="33:33" ht="15.75" customHeight="1">
      <c r="AG448" s="18"/>
    </row>
    <row r="449" spans="33:33" ht="15.75" customHeight="1">
      <c r="AG449" s="18"/>
    </row>
    <row r="450" spans="33:33" ht="15.75" customHeight="1">
      <c r="AG450" s="18"/>
    </row>
    <row r="451" spans="33:33" ht="15.75" customHeight="1">
      <c r="AG451" s="18"/>
    </row>
    <row r="452" spans="33:33" ht="15.75" customHeight="1">
      <c r="AG452" s="18"/>
    </row>
    <row r="453" spans="33:33" ht="15.75" customHeight="1">
      <c r="AG453" s="18"/>
    </row>
    <row r="454" spans="33:33" ht="15.75" customHeight="1">
      <c r="AG454" s="18"/>
    </row>
    <row r="455" spans="33:33" ht="15.75" customHeight="1">
      <c r="AG455" s="18"/>
    </row>
    <row r="456" spans="33:33" ht="15.75" customHeight="1">
      <c r="AG456" s="18"/>
    </row>
    <row r="457" spans="33:33" ht="15.75" customHeight="1">
      <c r="AG457" s="18"/>
    </row>
    <row r="458" spans="33:33" ht="15.75" customHeight="1">
      <c r="AG458" s="18"/>
    </row>
    <row r="459" spans="33:33" ht="15.75" customHeight="1">
      <c r="AG459" s="18"/>
    </row>
    <row r="460" spans="33:33" ht="15.75" customHeight="1">
      <c r="AG460" s="18"/>
    </row>
    <row r="461" spans="33:33" ht="15.75" customHeight="1">
      <c r="AG461" s="18"/>
    </row>
    <row r="462" spans="33:33" ht="15.75" customHeight="1">
      <c r="AG462" s="18"/>
    </row>
    <row r="463" spans="33:33" ht="15.75" customHeight="1">
      <c r="AG463" s="18"/>
    </row>
    <row r="464" spans="33:33" ht="15.75" customHeight="1">
      <c r="AG464" s="18"/>
    </row>
    <row r="465" spans="33:33" ht="15.75" customHeight="1">
      <c r="AG465" s="18"/>
    </row>
    <row r="466" spans="33:33" ht="15.75" customHeight="1">
      <c r="AG466" s="18"/>
    </row>
    <row r="467" spans="33:33" ht="15.75" customHeight="1">
      <c r="AG467" s="18"/>
    </row>
    <row r="468" spans="33:33" ht="15.75" customHeight="1">
      <c r="AG468" s="18"/>
    </row>
    <row r="469" spans="33:33" ht="15.75" customHeight="1">
      <c r="AG469" s="18"/>
    </row>
    <row r="470" spans="33:33" ht="15.75" customHeight="1">
      <c r="AG470" s="18"/>
    </row>
    <row r="471" spans="33:33" ht="15.75" customHeight="1">
      <c r="AG471" s="18"/>
    </row>
    <row r="472" spans="33:33" ht="15.75" customHeight="1">
      <c r="AG472" s="18"/>
    </row>
    <row r="473" spans="33:33" ht="15.75" customHeight="1">
      <c r="AG473" s="18"/>
    </row>
    <row r="474" spans="33:33" ht="15.75" customHeight="1">
      <c r="AG474" s="18"/>
    </row>
    <row r="475" spans="33:33" ht="15.75" customHeight="1">
      <c r="AG475" s="18"/>
    </row>
    <row r="476" spans="33:33" ht="15.75" customHeight="1">
      <c r="AG476" s="18"/>
    </row>
    <row r="477" spans="33:33" ht="15.75" customHeight="1">
      <c r="AG477" s="18"/>
    </row>
    <row r="478" spans="33:33" ht="15.75" customHeight="1">
      <c r="AG478" s="18"/>
    </row>
    <row r="479" spans="33:33" ht="15.75" customHeight="1">
      <c r="AG479" s="18"/>
    </row>
    <row r="480" spans="33:33" ht="15.75" customHeight="1">
      <c r="AG480" s="18"/>
    </row>
    <row r="481" spans="33:33" ht="15.75" customHeight="1">
      <c r="AG481" s="18"/>
    </row>
    <row r="482" spans="33:33" ht="15.75" customHeight="1">
      <c r="AG482" s="18"/>
    </row>
    <row r="483" spans="33:33" ht="15.75" customHeight="1">
      <c r="AG483" s="18"/>
    </row>
    <row r="484" spans="33:33" ht="15.75" customHeight="1">
      <c r="AG484" s="18"/>
    </row>
    <row r="485" spans="33:33" ht="15.75" customHeight="1">
      <c r="AG485" s="18"/>
    </row>
    <row r="486" spans="33:33" ht="15.75" customHeight="1">
      <c r="AG486" s="18"/>
    </row>
    <row r="487" spans="33:33" ht="15.75" customHeight="1">
      <c r="AG487" s="18"/>
    </row>
    <row r="488" spans="33:33" ht="15.75" customHeight="1">
      <c r="AG488" s="18"/>
    </row>
    <row r="489" spans="33:33" ht="15.75" customHeight="1">
      <c r="AG489" s="18"/>
    </row>
    <row r="490" spans="33:33" ht="15.75" customHeight="1">
      <c r="AG490" s="18"/>
    </row>
    <row r="491" spans="33:33" ht="15.75" customHeight="1">
      <c r="AG491" s="18"/>
    </row>
    <row r="492" spans="33:33" ht="15.75" customHeight="1">
      <c r="AG492" s="18"/>
    </row>
    <row r="493" spans="33:33" ht="15.75" customHeight="1">
      <c r="AG493" s="18"/>
    </row>
    <row r="494" spans="33:33" ht="15.75" customHeight="1">
      <c r="AG494" s="18"/>
    </row>
    <row r="495" spans="33:33" ht="15.75" customHeight="1">
      <c r="AG495" s="18"/>
    </row>
    <row r="496" spans="33:33" ht="15.75" customHeight="1">
      <c r="AG496" s="18"/>
    </row>
    <row r="497" spans="33:33" ht="15.75" customHeight="1">
      <c r="AG497" s="18"/>
    </row>
    <row r="498" spans="33:33" ht="15.75" customHeight="1">
      <c r="AG498" s="18"/>
    </row>
    <row r="499" spans="33:33" ht="15.75" customHeight="1">
      <c r="AG499" s="18"/>
    </row>
    <row r="500" spans="33:33" ht="15.75" customHeight="1">
      <c r="AG500" s="18"/>
    </row>
    <row r="501" spans="33:33" ht="15.75" customHeight="1">
      <c r="AG501" s="18"/>
    </row>
    <row r="502" spans="33:33" ht="15.75" customHeight="1">
      <c r="AG502" s="18"/>
    </row>
    <row r="503" spans="33:33" ht="15.75" customHeight="1">
      <c r="AG503" s="18"/>
    </row>
    <row r="504" spans="33:33" ht="15.75" customHeight="1">
      <c r="AG504" s="18"/>
    </row>
    <row r="505" spans="33:33" ht="15.75" customHeight="1">
      <c r="AG505" s="18"/>
    </row>
    <row r="506" spans="33:33" ht="15.75" customHeight="1">
      <c r="AG506" s="18"/>
    </row>
    <row r="507" spans="33:33" ht="15.75" customHeight="1">
      <c r="AG507" s="18"/>
    </row>
    <row r="508" spans="33:33" ht="15.75" customHeight="1">
      <c r="AG508" s="18"/>
    </row>
    <row r="509" spans="33:33" ht="15.75" customHeight="1">
      <c r="AG509" s="18"/>
    </row>
    <row r="510" spans="33:33" ht="15.75" customHeight="1">
      <c r="AG510" s="18"/>
    </row>
    <row r="511" spans="33:33" ht="15.75" customHeight="1">
      <c r="AG511" s="18"/>
    </row>
    <row r="512" spans="33:33" ht="15.75" customHeight="1">
      <c r="AG512" s="18"/>
    </row>
    <row r="513" spans="33:33" ht="15.75" customHeight="1">
      <c r="AG513" s="18"/>
    </row>
    <row r="514" spans="33:33" ht="15.75" customHeight="1">
      <c r="AG514" s="18"/>
    </row>
    <row r="515" spans="33:33" ht="15.75" customHeight="1">
      <c r="AG515" s="18"/>
    </row>
    <row r="516" spans="33:33" ht="15.75" customHeight="1">
      <c r="AG516" s="18"/>
    </row>
    <row r="517" spans="33:33" ht="15.75" customHeight="1">
      <c r="AG517" s="18"/>
    </row>
    <row r="518" spans="33:33" ht="15.75" customHeight="1">
      <c r="AG518" s="18"/>
    </row>
    <row r="519" spans="33:33" ht="15.75" customHeight="1">
      <c r="AG519" s="18"/>
    </row>
    <row r="520" spans="33:33" ht="15.75" customHeight="1">
      <c r="AG520" s="18"/>
    </row>
    <row r="521" spans="33:33" ht="15.75" customHeight="1">
      <c r="AG521" s="18"/>
    </row>
    <row r="522" spans="33:33" ht="15.75" customHeight="1">
      <c r="AG522" s="18"/>
    </row>
    <row r="523" spans="33:33" ht="15.75" customHeight="1">
      <c r="AG523" s="18"/>
    </row>
    <row r="524" spans="33:33" ht="15.75" customHeight="1">
      <c r="AG524" s="18"/>
    </row>
    <row r="525" spans="33:33" ht="15.75" customHeight="1">
      <c r="AG525" s="18"/>
    </row>
    <row r="526" spans="33:33" ht="15.75" customHeight="1">
      <c r="AG526" s="18"/>
    </row>
    <row r="527" spans="33:33" ht="15.75" customHeight="1">
      <c r="AG527" s="18"/>
    </row>
    <row r="528" spans="33:33" ht="15.75" customHeight="1">
      <c r="AG528" s="18"/>
    </row>
    <row r="529" spans="33:33" ht="15.75" customHeight="1">
      <c r="AG529" s="18"/>
    </row>
    <row r="530" spans="33:33" ht="15.75" customHeight="1">
      <c r="AG530" s="18"/>
    </row>
    <row r="531" spans="33:33" ht="15.75" customHeight="1">
      <c r="AG531" s="18"/>
    </row>
    <row r="532" spans="33:33" ht="15.75" customHeight="1">
      <c r="AG532" s="18"/>
    </row>
    <row r="533" spans="33:33" ht="15.75" customHeight="1">
      <c r="AG533" s="18"/>
    </row>
    <row r="534" spans="33:33" ht="15.75" customHeight="1">
      <c r="AG534" s="18"/>
    </row>
    <row r="535" spans="33:33" ht="15.75" customHeight="1">
      <c r="AG535" s="18"/>
    </row>
    <row r="536" spans="33:33" ht="15.75" customHeight="1">
      <c r="AG536" s="18"/>
    </row>
    <row r="537" spans="33:33" ht="15.75" customHeight="1">
      <c r="AG537" s="18"/>
    </row>
    <row r="538" spans="33:33" ht="15.75" customHeight="1">
      <c r="AG538" s="18"/>
    </row>
    <row r="539" spans="33:33" ht="15.75" customHeight="1">
      <c r="AG539" s="18"/>
    </row>
    <row r="540" spans="33:33" ht="15.75" customHeight="1">
      <c r="AG540" s="18"/>
    </row>
    <row r="541" spans="33:33" ht="15.75" customHeight="1">
      <c r="AG541" s="18"/>
    </row>
    <row r="542" spans="33:33" ht="15.75" customHeight="1">
      <c r="AG542" s="18"/>
    </row>
    <row r="543" spans="33:33" ht="15.75" customHeight="1">
      <c r="AG543" s="18"/>
    </row>
    <row r="544" spans="33:33" ht="15.75" customHeight="1">
      <c r="AG544" s="18"/>
    </row>
    <row r="545" spans="33:33" ht="15.75" customHeight="1">
      <c r="AG545" s="18"/>
    </row>
    <row r="546" spans="33:33" ht="15.75" customHeight="1">
      <c r="AG546" s="18"/>
    </row>
    <row r="547" spans="33:33" ht="15.75" customHeight="1">
      <c r="AG547" s="18"/>
    </row>
    <row r="548" spans="33:33" ht="15.75" customHeight="1">
      <c r="AG548" s="18"/>
    </row>
    <row r="549" spans="33:33" ht="15.75" customHeight="1">
      <c r="AG549" s="18"/>
    </row>
    <row r="550" spans="33:33" ht="15.75" customHeight="1">
      <c r="AG550" s="18"/>
    </row>
    <row r="551" spans="33:33" ht="15.75" customHeight="1">
      <c r="AG551" s="18"/>
    </row>
    <row r="552" spans="33:33" ht="15.75" customHeight="1">
      <c r="AG552" s="18"/>
    </row>
    <row r="553" spans="33:33" ht="15.75" customHeight="1">
      <c r="AG553" s="18"/>
    </row>
    <row r="554" spans="33:33" ht="15.75" customHeight="1">
      <c r="AG554" s="18"/>
    </row>
    <row r="555" spans="33:33" ht="15.75" customHeight="1">
      <c r="AG555" s="18"/>
    </row>
    <row r="556" spans="33:33" ht="15.75" customHeight="1">
      <c r="AG556" s="18"/>
    </row>
    <row r="557" spans="33:33" ht="15.75" customHeight="1">
      <c r="AG557" s="18"/>
    </row>
    <row r="558" spans="33:33" ht="15.75" customHeight="1">
      <c r="AG558" s="18"/>
    </row>
    <row r="559" spans="33:33" ht="15.75" customHeight="1">
      <c r="AG559" s="18"/>
    </row>
    <row r="560" spans="33:33" ht="15.75" customHeight="1">
      <c r="AG560" s="18"/>
    </row>
    <row r="561" spans="33:33" ht="15.75" customHeight="1">
      <c r="AG561" s="18"/>
    </row>
    <row r="562" spans="33:33" ht="15.75" customHeight="1">
      <c r="AG562" s="18"/>
    </row>
    <row r="563" spans="33:33" ht="15.75" customHeight="1">
      <c r="AG563" s="18"/>
    </row>
    <row r="564" spans="33:33" ht="15.75" customHeight="1">
      <c r="AG564" s="18"/>
    </row>
    <row r="565" spans="33:33" ht="15.75" customHeight="1">
      <c r="AG565" s="18"/>
    </row>
    <row r="566" spans="33:33" ht="15.75" customHeight="1">
      <c r="AG566" s="18"/>
    </row>
    <row r="567" spans="33:33" ht="15.75" customHeight="1">
      <c r="AG567" s="18"/>
    </row>
    <row r="568" spans="33:33" ht="15.75" customHeight="1">
      <c r="AG568" s="18"/>
    </row>
    <row r="569" spans="33:33" ht="15.75" customHeight="1">
      <c r="AG569" s="18"/>
    </row>
    <row r="570" spans="33:33" ht="15.75" customHeight="1">
      <c r="AG570" s="18"/>
    </row>
    <row r="571" spans="33:33" ht="15.75" customHeight="1">
      <c r="AG571" s="18"/>
    </row>
    <row r="572" spans="33:33" ht="15.75" customHeight="1">
      <c r="AG572" s="18"/>
    </row>
    <row r="573" spans="33:33" ht="15.75" customHeight="1">
      <c r="AG573" s="18"/>
    </row>
    <row r="574" spans="33:33" ht="15.75" customHeight="1">
      <c r="AG574" s="18"/>
    </row>
    <row r="575" spans="33:33" ht="15.75" customHeight="1">
      <c r="AG575" s="18"/>
    </row>
    <row r="576" spans="33:33" ht="15.75" customHeight="1">
      <c r="AG576" s="18"/>
    </row>
    <row r="577" spans="33:33" ht="15.75" customHeight="1">
      <c r="AG577" s="18"/>
    </row>
    <row r="578" spans="33:33" ht="15.75" customHeight="1">
      <c r="AG578" s="18"/>
    </row>
    <row r="579" spans="33:33" ht="15.75" customHeight="1">
      <c r="AG579" s="18"/>
    </row>
    <row r="580" spans="33:33" ht="15.75" customHeight="1">
      <c r="AG580" s="18"/>
    </row>
    <row r="581" spans="33:33" ht="15.75" customHeight="1">
      <c r="AG581" s="18"/>
    </row>
    <row r="582" spans="33:33" ht="15.75" customHeight="1">
      <c r="AG582" s="18"/>
    </row>
    <row r="583" spans="33:33" ht="15.75" customHeight="1">
      <c r="AG583" s="18"/>
    </row>
    <row r="584" spans="33:33" ht="15.75" customHeight="1">
      <c r="AG584" s="18"/>
    </row>
    <row r="585" spans="33:33" ht="15.75" customHeight="1">
      <c r="AG585" s="18"/>
    </row>
    <row r="586" spans="33:33" ht="15.75" customHeight="1">
      <c r="AG586" s="18"/>
    </row>
    <row r="587" spans="33:33" ht="15.75" customHeight="1">
      <c r="AG587" s="18"/>
    </row>
    <row r="588" spans="33:33" ht="15.75" customHeight="1">
      <c r="AG588" s="18"/>
    </row>
    <row r="589" spans="33:33" ht="15.75" customHeight="1">
      <c r="AG589" s="18"/>
    </row>
    <row r="590" spans="33:33" ht="15.75" customHeight="1">
      <c r="AG590" s="18"/>
    </row>
    <row r="591" spans="33:33" ht="15.75" customHeight="1">
      <c r="AG591" s="18"/>
    </row>
    <row r="592" spans="33:33" ht="15.75" customHeight="1">
      <c r="AG592" s="18"/>
    </row>
    <row r="593" spans="33:33" ht="15.75" customHeight="1">
      <c r="AG593" s="18"/>
    </row>
    <row r="594" spans="33:33" ht="15.75" customHeight="1">
      <c r="AG594" s="18"/>
    </row>
    <row r="595" spans="33:33" ht="15.75" customHeight="1">
      <c r="AG595" s="18"/>
    </row>
    <row r="596" spans="33:33" ht="15.75" customHeight="1">
      <c r="AG596" s="18"/>
    </row>
    <row r="597" spans="33:33" ht="15.75" customHeight="1">
      <c r="AG597" s="18"/>
    </row>
    <row r="598" spans="33:33" ht="15.75" customHeight="1">
      <c r="AG598" s="18"/>
    </row>
    <row r="599" spans="33:33" ht="15.75" customHeight="1">
      <c r="AG599" s="18"/>
    </row>
    <row r="600" spans="33:33" ht="15.75" customHeight="1">
      <c r="AG600" s="18"/>
    </row>
    <row r="601" spans="33:33" ht="15.75" customHeight="1">
      <c r="AG601" s="18"/>
    </row>
    <row r="602" spans="33:33" ht="15.75" customHeight="1">
      <c r="AG602" s="18"/>
    </row>
    <row r="603" spans="33:33" ht="15.75" customHeight="1">
      <c r="AG603" s="18"/>
    </row>
    <row r="604" spans="33:33" ht="15.75" customHeight="1">
      <c r="AG604" s="18"/>
    </row>
    <row r="605" spans="33:33" ht="15.75" customHeight="1">
      <c r="AG605" s="18"/>
    </row>
    <row r="606" spans="33:33" ht="15.75" customHeight="1">
      <c r="AG606" s="18"/>
    </row>
    <row r="607" spans="33:33" ht="15.75" customHeight="1">
      <c r="AG607" s="18"/>
    </row>
    <row r="608" spans="33:33" ht="15.75" customHeight="1">
      <c r="AG608" s="18"/>
    </row>
    <row r="609" spans="33:33" ht="15.75" customHeight="1">
      <c r="AG609" s="18"/>
    </row>
    <row r="610" spans="33:33" ht="15.75" customHeight="1">
      <c r="AG610" s="18"/>
    </row>
    <row r="611" spans="33:33" ht="15.75" customHeight="1">
      <c r="AG611" s="18"/>
    </row>
    <row r="612" spans="33:33" ht="15.75" customHeight="1">
      <c r="AG612" s="18"/>
    </row>
    <row r="613" spans="33:33" ht="15.75" customHeight="1">
      <c r="AG613" s="18"/>
    </row>
    <row r="614" spans="33:33" ht="15.75" customHeight="1">
      <c r="AG614" s="18"/>
    </row>
    <row r="615" spans="33:33" ht="15.75" customHeight="1">
      <c r="AG615" s="18"/>
    </row>
    <row r="616" spans="33:33" ht="15.75" customHeight="1">
      <c r="AG616" s="18"/>
    </row>
    <row r="617" spans="33:33" ht="15.75" customHeight="1">
      <c r="AG617" s="18"/>
    </row>
    <row r="618" spans="33:33" ht="15.75" customHeight="1">
      <c r="AG618" s="18"/>
    </row>
    <row r="619" spans="33:33" ht="15.75" customHeight="1">
      <c r="AG619" s="18"/>
    </row>
    <row r="620" spans="33:33" ht="15.75" customHeight="1">
      <c r="AG620" s="18"/>
    </row>
    <row r="621" spans="33:33" ht="15.75" customHeight="1">
      <c r="AG621" s="18"/>
    </row>
    <row r="622" spans="33:33" ht="15.75" customHeight="1">
      <c r="AG622" s="18"/>
    </row>
    <row r="623" spans="33:33" ht="15.75" customHeight="1">
      <c r="AG623" s="18"/>
    </row>
    <row r="624" spans="33:33" ht="15.75" customHeight="1">
      <c r="AG624" s="18"/>
    </row>
    <row r="625" spans="33:33" ht="15.75" customHeight="1">
      <c r="AG625" s="18"/>
    </row>
    <row r="626" spans="33:33" ht="15.75" customHeight="1">
      <c r="AG626" s="18"/>
    </row>
    <row r="627" spans="33:33" ht="15.75" customHeight="1">
      <c r="AG627" s="18"/>
    </row>
    <row r="628" spans="33:33" ht="15.75" customHeight="1">
      <c r="AG628" s="18"/>
    </row>
    <row r="629" spans="33:33" ht="15.75" customHeight="1">
      <c r="AG629" s="18"/>
    </row>
    <row r="630" spans="33:33" ht="15.75" customHeight="1">
      <c r="AG630" s="18"/>
    </row>
    <row r="631" spans="33:33" ht="15.75" customHeight="1">
      <c r="AG631" s="18"/>
    </row>
    <row r="632" spans="33:33" ht="15.75" customHeight="1">
      <c r="AG632" s="18"/>
    </row>
    <row r="633" spans="33:33" ht="15.75" customHeight="1">
      <c r="AG633" s="18"/>
    </row>
    <row r="634" spans="33:33" ht="15.75" customHeight="1">
      <c r="AG634" s="18"/>
    </row>
    <row r="635" spans="33:33" ht="15.75" customHeight="1">
      <c r="AG635" s="18"/>
    </row>
    <row r="636" spans="33:33" ht="15.75" customHeight="1">
      <c r="AG636" s="18"/>
    </row>
    <row r="637" spans="33:33" ht="15.75" customHeight="1">
      <c r="AG637" s="18"/>
    </row>
    <row r="638" spans="33:33" ht="15.75" customHeight="1">
      <c r="AG638" s="18"/>
    </row>
    <row r="639" spans="33:33" ht="15.75" customHeight="1">
      <c r="AG639" s="18"/>
    </row>
    <row r="640" spans="33:33" ht="15.75" customHeight="1">
      <c r="AG640" s="18"/>
    </row>
    <row r="641" spans="33:33" ht="15.75" customHeight="1">
      <c r="AG641" s="18"/>
    </row>
    <row r="642" spans="33:33" ht="15.75" customHeight="1">
      <c r="AG642" s="18"/>
    </row>
    <row r="643" spans="33:33" ht="15.75" customHeight="1">
      <c r="AG643" s="18"/>
    </row>
    <row r="644" spans="33:33" ht="15.75" customHeight="1">
      <c r="AG644" s="18"/>
    </row>
    <row r="645" spans="33:33" ht="15.75" customHeight="1">
      <c r="AG645" s="18"/>
    </row>
    <row r="646" spans="33:33" ht="15.75" customHeight="1">
      <c r="AG646" s="18"/>
    </row>
    <row r="647" spans="33:33" ht="15.75" customHeight="1">
      <c r="AG647" s="18"/>
    </row>
    <row r="648" spans="33:33" ht="15.75" customHeight="1">
      <c r="AG648" s="18"/>
    </row>
    <row r="649" spans="33:33" ht="15.75" customHeight="1">
      <c r="AG649" s="18"/>
    </row>
    <row r="650" spans="33:33" ht="15.75" customHeight="1">
      <c r="AG650" s="18"/>
    </row>
    <row r="651" spans="33:33" ht="15.75" customHeight="1">
      <c r="AG651" s="18"/>
    </row>
    <row r="652" spans="33:33" ht="15.75" customHeight="1">
      <c r="AG652" s="18"/>
    </row>
    <row r="653" spans="33:33" ht="15.75" customHeight="1">
      <c r="AG653" s="18"/>
    </row>
    <row r="654" spans="33:33" ht="15.75" customHeight="1">
      <c r="AG654" s="18"/>
    </row>
    <row r="655" spans="33:33" ht="15.75" customHeight="1">
      <c r="AG655" s="18"/>
    </row>
    <row r="656" spans="33:33" ht="15.75" customHeight="1">
      <c r="AG656" s="18"/>
    </row>
    <row r="657" spans="33:33" ht="15.75" customHeight="1">
      <c r="AG657" s="18"/>
    </row>
    <row r="658" spans="33:33" ht="15.75" customHeight="1">
      <c r="AG658" s="18"/>
    </row>
    <row r="659" spans="33:33" ht="15.75" customHeight="1">
      <c r="AG659" s="18"/>
    </row>
    <row r="660" spans="33:33" ht="15.75" customHeight="1">
      <c r="AG660" s="18"/>
    </row>
    <row r="661" spans="33:33" ht="15.75" customHeight="1">
      <c r="AG661" s="18"/>
    </row>
    <row r="662" spans="33:33" ht="15.75" customHeight="1">
      <c r="AG662" s="18"/>
    </row>
    <row r="663" spans="33:33" ht="15.75" customHeight="1">
      <c r="AG663" s="18"/>
    </row>
    <row r="664" spans="33:33" ht="15.75" customHeight="1">
      <c r="AG664" s="18"/>
    </row>
    <row r="665" spans="33:33" ht="15.75" customHeight="1">
      <c r="AG665" s="18"/>
    </row>
    <row r="666" spans="33:33" ht="15.75" customHeight="1">
      <c r="AG666" s="18"/>
    </row>
    <row r="667" spans="33:33" ht="15.75" customHeight="1">
      <c r="AG667" s="18"/>
    </row>
    <row r="668" spans="33:33" ht="15.75" customHeight="1">
      <c r="AG668" s="18"/>
    </row>
    <row r="669" spans="33:33" ht="15.75" customHeight="1">
      <c r="AG669" s="18"/>
    </row>
    <row r="670" spans="33:33" ht="15.75" customHeight="1">
      <c r="AG670" s="18"/>
    </row>
    <row r="671" spans="33:33" ht="15.75" customHeight="1">
      <c r="AG671" s="18"/>
    </row>
    <row r="672" spans="33:33" ht="15.75" customHeight="1">
      <c r="AG672" s="18"/>
    </row>
    <row r="673" spans="33:33" ht="15.75" customHeight="1">
      <c r="AG673" s="18"/>
    </row>
    <row r="674" spans="33:33" ht="15.75" customHeight="1">
      <c r="AG674" s="18"/>
    </row>
    <row r="675" spans="33:33" ht="15.75" customHeight="1">
      <c r="AG675" s="18"/>
    </row>
    <row r="676" spans="33:33" ht="15.75" customHeight="1">
      <c r="AG676" s="18"/>
    </row>
    <row r="677" spans="33:33" ht="15.75" customHeight="1">
      <c r="AG677" s="18"/>
    </row>
    <row r="678" spans="33:33" ht="15.75" customHeight="1">
      <c r="AG678" s="18"/>
    </row>
    <row r="679" spans="33:33" ht="15.75" customHeight="1">
      <c r="AG679" s="18"/>
    </row>
    <row r="680" spans="33:33" ht="15.75" customHeight="1">
      <c r="AG680" s="18"/>
    </row>
    <row r="681" spans="33:33" ht="15.75" customHeight="1">
      <c r="AG681" s="18"/>
    </row>
    <row r="682" spans="33:33" ht="15.75" customHeight="1">
      <c r="AG682" s="18"/>
    </row>
    <row r="683" spans="33:33" ht="15.75" customHeight="1">
      <c r="AG683" s="18"/>
    </row>
    <row r="684" spans="33:33" ht="15.75" customHeight="1">
      <c r="AG684" s="18"/>
    </row>
    <row r="685" spans="33:33" ht="15.75" customHeight="1">
      <c r="AG685" s="18"/>
    </row>
    <row r="686" spans="33:33" ht="15.75" customHeight="1">
      <c r="AG686" s="18"/>
    </row>
    <row r="687" spans="33:33" ht="15.75" customHeight="1">
      <c r="AG687" s="18"/>
    </row>
    <row r="688" spans="33:33" ht="15.75" customHeight="1">
      <c r="AG688" s="18"/>
    </row>
    <row r="689" spans="33:33" ht="15.75" customHeight="1">
      <c r="AG689" s="18"/>
    </row>
    <row r="690" spans="33:33" ht="15.75" customHeight="1">
      <c r="AG690" s="18"/>
    </row>
    <row r="691" spans="33:33" ht="15.75" customHeight="1">
      <c r="AG691" s="18"/>
    </row>
    <row r="692" spans="33:33" ht="15.75" customHeight="1">
      <c r="AG692" s="18"/>
    </row>
    <row r="693" spans="33:33" ht="15.75" customHeight="1">
      <c r="AG693" s="18"/>
    </row>
    <row r="694" spans="33:33" ht="15.75" customHeight="1">
      <c r="AG694" s="18"/>
    </row>
    <row r="695" spans="33:33" ht="15.75" customHeight="1">
      <c r="AG695" s="18"/>
    </row>
    <row r="696" spans="33:33" ht="15.75" customHeight="1">
      <c r="AG696" s="18"/>
    </row>
    <row r="697" spans="33:33" ht="15.75" customHeight="1">
      <c r="AG697" s="18"/>
    </row>
    <row r="698" spans="33:33" ht="15.75" customHeight="1">
      <c r="AG698" s="18"/>
    </row>
    <row r="699" spans="33:33" ht="15.75" customHeight="1">
      <c r="AG699" s="18"/>
    </row>
    <row r="700" spans="33:33" ht="15.75" customHeight="1">
      <c r="AG700" s="18"/>
    </row>
    <row r="701" spans="33:33" ht="15.75" customHeight="1">
      <c r="AG701" s="18"/>
    </row>
    <row r="702" spans="33:33" ht="15.75" customHeight="1">
      <c r="AG702" s="18"/>
    </row>
    <row r="703" spans="33:33" ht="15.75" customHeight="1">
      <c r="AG703" s="18"/>
    </row>
    <row r="704" spans="33:33" ht="15.75" customHeight="1">
      <c r="AG704" s="18"/>
    </row>
    <row r="705" spans="33:33" ht="15.75" customHeight="1">
      <c r="AG705" s="18"/>
    </row>
    <row r="706" spans="33:33" ht="15.75" customHeight="1">
      <c r="AG706" s="18"/>
    </row>
    <row r="707" spans="33:33" ht="15.75" customHeight="1">
      <c r="AG707" s="18"/>
    </row>
    <row r="708" spans="33:33" ht="15.75" customHeight="1">
      <c r="AG708" s="18"/>
    </row>
    <row r="709" spans="33:33" ht="15.75" customHeight="1">
      <c r="AG709" s="18"/>
    </row>
    <row r="710" spans="33:33" ht="15.75" customHeight="1">
      <c r="AG710" s="18"/>
    </row>
    <row r="711" spans="33:33" ht="15.75" customHeight="1">
      <c r="AG711" s="18"/>
    </row>
    <row r="712" spans="33:33" ht="15.75" customHeight="1">
      <c r="AG712" s="18"/>
    </row>
    <row r="713" spans="33:33" ht="15.75" customHeight="1">
      <c r="AG713" s="18"/>
    </row>
    <row r="714" spans="33:33" ht="15.75" customHeight="1">
      <c r="AG714" s="18"/>
    </row>
    <row r="715" spans="33:33" ht="15.75" customHeight="1">
      <c r="AG715" s="18"/>
    </row>
    <row r="716" spans="33:33" ht="15.75" customHeight="1">
      <c r="AG716" s="18"/>
    </row>
    <row r="717" spans="33:33" ht="15.75" customHeight="1">
      <c r="AG717" s="18"/>
    </row>
    <row r="718" spans="33:33" ht="15.75" customHeight="1">
      <c r="AG718" s="18"/>
    </row>
    <row r="719" spans="33:33" ht="15.75" customHeight="1">
      <c r="AG719" s="18"/>
    </row>
    <row r="720" spans="33:33" ht="15.75" customHeight="1">
      <c r="AG720" s="18"/>
    </row>
    <row r="721" spans="33:33" ht="15.75" customHeight="1">
      <c r="AG721" s="18"/>
    </row>
    <row r="722" spans="33:33" ht="15.75" customHeight="1">
      <c r="AG722" s="18"/>
    </row>
    <row r="723" spans="33:33" ht="15.75" customHeight="1">
      <c r="AG723" s="18"/>
    </row>
    <row r="724" spans="33:33" ht="15.75" customHeight="1">
      <c r="AG724" s="18"/>
    </row>
    <row r="725" spans="33:33" ht="15.75" customHeight="1">
      <c r="AG725" s="18"/>
    </row>
    <row r="726" spans="33:33" ht="15.75" customHeight="1">
      <c r="AG726" s="18"/>
    </row>
    <row r="727" spans="33:33" ht="15.75" customHeight="1">
      <c r="AG727" s="18"/>
    </row>
    <row r="728" spans="33:33" ht="15.75" customHeight="1">
      <c r="AG728" s="18"/>
    </row>
    <row r="729" spans="33:33" ht="15.75" customHeight="1">
      <c r="AG729" s="18"/>
    </row>
    <row r="730" spans="33:33" ht="15.75" customHeight="1">
      <c r="AG730" s="18"/>
    </row>
    <row r="731" spans="33:33" ht="15.75" customHeight="1">
      <c r="AG731" s="18"/>
    </row>
    <row r="732" spans="33:33" ht="15.75" customHeight="1">
      <c r="AG732" s="18"/>
    </row>
    <row r="733" spans="33:33" ht="15.75" customHeight="1">
      <c r="AG733" s="18"/>
    </row>
    <row r="734" spans="33:33" ht="15.75" customHeight="1">
      <c r="AG734" s="18"/>
    </row>
    <row r="735" spans="33:33" ht="15.75" customHeight="1">
      <c r="AG735" s="18"/>
    </row>
    <row r="736" spans="33:33" ht="15.75" customHeight="1">
      <c r="AG736" s="18"/>
    </row>
    <row r="737" spans="33:33" ht="15.75" customHeight="1">
      <c r="AG737" s="18"/>
    </row>
    <row r="738" spans="33:33" ht="15.75" customHeight="1">
      <c r="AG738" s="18"/>
    </row>
    <row r="739" spans="33:33" ht="15.75" customHeight="1">
      <c r="AG739" s="18"/>
    </row>
    <row r="740" spans="33:33" ht="15.75" customHeight="1">
      <c r="AG740" s="18"/>
    </row>
    <row r="741" spans="33:33" ht="15.75" customHeight="1">
      <c r="AG741" s="18"/>
    </row>
    <row r="742" spans="33:33" ht="15.75" customHeight="1">
      <c r="AG742" s="18"/>
    </row>
    <row r="743" spans="33:33" ht="15.75" customHeight="1">
      <c r="AG743" s="18"/>
    </row>
    <row r="744" spans="33:33" ht="15.75" customHeight="1">
      <c r="AG744" s="18"/>
    </row>
    <row r="745" spans="33:33" ht="15.75" customHeight="1">
      <c r="AG745" s="18"/>
    </row>
    <row r="746" spans="33:33" ht="15.75" customHeight="1">
      <c r="AG746" s="18"/>
    </row>
    <row r="747" spans="33:33" ht="15.75" customHeight="1">
      <c r="AG747" s="18"/>
    </row>
    <row r="748" spans="33:33" ht="15.75" customHeight="1">
      <c r="AG748" s="18"/>
    </row>
    <row r="749" spans="33:33" ht="15.75" customHeight="1">
      <c r="AG749" s="18"/>
    </row>
    <row r="750" spans="33:33" ht="15.75" customHeight="1">
      <c r="AG750" s="18"/>
    </row>
    <row r="751" spans="33:33" ht="15.75" customHeight="1">
      <c r="AG751" s="18"/>
    </row>
    <row r="752" spans="33:33" ht="15.75" customHeight="1">
      <c r="AG752" s="18"/>
    </row>
    <row r="753" spans="33:33" ht="15.75" customHeight="1">
      <c r="AG753" s="18"/>
    </row>
    <row r="754" spans="33:33" ht="15.75" customHeight="1">
      <c r="AG754" s="18"/>
    </row>
    <row r="755" spans="33:33" ht="15.75" customHeight="1">
      <c r="AG755" s="18"/>
    </row>
    <row r="756" spans="33:33" ht="15.75" customHeight="1">
      <c r="AG756" s="18"/>
    </row>
    <row r="757" spans="33:33" ht="15.75" customHeight="1">
      <c r="AG757" s="18"/>
    </row>
    <row r="758" spans="33:33" ht="15.75" customHeight="1">
      <c r="AG758" s="18"/>
    </row>
    <row r="759" spans="33:33" ht="15.75" customHeight="1">
      <c r="AG759" s="18"/>
    </row>
    <row r="760" spans="33:33" ht="15.75" customHeight="1">
      <c r="AG760" s="18"/>
    </row>
    <row r="761" spans="33:33" ht="15.75" customHeight="1">
      <c r="AG761" s="18"/>
    </row>
    <row r="762" spans="33:33" ht="15.75" customHeight="1">
      <c r="AG762" s="18"/>
    </row>
    <row r="763" spans="33:33" ht="15.75" customHeight="1">
      <c r="AG763" s="18"/>
    </row>
    <row r="764" spans="33:33" ht="15.75" customHeight="1">
      <c r="AG764" s="18"/>
    </row>
    <row r="765" spans="33:33" ht="15.75" customHeight="1">
      <c r="AG765" s="18"/>
    </row>
    <row r="766" spans="33:33" ht="15.75" customHeight="1">
      <c r="AG766" s="18"/>
    </row>
    <row r="767" spans="33:33" ht="15.75" customHeight="1">
      <c r="AG767" s="18"/>
    </row>
    <row r="768" spans="33:33" ht="15.75" customHeight="1">
      <c r="AG768" s="18"/>
    </row>
    <row r="769" spans="33:33" ht="15.75" customHeight="1">
      <c r="AG769" s="18"/>
    </row>
    <row r="770" spans="33:33" ht="15.75" customHeight="1">
      <c r="AG770" s="18"/>
    </row>
    <row r="771" spans="33:33" ht="15.75" customHeight="1">
      <c r="AG771" s="18"/>
    </row>
    <row r="772" spans="33:33" ht="15.75" customHeight="1">
      <c r="AG772" s="18"/>
    </row>
    <row r="773" spans="33:33" ht="15.75" customHeight="1">
      <c r="AG773" s="18"/>
    </row>
    <row r="774" spans="33:33" ht="15.75" customHeight="1">
      <c r="AG774" s="18"/>
    </row>
    <row r="775" spans="33:33" ht="15.75" customHeight="1">
      <c r="AG775" s="18"/>
    </row>
    <row r="776" spans="33:33" ht="15.75" customHeight="1">
      <c r="AG776" s="18"/>
    </row>
    <row r="777" spans="33:33" ht="15.75" customHeight="1">
      <c r="AG777" s="18"/>
    </row>
    <row r="778" spans="33:33" ht="15.75" customHeight="1">
      <c r="AG778" s="18"/>
    </row>
    <row r="779" spans="33:33" ht="15.75" customHeight="1">
      <c r="AG779" s="18"/>
    </row>
    <row r="780" spans="33:33" ht="15.75" customHeight="1">
      <c r="AG780" s="18"/>
    </row>
    <row r="781" spans="33:33" ht="15.75" customHeight="1">
      <c r="AG781" s="18"/>
    </row>
    <row r="782" spans="33:33" ht="15.75" customHeight="1">
      <c r="AG782" s="18"/>
    </row>
    <row r="783" spans="33:33" ht="15.75" customHeight="1">
      <c r="AG783" s="18"/>
    </row>
    <row r="784" spans="33:33" ht="15.75" customHeight="1">
      <c r="AG784" s="18"/>
    </row>
    <row r="785" spans="33:33" ht="15.75" customHeight="1">
      <c r="AG785" s="18"/>
    </row>
    <row r="786" spans="33:33" ht="15.75" customHeight="1">
      <c r="AG786" s="18"/>
    </row>
    <row r="787" spans="33:33" ht="15.75" customHeight="1">
      <c r="AG787" s="18"/>
    </row>
    <row r="788" spans="33:33" ht="15.75" customHeight="1">
      <c r="AG788" s="18"/>
    </row>
    <row r="789" spans="33:33" ht="15.75" customHeight="1">
      <c r="AG789" s="18"/>
    </row>
    <row r="790" spans="33:33" ht="15.75" customHeight="1">
      <c r="AG790" s="18"/>
    </row>
    <row r="791" spans="33:33" ht="15.75" customHeight="1">
      <c r="AG791" s="18"/>
    </row>
    <row r="792" spans="33:33" ht="15.75" customHeight="1">
      <c r="AG792" s="18"/>
    </row>
    <row r="793" spans="33:33" ht="15.75" customHeight="1">
      <c r="AG793" s="18"/>
    </row>
    <row r="794" spans="33:33" ht="15.75" customHeight="1">
      <c r="AG794" s="18"/>
    </row>
    <row r="795" spans="33:33" ht="15.75" customHeight="1">
      <c r="AG795" s="18"/>
    </row>
    <row r="796" spans="33:33" ht="15.75" customHeight="1">
      <c r="AG796" s="18"/>
    </row>
    <row r="797" spans="33:33" ht="15.75" customHeight="1">
      <c r="AG797" s="18"/>
    </row>
    <row r="798" spans="33:33" ht="15.75" customHeight="1">
      <c r="AG798" s="18"/>
    </row>
    <row r="799" spans="33:33" ht="15.75" customHeight="1">
      <c r="AG799" s="18"/>
    </row>
    <row r="800" spans="33:33" ht="15.75" customHeight="1">
      <c r="AG800" s="18"/>
    </row>
    <row r="801" spans="33:33" ht="15.75" customHeight="1">
      <c r="AG801" s="18"/>
    </row>
    <row r="802" spans="33:33" ht="15.75" customHeight="1">
      <c r="AG802" s="18"/>
    </row>
    <row r="803" spans="33:33" ht="15.75" customHeight="1">
      <c r="AG803" s="18"/>
    </row>
    <row r="804" spans="33:33" ht="15.75" customHeight="1">
      <c r="AG804" s="18"/>
    </row>
    <row r="805" spans="33:33" ht="15.75" customHeight="1">
      <c r="AG805" s="18"/>
    </row>
    <row r="806" spans="33:33" ht="15.75" customHeight="1">
      <c r="AG806" s="18"/>
    </row>
    <row r="807" spans="33:33" ht="15.75" customHeight="1">
      <c r="AG807" s="18"/>
    </row>
    <row r="808" spans="33:33" ht="15.75" customHeight="1">
      <c r="AG808" s="18"/>
    </row>
    <row r="809" spans="33:33" ht="15.75" customHeight="1">
      <c r="AG809" s="18"/>
    </row>
    <row r="810" spans="33:33" ht="15.75" customHeight="1">
      <c r="AG810" s="18"/>
    </row>
    <row r="811" spans="33:33" ht="15.75" customHeight="1">
      <c r="AG811" s="18"/>
    </row>
    <row r="812" spans="33:33" ht="15.75" customHeight="1">
      <c r="AG812" s="18"/>
    </row>
    <row r="813" spans="33:33" ht="15.75" customHeight="1">
      <c r="AG813" s="18"/>
    </row>
    <row r="814" spans="33:33" ht="15.75" customHeight="1">
      <c r="AG814" s="18"/>
    </row>
    <row r="815" spans="33:33" ht="15.75" customHeight="1">
      <c r="AG815" s="18"/>
    </row>
    <row r="816" spans="33:33" ht="15.75" customHeight="1">
      <c r="AG816" s="18"/>
    </row>
    <row r="817" spans="33:33" ht="15.75" customHeight="1">
      <c r="AG817" s="18"/>
    </row>
    <row r="818" spans="33:33" ht="15.75" customHeight="1">
      <c r="AG818" s="18"/>
    </row>
    <row r="819" spans="33:33" ht="15.75" customHeight="1">
      <c r="AG819" s="18"/>
    </row>
    <row r="820" spans="33:33" ht="15.75" customHeight="1">
      <c r="AG820" s="18"/>
    </row>
    <row r="821" spans="33:33" ht="15.75" customHeight="1">
      <c r="AG821" s="18"/>
    </row>
    <row r="822" spans="33:33" ht="15.75" customHeight="1">
      <c r="AG822" s="18"/>
    </row>
    <row r="823" spans="33:33" ht="15.75" customHeight="1">
      <c r="AG823" s="18"/>
    </row>
    <row r="824" spans="33:33" ht="15.75" customHeight="1">
      <c r="AG824" s="18"/>
    </row>
    <row r="825" spans="33:33" ht="15.75" customHeight="1">
      <c r="AG825" s="18"/>
    </row>
    <row r="826" spans="33:33" ht="15.75" customHeight="1">
      <c r="AG826" s="18"/>
    </row>
    <row r="827" spans="33:33" ht="15.75" customHeight="1">
      <c r="AG827" s="18"/>
    </row>
    <row r="828" spans="33:33" ht="15.75" customHeight="1">
      <c r="AG828" s="18"/>
    </row>
    <row r="829" spans="33:33" ht="15.75" customHeight="1">
      <c r="AG829" s="18"/>
    </row>
    <row r="830" spans="33:33" ht="15.75" customHeight="1">
      <c r="AG830" s="18"/>
    </row>
    <row r="831" spans="33:33" ht="15.75" customHeight="1">
      <c r="AG831" s="18"/>
    </row>
    <row r="832" spans="33:33" ht="15.75" customHeight="1">
      <c r="AG832" s="18"/>
    </row>
    <row r="833" spans="33:33" ht="15.75" customHeight="1">
      <c r="AG833" s="18"/>
    </row>
    <row r="834" spans="33:33" ht="15.75" customHeight="1">
      <c r="AG834" s="18"/>
    </row>
    <row r="835" spans="33:33" ht="15.75" customHeight="1">
      <c r="AG835" s="18"/>
    </row>
    <row r="836" spans="33:33" ht="15.75" customHeight="1">
      <c r="AG836" s="18"/>
    </row>
    <row r="837" spans="33:33" ht="15.75" customHeight="1">
      <c r="AG837" s="18"/>
    </row>
    <row r="838" spans="33:33" ht="15.75" customHeight="1">
      <c r="AG838" s="18"/>
    </row>
    <row r="839" spans="33:33" ht="15.75" customHeight="1">
      <c r="AG839" s="18"/>
    </row>
    <row r="840" spans="33:33" ht="15.75" customHeight="1">
      <c r="AG840" s="18"/>
    </row>
    <row r="841" spans="33:33" ht="15.75" customHeight="1">
      <c r="AG841" s="18"/>
    </row>
    <row r="842" spans="33:33" ht="15.75" customHeight="1">
      <c r="AG842" s="18"/>
    </row>
    <row r="843" spans="33:33" ht="15.75" customHeight="1">
      <c r="AG843" s="18"/>
    </row>
    <row r="844" spans="33:33" ht="15.75" customHeight="1">
      <c r="AG844" s="18"/>
    </row>
    <row r="845" spans="33:33" ht="15.75" customHeight="1">
      <c r="AG845" s="18"/>
    </row>
    <row r="846" spans="33:33" ht="15.75" customHeight="1">
      <c r="AG846" s="18"/>
    </row>
    <row r="847" spans="33:33" ht="15.75" customHeight="1">
      <c r="AG847" s="18"/>
    </row>
    <row r="848" spans="33:33" ht="15.75" customHeight="1">
      <c r="AG848" s="18"/>
    </row>
    <row r="849" spans="33:33" ht="15.75" customHeight="1">
      <c r="AG849" s="18"/>
    </row>
    <row r="850" spans="33:33" ht="15.75" customHeight="1">
      <c r="AG850" s="18"/>
    </row>
    <row r="851" spans="33:33" ht="15.75" customHeight="1">
      <c r="AG851" s="18"/>
    </row>
    <row r="852" spans="33:33" ht="15.75" customHeight="1">
      <c r="AG852" s="18"/>
    </row>
    <row r="853" spans="33:33" ht="15.75" customHeight="1">
      <c r="AG853" s="18"/>
    </row>
    <row r="854" spans="33:33" ht="15.75" customHeight="1">
      <c r="AG854" s="18"/>
    </row>
    <row r="855" spans="33:33" ht="15.75" customHeight="1">
      <c r="AG855" s="18"/>
    </row>
    <row r="856" spans="33:33" ht="15.75" customHeight="1">
      <c r="AG856" s="18"/>
    </row>
    <row r="857" spans="33:33" ht="15.75" customHeight="1">
      <c r="AG857" s="18"/>
    </row>
    <row r="858" spans="33:33" ht="15.75" customHeight="1">
      <c r="AG858" s="18"/>
    </row>
    <row r="859" spans="33:33" ht="15.75" customHeight="1">
      <c r="AG859" s="18"/>
    </row>
    <row r="860" spans="33:33" ht="15.75" customHeight="1">
      <c r="AG860" s="18"/>
    </row>
    <row r="861" spans="33:33" ht="15.75" customHeight="1">
      <c r="AG861" s="18"/>
    </row>
    <row r="862" spans="33:33" ht="15.75" customHeight="1">
      <c r="AG862" s="18"/>
    </row>
    <row r="863" spans="33:33" ht="15.75" customHeight="1">
      <c r="AG863" s="18"/>
    </row>
    <row r="864" spans="33:33" ht="15.75" customHeight="1">
      <c r="AG864" s="18"/>
    </row>
    <row r="865" spans="33:33" ht="15.75" customHeight="1">
      <c r="AG865" s="18"/>
    </row>
    <row r="866" spans="33:33" ht="15.75" customHeight="1">
      <c r="AG866" s="18"/>
    </row>
    <row r="867" spans="33:33" ht="15.75" customHeight="1">
      <c r="AG867" s="18"/>
    </row>
    <row r="868" spans="33:33" ht="15.75" customHeight="1">
      <c r="AG868" s="18"/>
    </row>
    <row r="869" spans="33:33" ht="15.75" customHeight="1">
      <c r="AG869" s="18"/>
    </row>
    <row r="870" spans="33:33" ht="15.75" customHeight="1">
      <c r="AG870" s="18"/>
    </row>
    <row r="871" spans="33:33" ht="15.75" customHeight="1">
      <c r="AG871" s="18"/>
    </row>
    <row r="872" spans="33:33" ht="15.75" customHeight="1">
      <c r="AG872" s="18"/>
    </row>
    <row r="873" spans="33:33" ht="15.75" customHeight="1">
      <c r="AG873" s="18"/>
    </row>
    <row r="874" spans="33:33" ht="15.75" customHeight="1">
      <c r="AG874" s="18"/>
    </row>
    <row r="875" spans="33:33" ht="15.75" customHeight="1">
      <c r="AG875" s="18"/>
    </row>
    <row r="876" spans="33:33" ht="15.75" customHeight="1">
      <c r="AG876" s="18"/>
    </row>
    <row r="877" spans="33:33" ht="15.75" customHeight="1">
      <c r="AG877" s="18"/>
    </row>
    <row r="878" spans="33:33" ht="15.75" customHeight="1">
      <c r="AG878" s="18"/>
    </row>
    <row r="879" spans="33:33" ht="15.75" customHeight="1">
      <c r="AG879" s="18"/>
    </row>
    <row r="880" spans="33:33" ht="15.75" customHeight="1">
      <c r="AG880" s="18"/>
    </row>
    <row r="881" spans="33:33" ht="15.75" customHeight="1">
      <c r="AG881" s="18"/>
    </row>
    <row r="882" spans="33:33" ht="15.75" customHeight="1">
      <c r="AG882" s="18"/>
    </row>
    <row r="883" spans="33:33" ht="15.75" customHeight="1">
      <c r="AG883" s="18"/>
    </row>
    <row r="884" spans="33:33" ht="15.75" customHeight="1">
      <c r="AG884" s="18"/>
    </row>
    <row r="885" spans="33:33" ht="15.75" customHeight="1">
      <c r="AG885" s="18"/>
    </row>
    <row r="886" spans="33:33" ht="15.75" customHeight="1">
      <c r="AG886" s="18"/>
    </row>
    <row r="887" spans="33:33" ht="15.75" customHeight="1">
      <c r="AG887" s="18"/>
    </row>
    <row r="888" spans="33:33" ht="15.75" customHeight="1">
      <c r="AG888" s="18"/>
    </row>
    <row r="889" spans="33:33" ht="15.75" customHeight="1">
      <c r="AG889" s="18"/>
    </row>
    <row r="890" spans="33:33" ht="15.75" customHeight="1">
      <c r="AG890" s="18"/>
    </row>
    <row r="891" spans="33:33" ht="15.75" customHeight="1">
      <c r="AG891" s="18"/>
    </row>
    <row r="892" spans="33:33" ht="15.75" customHeight="1">
      <c r="AG892" s="18"/>
    </row>
    <row r="893" spans="33:33" ht="15.75" customHeight="1">
      <c r="AG893" s="18"/>
    </row>
    <row r="894" spans="33:33" ht="15.75" customHeight="1">
      <c r="AG894" s="18"/>
    </row>
    <row r="895" spans="33:33" ht="15.75" customHeight="1">
      <c r="AG895" s="18"/>
    </row>
    <row r="896" spans="33:33" ht="15.75" customHeight="1">
      <c r="AG896" s="18"/>
    </row>
    <row r="897" spans="33:33" ht="15.75" customHeight="1">
      <c r="AG897" s="18"/>
    </row>
    <row r="898" spans="33:33" ht="15.75" customHeight="1">
      <c r="AG898" s="18"/>
    </row>
    <row r="899" spans="33:33" ht="15.75" customHeight="1">
      <c r="AG899" s="18"/>
    </row>
    <row r="900" spans="33:33" ht="15.75" customHeight="1">
      <c r="AG900" s="18"/>
    </row>
    <row r="901" spans="33:33" ht="15.75" customHeight="1">
      <c r="AG901" s="18"/>
    </row>
    <row r="902" spans="33:33" ht="15.75" customHeight="1">
      <c r="AG902" s="18"/>
    </row>
    <row r="903" spans="33:33" ht="15.75" customHeight="1">
      <c r="AG903" s="18"/>
    </row>
    <row r="904" spans="33:33" ht="15.75" customHeight="1">
      <c r="AG904" s="18"/>
    </row>
    <row r="905" spans="33:33" ht="15.75" customHeight="1">
      <c r="AG905" s="18"/>
    </row>
    <row r="906" spans="33:33" ht="15.75" customHeight="1">
      <c r="AG906" s="18"/>
    </row>
    <row r="907" spans="33:33" ht="15.75" customHeight="1">
      <c r="AG907" s="18"/>
    </row>
    <row r="908" spans="33:33" ht="15.75" customHeight="1">
      <c r="AG908" s="18"/>
    </row>
    <row r="909" spans="33:33" ht="15.75" customHeight="1">
      <c r="AG909" s="18"/>
    </row>
    <row r="910" spans="33:33" ht="15.75" customHeight="1">
      <c r="AG910" s="18"/>
    </row>
    <row r="911" spans="33:33" ht="15.75" customHeight="1">
      <c r="AG911" s="18"/>
    </row>
    <row r="912" spans="33:33" ht="15.75" customHeight="1">
      <c r="AG912" s="18"/>
    </row>
    <row r="913" spans="33:33" ht="15.75" customHeight="1">
      <c r="AG913" s="18"/>
    </row>
    <row r="914" spans="33:33" ht="15.75" customHeight="1">
      <c r="AG914" s="18"/>
    </row>
    <row r="915" spans="33:33" ht="15.75" customHeight="1">
      <c r="AG915" s="18"/>
    </row>
    <row r="916" spans="33:33" ht="15.75" customHeight="1">
      <c r="AG916" s="18"/>
    </row>
    <row r="917" spans="33:33" ht="15.75" customHeight="1">
      <c r="AG917" s="18"/>
    </row>
    <row r="918" spans="33:33" ht="15.75" customHeight="1">
      <c r="AG918" s="18"/>
    </row>
    <row r="919" spans="33:33" ht="15.75" customHeight="1">
      <c r="AG919" s="18"/>
    </row>
    <row r="920" spans="33:33" ht="15.75" customHeight="1">
      <c r="AG920" s="18"/>
    </row>
    <row r="921" spans="33:33" ht="15.75" customHeight="1">
      <c r="AG921" s="18"/>
    </row>
    <row r="922" spans="33:33" ht="15.75" customHeight="1">
      <c r="AG922" s="18"/>
    </row>
    <row r="923" spans="33:33" ht="15.75" customHeight="1">
      <c r="AG923" s="18"/>
    </row>
    <row r="924" spans="33:33" ht="15.75" customHeight="1">
      <c r="AG924" s="18"/>
    </row>
    <row r="925" spans="33:33" ht="15.75" customHeight="1">
      <c r="AG925" s="18"/>
    </row>
    <row r="926" spans="33:33" ht="15.75" customHeight="1">
      <c r="AG926" s="18"/>
    </row>
    <row r="927" spans="33:33" ht="15.75" customHeight="1">
      <c r="AG927" s="18"/>
    </row>
    <row r="928" spans="33:33" ht="15.75" customHeight="1">
      <c r="AG928" s="18"/>
    </row>
    <row r="929" spans="33:33" ht="15.75" customHeight="1">
      <c r="AG929" s="18"/>
    </row>
    <row r="930" spans="33:33" ht="15.75" customHeight="1">
      <c r="AG930" s="18"/>
    </row>
    <row r="931" spans="33:33" ht="15.75" customHeight="1">
      <c r="AG931" s="18"/>
    </row>
    <row r="932" spans="33:33" ht="15.75" customHeight="1">
      <c r="AG932" s="18"/>
    </row>
    <row r="933" spans="33:33" ht="15.75" customHeight="1">
      <c r="AG933" s="18"/>
    </row>
    <row r="934" spans="33:33" ht="15.75" customHeight="1">
      <c r="AG934" s="18"/>
    </row>
    <row r="935" spans="33:33" ht="15.75" customHeight="1">
      <c r="AG935" s="18"/>
    </row>
    <row r="936" spans="33:33" ht="15.75" customHeight="1">
      <c r="AG936" s="18"/>
    </row>
    <row r="937" spans="33:33" ht="15.75" customHeight="1">
      <c r="AG937" s="18"/>
    </row>
    <row r="938" spans="33:33" ht="15.75" customHeight="1">
      <c r="AG938" s="18"/>
    </row>
    <row r="939" spans="33:33" ht="15.75" customHeight="1">
      <c r="AG939" s="18"/>
    </row>
    <row r="940" spans="33:33" ht="15.75" customHeight="1">
      <c r="AG940" s="18"/>
    </row>
    <row r="941" spans="33:33" ht="15.75" customHeight="1">
      <c r="AG941" s="18"/>
    </row>
    <row r="942" spans="33:33" ht="15.75" customHeight="1">
      <c r="AG942" s="18"/>
    </row>
    <row r="943" spans="33:33" ht="15.75" customHeight="1">
      <c r="AG943" s="18"/>
    </row>
    <row r="944" spans="33:33" ht="15.75" customHeight="1">
      <c r="AG944" s="18"/>
    </row>
    <row r="945" spans="33:33" ht="15.75" customHeight="1">
      <c r="AG945" s="18"/>
    </row>
    <row r="946" spans="33:33" ht="15.75" customHeight="1">
      <c r="AG946" s="18"/>
    </row>
    <row r="947" spans="33:33" ht="15.75" customHeight="1">
      <c r="AG947" s="18"/>
    </row>
    <row r="948" spans="33:33" ht="15.75" customHeight="1">
      <c r="AG948" s="18"/>
    </row>
    <row r="949" spans="33:33" ht="15.75" customHeight="1">
      <c r="AG949" s="18"/>
    </row>
    <row r="950" spans="33:33" ht="15.75" customHeight="1">
      <c r="AG950" s="18"/>
    </row>
    <row r="951" spans="33:33" ht="15.75" customHeight="1">
      <c r="AG951" s="18"/>
    </row>
    <row r="952" spans="33:33" ht="15.75" customHeight="1">
      <c r="AG952" s="18"/>
    </row>
    <row r="953" spans="33:33" ht="15.75" customHeight="1">
      <c r="AG953" s="18"/>
    </row>
    <row r="954" spans="33:33" ht="15.75" customHeight="1">
      <c r="AG954" s="18"/>
    </row>
    <row r="955" spans="33:33" ht="15.75" customHeight="1">
      <c r="AG955" s="18"/>
    </row>
    <row r="956" spans="33:33" ht="15.75" customHeight="1">
      <c r="AG956" s="18"/>
    </row>
    <row r="957" spans="33:33" ht="15.75" customHeight="1">
      <c r="AG957" s="18"/>
    </row>
    <row r="958" spans="33:33" ht="15.75" customHeight="1">
      <c r="AG958" s="18"/>
    </row>
    <row r="959" spans="33:33" ht="15.75" customHeight="1">
      <c r="AG959" s="18"/>
    </row>
    <row r="960" spans="33:33" ht="15.75" customHeight="1">
      <c r="AG960" s="18"/>
    </row>
    <row r="961" spans="33:33" ht="15.75" customHeight="1">
      <c r="AG961" s="18"/>
    </row>
    <row r="962" spans="33:33" ht="15.75" customHeight="1">
      <c r="AG962" s="18"/>
    </row>
    <row r="963" spans="33:33" ht="15.75" customHeight="1">
      <c r="AG963" s="18"/>
    </row>
    <row r="964" spans="33:33" ht="15.75" customHeight="1">
      <c r="AG964" s="18"/>
    </row>
    <row r="965" spans="33:33" ht="15.75" customHeight="1">
      <c r="AG965" s="18"/>
    </row>
    <row r="966" spans="33:33" ht="15.75" customHeight="1">
      <c r="AG966" s="18"/>
    </row>
    <row r="967" spans="33:33" ht="15.75" customHeight="1">
      <c r="AG967" s="18"/>
    </row>
    <row r="968" spans="33:33" ht="15.75" customHeight="1">
      <c r="AG968" s="18"/>
    </row>
    <row r="969" spans="33:33" ht="15.75" customHeight="1">
      <c r="AG969" s="18"/>
    </row>
    <row r="970" spans="33:33" ht="15.75" customHeight="1">
      <c r="AG970" s="18"/>
    </row>
    <row r="971" spans="33:33" ht="15.75" customHeight="1">
      <c r="AG971" s="18"/>
    </row>
    <row r="972" spans="33:33" ht="15.75" customHeight="1">
      <c r="AG972" s="18"/>
    </row>
    <row r="973" spans="33:33" ht="15.75" customHeight="1">
      <c r="AG973" s="18"/>
    </row>
    <row r="974" spans="33:33" ht="15.75" customHeight="1">
      <c r="AG974" s="18"/>
    </row>
    <row r="975" spans="33:33" ht="15.75" customHeight="1">
      <c r="AG975" s="18"/>
    </row>
    <row r="976" spans="33:33" ht="15.75" customHeight="1">
      <c r="AG976" s="18"/>
    </row>
    <row r="977" spans="33:33" ht="15.75" customHeight="1">
      <c r="AG977" s="18"/>
    </row>
    <row r="978" spans="33:33" ht="15.75" customHeight="1">
      <c r="AG978" s="18"/>
    </row>
    <row r="979" spans="33:33" ht="15.75" customHeight="1">
      <c r="AG979" s="18"/>
    </row>
    <row r="980" spans="33:33" ht="15.75" customHeight="1">
      <c r="AG980" s="18"/>
    </row>
    <row r="981" spans="33:33" ht="15.75" customHeight="1">
      <c r="AG981" s="18"/>
    </row>
    <row r="982" spans="33:33" ht="15.75" customHeight="1">
      <c r="AG982" s="18"/>
    </row>
    <row r="983" spans="33:33" ht="15.75" customHeight="1">
      <c r="AG983" s="18"/>
    </row>
    <row r="984" spans="33:33" ht="15.75" customHeight="1">
      <c r="AG984" s="18"/>
    </row>
    <row r="985" spans="33:33" ht="15.75" customHeight="1">
      <c r="AG985" s="18"/>
    </row>
    <row r="986" spans="33:33" ht="15.75" customHeight="1">
      <c r="AG986" s="18"/>
    </row>
    <row r="987" spans="33:33" ht="15.75" customHeight="1">
      <c r="AG987" s="18"/>
    </row>
    <row r="988" spans="33:33" ht="15.75" customHeight="1">
      <c r="AG988" s="18"/>
    </row>
    <row r="989" spans="33:33" ht="15.75" customHeight="1">
      <c r="AG989" s="18"/>
    </row>
    <row r="990" spans="33:33" ht="15.75" customHeight="1">
      <c r="AG990" s="18"/>
    </row>
    <row r="991" spans="33:33" ht="15.75" customHeight="1">
      <c r="AG991" s="18"/>
    </row>
    <row r="992" spans="33:33" ht="15.75" customHeight="1">
      <c r="AG992" s="18"/>
    </row>
    <row r="993" spans="33:33" ht="15.75" customHeight="1">
      <c r="AG993" s="18"/>
    </row>
    <row r="994" spans="33:33" ht="15.75" customHeight="1">
      <c r="AG994" s="18"/>
    </row>
    <row r="995" spans="33:33" ht="15.75" customHeight="1">
      <c r="AG995" s="18"/>
    </row>
    <row r="996" spans="33:33" ht="15.75" customHeight="1">
      <c r="AG996" s="18"/>
    </row>
    <row r="997" spans="33:33" ht="15.75" customHeight="1">
      <c r="AG997" s="18"/>
    </row>
    <row r="998" spans="33:33" ht="15.75" customHeight="1">
      <c r="AG998" s="18"/>
    </row>
    <row r="999" spans="33:33" ht="15.75" customHeight="1">
      <c r="AG999" s="18"/>
    </row>
    <row r="1000" spans="33:33" ht="15.75" customHeight="1">
      <c r="AG1000" s="18"/>
    </row>
  </sheetData>
  <autoFilter ref="A1:AH117" xr:uid="{00000000-0009-0000-0000-000000000000}"/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all countries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Tony Un</cp:lastModifiedBy>
  <dcterms:created xsi:type="dcterms:W3CDTF">2024-03-10T04:06:09Z</dcterms:created>
  <dcterms:modified xsi:type="dcterms:W3CDTF">2024-04-04T01:58:56Z</dcterms:modified>
</cp:coreProperties>
</file>