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1 шаг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2" l="1"/>
  <c r="AC3" i="2"/>
  <c r="AD3" i="2"/>
  <c r="AE3" i="2"/>
  <c r="AB3" i="2"/>
  <c r="AA2" i="2"/>
  <c r="AA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B33" i="2"/>
  <c r="B32" i="2"/>
  <c r="B31" i="2"/>
  <c r="B30" i="2"/>
  <c r="AD7" i="2"/>
  <c r="AC7" i="2"/>
  <c r="AB7" i="2"/>
  <c r="AA7" i="2"/>
  <c r="AE7" i="2" s="1"/>
  <c r="AD6" i="2"/>
  <c r="AC6" i="2"/>
  <c r="AB6" i="2"/>
  <c r="AA6" i="2"/>
  <c r="AE6" i="2" s="1"/>
  <c r="AD5" i="2"/>
  <c r="AC5" i="2"/>
  <c r="AB5" i="2"/>
  <c r="AA5" i="2"/>
  <c r="AE5" i="2" s="1"/>
  <c r="AD4" i="2"/>
  <c r="AC4" i="2"/>
  <c r="AB4" i="2"/>
  <c r="AA4" i="2"/>
  <c r="AE4" i="2" s="1"/>
  <c r="AD2" i="2"/>
  <c r="AC2" i="2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" i="1"/>
  <c r="AC5" i="1"/>
  <c r="AD3" i="1"/>
  <c r="AD4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C3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D2" i="1"/>
  <c r="AC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B30" i="1"/>
  <c r="AE2" i="2" l="1"/>
</calcChain>
</file>

<file path=xl/sharedStrings.xml><?xml version="1.0" encoding="utf-8"?>
<sst xmlns="http://schemas.openxmlformats.org/spreadsheetml/2006/main" count="128" uniqueCount="64">
  <si>
    <t>КРАЇНИ ЄС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</si>
  <si>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</si>
  <si>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</si>
  <si>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</si>
  <si>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</si>
  <si>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</si>
  <si>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</si>
  <si>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</si>
  <si>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</si>
  <si>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</si>
  <si>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</si>
  <si>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</si>
  <si>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</si>
  <si>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</si>
  <si>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</si>
  <si>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</si>
  <si>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</si>
  <si>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</si>
  <si>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</si>
  <si>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</si>
  <si>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</si>
  <si>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</si>
  <si>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</si>
  <si>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</si>
  <si>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</si>
  <si>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</si>
  <si>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Естонія</t>
  </si>
  <si>
    <t>Кіпр</t>
  </si>
  <si>
    <t>Австрія</t>
  </si>
  <si>
    <t>Бельгія</t>
  </si>
  <si>
    <t>Болгарія</t>
  </si>
  <si>
    <t>Чехія</t>
  </si>
  <si>
    <t>Данія</t>
  </si>
  <si>
    <t>Фінляндія</t>
  </si>
  <si>
    <t>Франція</t>
  </si>
  <si>
    <t>Німечина</t>
  </si>
  <si>
    <t>Греція</t>
  </si>
  <si>
    <t>Угорщина</t>
  </si>
  <si>
    <t>Ірландія</t>
  </si>
  <si>
    <t>Італія</t>
  </si>
  <si>
    <t>Латвія</t>
  </si>
  <si>
    <t>Литва</t>
  </si>
  <si>
    <t>Мальта</t>
  </si>
  <si>
    <t>Нідерланди</t>
  </si>
  <si>
    <t>Польща</t>
  </si>
  <si>
    <t>Португалія</t>
  </si>
  <si>
    <t>Румунія</t>
  </si>
  <si>
    <t>Словаччина</t>
  </si>
  <si>
    <t>Словенія</t>
  </si>
  <si>
    <t>Іспанія</t>
  </si>
  <si>
    <t>Швеція</t>
  </si>
  <si>
    <t>Центр кластера 1</t>
  </si>
  <si>
    <t>Центр кластера 2</t>
  </si>
  <si>
    <t>Центр кластера 3</t>
  </si>
  <si>
    <t>Центр кластера 4</t>
  </si>
  <si>
    <t>Расстояние до 1 центра</t>
  </si>
  <si>
    <t>До 2</t>
  </si>
  <si>
    <t>До 4</t>
  </si>
  <si>
    <t>До 3</t>
  </si>
  <si>
    <t>Номер ближайшего центра</t>
  </si>
  <si>
    <t>-</t>
  </si>
  <si>
    <t>'-</t>
  </si>
  <si>
    <t>Люксембург</t>
  </si>
  <si>
    <t>Великобританія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</si>
</sst>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0" borderId="2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/>
    <xf numFmtId="2" fontId="3" fillId="0" borderId="2" xfId="0" applyNumberFormat="1" applyFont="1" applyFill="1" applyBorder="1"/>
    <xf numFmtId="2" fontId="3" fillId="0" borderId="3" xfId="0" applyNumberFormat="1" applyFont="1" applyFill="1" applyBorder="1"/>
    <xf numFmtId="0" fontId="4" fillId="0" borderId="0" xfId="0" applyFont="1" applyFill="1"/>
    <xf numFmtId="2" fontId="3" fillId="0" borderId="0" xfId="0" applyNumberFormat="1" applyFont="1" applyFill="1" applyBorder="1"/>
    <xf numFmtId="2" fontId="3" fillId="2" borderId="2" xfId="0" applyNumberFormat="1" applyFont="1" applyFill="1" applyBorder="1"/>
    <xf numFmtId="0" fontId="4" fillId="2" borderId="0" xfId="0" applyFont="1" applyFill="1"/>
    <xf numFmtId="2" fontId="1" fillId="2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/>
    <xf numFmtId="0" fontId="4" fillId="3" borderId="0" xfId="0" applyFont="1" applyFill="1"/>
    <xf numFmtId="2" fontId="1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Fill="1"/>
    <xf numFmtId="2" fontId="4" fillId="2" borderId="0" xfId="0" applyNumberFormat="1" applyFont="1" applyFill="1"/>
    <xf numFmtId="2" fontId="4" fillId="2" borderId="0" xfId="0" quotePrefix="1" applyNumberFormat="1" applyFont="1" applyFill="1"/>
    <xf numFmtId="2" fontId="4" fillId="3" borderId="0" xfId="0" applyNumberFormat="1" applyFont="1" applyFill="1"/>
    <xf numFmtId="2" fontId="3" fillId="4" borderId="2" xfId="0" applyNumberFormat="1" applyFont="1" applyFill="1" applyBorder="1"/>
    <xf numFmtId="2" fontId="1" fillId="4" borderId="2" xfId="0" applyNumberFormat="1" applyFont="1" applyFill="1" applyBorder="1" applyAlignment="1">
      <alignment horizontal="center" vertical="center"/>
    </xf>
    <xf numFmtId="2" fontId="4" fillId="4" borderId="0" xfId="0" applyNumberFormat="1" applyFont="1" applyFill="1"/>
    <xf numFmtId="0" fontId="4" fillId="4" borderId="0" xfId="0" applyFont="1" applyFill="1"/>
    <xf numFmtId="2" fontId="3" fillId="5" borderId="2" xfId="0" applyNumberFormat="1" applyFont="1" applyFill="1" applyBorder="1"/>
    <xf numFmtId="2" fontId="1" fillId="5" borderId="2" xfId="0" applyNumberFormat="1" applyFont="1" applyFill="1" applyBorder="1" applyAlignment="1">
      <alignment horizontal="center" vertical="center"/>
    </xf>
    <xf numFmtId="2" fontId="4" fillId="5" borderId="0" xfId="0" applyNumberFormat="1" applyFont="1" applyFill="1"/>
    <xf numFmtId="0" fontId="4" fillId="5" borderId="0" xfId="0" applyFont="1" applyFill="1"/>
    <xf numFmtId="2" fontId="3" fillId="6" borderId="2" xfId="0" applyNumberFormat="1" applyFont="1" applyFill="1" applyBorder="1"/>
    <xf numFmtId="2" fontId="1" fillId="6" borderId="2" xfId="0" applyNumberFormat="1" applyFont="1" applyFill="1" applyBorder="1" applyAlignment="1">
      <alignment horizontal="center" vertical="center"/>
    </xf>
    <xf numFmtId="2" fontId="4" fillId="6" borderId="0" xfId="0" applyNumberFormat="1" applyFont="1" applyFill="1"/>
    <xf numFmtId="0" fontId="4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opLeftCell="U1" zoomScale="70" zoomScaleNormal="70" workbookViewId="0">
      <selection activeCell="AA28" sqref="AA28"/>
    </sheetView>
  </sheetViews>
  <sheetFormatPr defaultRowHeight="14.4" x14ac:dyDescent="0.3"/>
  <cols>
    <col min="1" max="1" width="14.21875" style="5" bestFit="1" customWidth="1"/>
    <col min="2" max="26" width="8.88671875" style="5"/>
    <col min="27" max="27" width="19.5546875" style="5" bestFit="1" customWidth="1"/>
    <col min="28" max="28" width="13.77734375" style="5" bestFit="1" customWidth="1"/>
    <col min="29" max="30" width="15" style="5" bestFit="1" customWidth="1"/>
    <col min="31" max="31" width="25.77734375" style="5" bestFit="1" customWidth="1"/>
    <col min="32" max="16384" width="8.88671875" style="5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55</v>
      </c>
      <c r="AB1" s="4" t="s">
        <v>56</v>
      </c>
      <c r="AC1" s="4" t="s">
        <v>58</v>
      </c>
      <c r="AD1" s="4" t="s">
        <v>57</v>
      </c>
      <c r="AE1" s="5" t="s">
        <v>59</v>
      </c>
    </row>
    <row r="2" spans="1:31" s="8" customFormat="1" x14ac:dyDescent="0.3">
      <c r="A2" s="7" t="s">
        <v>28</v>
      </c>
      <c r="B2" s="9">
        <v>573.40000018410001</v>
      </c>
      <c r="C2" s="9">
        <v>15.433010008857478</v>
      </c>
      <c r="D2" s="9">
        <v>0.41999999870999999</v>
      </c>
      <c r="E2" s="9">
        <v>31.042220011396008</v>
      </c>
      <c r="F2" s="9">
        <v>34.242739971165058</v>
      </c>
      <c r="G2" s="9">
        <v>34.339999974280005</v>
      </c>
      <c r="H2" s="9">
        <v>123.66005544316563</v>
      </c>
      <c r="I2" s="9">
        <v>41.240000425999995</v>
      </c>
      <c r="J2" s="9">
        <v>2.4399999891000004</v>
      </c>
      <c r="K2" s="9">
        <v>0.71000000009999997</v>
      </c>
      <c r="L2" s="9">
        <v>0.33000000010999997</v>
      </c>
      <c r="M2" s="9">
        <v>8.999999991999999E-2</v>
      </c>
      <c r="N2" s="9">
        <v>2.9999999919999999E-2</v>
      </c>
      <c r="O2" s="9">
        <v>0.17999999064</v>
      </c>
      <c r="P2" s="9">
        <v>59.640000016049996</v>
      </c>
      <c r="Q2" s="9">
        <v>86.705600029524277</v>
      </c>
      <c r="R2" s="9">
        <v>121.9351999724845</v>
      </c>
      <c r="S2" s="9">
        <v>8.3399999960399995</v>
      </c>
      <c r="T2" s="9">
        <v>79.877239875139736</v>
      </c>
      <c r="U2" s="9">
        <v>2.4259999998050001</v>
      </c>
      <c r="V2" s="9">
        <v>2.2239999995599997</v>
      </c>
      <c r="W2" s="9">
        <v>2.9400000362080001</v>
      </c>
      <c r="X2" s="9">
        <v>15.5554605504307</v>
      </c>
      <c r="Y2" s="9">
        <v>0.1213663991604767</v>
      </c>
      <c r="Z2" s="9">
        <v>26563.209538773921</v>
      </c>
      <c r="AA2" s="15" t="s">
        <v>60</v>
      </c>
      <c r="AB2" s="14">
        <f>SUMXMY2($B$31:$Z$31,$B2:$Z2)</f>
        <v>3042084.1356109371</v>
      </c>
      <c r="AC2" s="14">
        <f>SUMXMY2($B$32:$Z$32,$B2:$Z2)</f>
        <v>622645745.85661018</v>
      </c>
      <c r="AD2" s="14">
        <f>SUMXMY2($B$33:$Z$33,$B2:$Z2)</f>
        <v>152160872.10013962</v>
      </c>
      <c r="AE2" s="8">
        <f>MATCH(MIN(AA2:AD2),AA2:AD2,0)</f>
        <v>2</v>
      </c>
    </row>
    <row r="3" spans="1:31" s="24" customFormat="1" x14ac:dyDescent="0.3">
      <c r="A3" s="21" t="s">
        <v>29</v>
      </c>
      <c r="B3" s="22">
        <v>1038.8999998766999</v>
      </c>
      <c r="C3" s="22">
        <v>82.787950007010053</v>
      </c>
      <c r="D3" s="22">
        <v>1.85000000202</v>
      </c>
      <c r="E3" s="22">
        <v>43.031989999009106</v>
      </c>
      <c r="F3" s="22">
        <v>97.334029999999998</v>
      </c>
      <c r="G3" s="22">
        <v>45.14999997508</v>
      </c>
      <c r="H3" s="22">
        <v>136.92486097888937</v>
      </c>
      <c r="I3" s="22">
        <v>78.730000294199996</v>
      </c>
      <c r="J3" s="22">
        <v>3.0000000018500002</v>
      </c>
      <c r="K3" s="22">
        <v>0.6599999997799999</v>
      </c>
      <c r="L3" s="22">
        <v>1.44</v>
      </c>
      <c r="M3" s="22">
        <v>6.9999999399999999E-2</v>
      </c>
      <c r="N3" s="22">
        <v>0.25</v>
      </c>
      <c r="O3" s="22">
        <v>9.8100000020199989</v>
      </c>
      <c r="P3" s="22">
        <v>58.770000001420001</v>
      </c>
      <c r="Q3" s="22">
        <v>48.683400029773765</v>
      </c>
      <c r="R3" s="22">
        <v>127.92960005249194</v>
      </c>
      <c r="S3" s="22">
        <v>1.45999999774</v>
      </c>
      <c r="T3" s="22">
        <v>82.730850059932408</v>
      </c>
      <c r="U3" s="22">
        <v>4.1969999939890004</v>
      </c>
      <c r="V3" s="22">
        <v>2.3679999988239997</v>
      </c>
      <c r="W3" s="22">
        <v>5.5100000099189996</v>
      </c>
      <c r="X3" s="22">
        <v>72.667748085312979</v>
      </c>
      <c r="Y3" s="22">
        <v>0.16819179997221359</v>
      </c>
      <c r="Z3" s="22">
        <v>24886.865657028986</v>
      </c>
      <c r="AA3" s="23">
        <f t="shared" ref="AA3:AA28" si="0">SUMXMY2(B$30:Z$30,B3:Z3)</f>
        <v>3042084.1356109371</v>
      </c>
      <c r="AB3" s="23" t="s">
        <v>61</v>
      </c>
      <c r="AC3" s="23">
        <f t="shared" ref="AC3:AC28" si="1">SUMXMY2($B$32:$Z$32,$B3:$Z3)</f>
        <v>542119175.03770554</v>
      </c>
      <c r="AD3" s="23">
        <f t="shared" ref="AD3:AD28" si="2">SUMXMY2($B$33:$Z$33,$B3:$Z3)</f>
        <v>113454415.24317308</v>
      </c>
      <c r="AE3" s="24">
        <f t="shared" ref="AE3:AE28" si="3">MATCH(MIN(AA3:AD3),AA3:AD3,0)</f>
        <v>1</v>
      </c>
    </row>
    <row r="4" spans="1:31" s="20" customFormat="1" x14ac:dyDescent="0.3">
      <c r="A4" s="17" t="s">
        <v>30</v>
      </c>
      <c r="B4" s="18">
        <v>485.38059407114099</v>
      </c>
      <c r="C4" s="18">
        <v>6.2276559789558501</v>
      </c>
      <c r="D4" s="18">
        <v>1.2484243723608299</v>
      </c>
      <c r="E4" s="18">
        <v>18.343117847099165</v>
      </c>
      <c r="F4" s="18">
        <v>28.719849668601196</v>
      </c>
      <c r="G4" s="18">
        <v>18.606871890601219</v>
      </c>
      <c r="H4" s="18">
        <v>14.975056388609016</v>
      </c>
      <c r="I4" s="18">
        <v>9.7299997758500005</v>
      </c>
      <c r="J4" s="18">
        <v>0.33999999790000002</v>
      </c>
      <c r="K4" s="18">
        <v>0.34852902367547151</v>
      </c>
      <c r="L4" s="18">
        <v>0.4731021875118479</v>
      </c>
      <c r="M4" s="18">
        <v>0.22999999941999999</v>
      </c>
      <c r="N4" s="18">
        <v>6.8048991300819511E-2</v>
      </c>
      <c r="O4" s="18">
        <v>8.5499999963200004</v>
      </c>
      <c r="P4" s="18">
        <v>52.880000031430001</v>
      </c>
      <c r="Q4" s="18">
        <v>28.809789942680261</v>
      </c>
      <c r="R4" s="18">
        <v>16.300889985281138</v>
      </c>
      <c r="S4" s="18">
        <v>0.31</v>
      </c>
      <c r="T4" s="18">
        <v>20.443349983821889</v>
      </c>
      <c r="U4" s="18">
        <v>0.10999999714200001</v>
      </c>
      <c r="V4" s="18">
        <v>1.0919999988239999</v>
      </c>
      <c r="W4" s="18">
        <v>0.61700000243300002</v>
      </c>
      <c r="X4" s="18">
        <v>5.3390459167508704</v>
      </c>
      <c r="Y4" s="18">
        <v>1.0084500012150532</v>
      </c>
      <c r="Z4" s="18">
        <v>1611.1289949564605</v>
      </c>
      <c r="AA4" s="19">
        <f t="shared" si="0"/>
        <v>622645745.85661018</v>
      </c>
      <c r="AB4" s="19">
        <f t="shared" ref="AB3:AB28" si="4">SUMXMY2($B$31:$Z$31,$B4:$Z4)</f>
        <v>542119175.03770554</v>
      </c>
      <c r="AC4" s="19" t="s">
        <v>61</v>
      </c>
      <c r="AD4" s="19">
        <f t="shared" si="2"/>
        <v>159804227.16692454</v>
      </c>
      <c r="AE4" s="20">
        <f t="shared" si="3"/>
        <v>4</v>
      </c>
    </row>
    <row r="5" spans="1:31" s="8" customFormat="1" x14ac:dyDescent="0.3">
      <c r="A5" s="7" t="s">
        <v>27</v>
      </c>
      <c r="B5" s="9">
        <v>1014.4000002147</v>
      </c>
      <c r="C5" s="9">
        <v>47.531589980751676</v>
      </c>
      <c r="D5" s="9">
        <v>2.0637154586127662</v>
      </c>
      <c r="E5" s="9">
        <v>39.687768530967112</v>
      </c>
      <c r="F5" s="9">
        <v>32.009623592627591</v>
      </c>
      <c r="G5" s="9">
        <v>15.339999978160002</v>
      </c>
      <c r="H5" s="9">
        <v>235.62544305515746</v>
      </c>
      <c r="I5" s="9">
        <v>73.850000366649994</v>
      </c>
      <c r="J5" s="9">
        <v>3.9400000013000005</v>
      </c>
      <c r="K5" s="9">
        <v>0.81</v>
      </c>
      <c r="L5" s="9">
        <v>1.29000000009</v>
      </c>
      <c r="M5" s="9">
        <v>0.39031267391713792</v>
      </c>
      <c r="N5" s="9">
        <v>0.10843950238187679</v>
      </c>
      <c r="O5" s="9">
        <v>8.2489440198176194</v>
      </c>
      <c r="P5" s="9">
        <v>61.360000000439996</v>
      </c>
      <c r="Q5" s="9">
        <v>153.0513</v>
      </c>
      <c r="R5" s="9">
        <v>163.60769999999999</v>
      </c>
      <c r="S5" s="9">
        <v>0.44000000023999997</v>
      </c>
      <c r="T5" s="9">
        <v>146.71319989817283</v>
      </c>
      <c r="U5" s="9">
        <v>6.3880000002200008</v>
      </c>
      <c r="V5" s="9">
        <v>1.555999999288</v>
      </c>
      <c r="W5" s="9">
        <v>27.338938589067016</v>
      </c>
      <c r="X5" s="9">
        <v>71.086748552686984</v>
      </c>
      <c r="Y5" s="9">
        <v>0.6482954010546077</v>
      </c>
      <c r="Z5" s="9">
        <v>14236.941527544668</v>
      </c>
      <c r="AA5" s="14">
        <f t="shared" si="0"/>
        <v>152160872.10013962</v>
      </c>
      <c r="AB5" s="14">
        <f t="shared" si="4"/>
        <v>113454415.24317308</v>
      </c>
      <c r="AC5" s="14">
        <f t="shared" si="1"/>
        <v>159804227.16692454</v>
      </c>
      <c r="AD5" s="14" t="s">
        <v>61</v>
      </c>
      <c r="AE5" s="8">
        <f t="shared" si="3"/>
        <v>2</v>
      </c>
    </row>
    <row r="6" spans="1:31" s="28" customFormat="1" x14ac:dyDescent="0.3">
      <c r="A6" s="25" t="s">
        <v>31</v>
      </c>
      <c r="B6" s="26">
        <v>417.60000033689994</v>
      </c>
      <c r="C6" s="26">
        <v>18.547269912701527</v>
      </c>
      <c r="D6" s="26">
        <v>1.3837555750556942</v>
      </c>
      <c r="E6" s="26">
        <v>5.7373449932622123</v>
      </c>
      <c r="F6" s="26">
        <v>18.670939976039666</v>
      </c>
      <c r="G6" s="26">
        <v>19.978427846300313</v>
      </c>
      <c r="H6" s="26">
        <v>52.87561373694146</v>
      </c>
      <c r="I6" s="26">
        <v>15.75000030855</v>
      </c>
      <c r="J6" s="26">
        <v>1.1800000008500002</v>
      </c>
      <c r="K6" s="26">
        <v>0.38999999967999999</v>
      </c>
      <c r="L6" s="26">
        <v>0.34999999981999996</v>
      </c>
      <c r="M6" s="26">
        <v>0.17000000062000001</v>
      </c>
      <c r="N6" s="26">
        <v>5.0000000079999996E-2</v>
      </c>
      <c r="O6" s="26">
        <v>4.2017840129792177</v>
      </c>
      <c r="P6" s="26">
        <v>51.32999999354999</v>
      </c>
      <c r="Q6" s="26">
        <v>59.209110024959259</v>
      </c>
      <c r="R6" s="26">
        <v>58.794339960551831</v>
      </c>
      <c r="S6" s="26">
        <v>1.5099999965799999</v>
      </c>
      <c r="T6" s="26">
        <v>52.26555998223008</v>
      </c>
      <c r="U6" s="26">
        <v>1.1190000050319999</v>
      </c>
      <c r="V6" s="26">
        <v>1.834999999776</v>
      </c>
      <c r="W6" s="26">
        <v>2.2689999924820001</v>
      </c>
      <c r="X6" s="26">
        <v>18.975825715152602</v>
      </c>
      <c r="Y6" s="26">
        <v>0.1594731993043394</v>
      </c>
      <c r="Z6" s="26">
        <v>6044.9811251271931</v>
      </c>
      <c r="AA6" s="27">
        <f t="shared" si="0"/>
        <v>421034383.56881452</v>
      </c>
      <c r="AB6" s="27">
        <f t="shared" si="4"/>
        <v>355434809.74709582</v>
      </c>
      <c r="AC6" s="27">
        <f t="shared" si="1"/>
        <v>19669482.094865657</v>
      </c>
      <c r="AD6" s="27">
        <f t="shared" si="2"/>
        <v>67535562.742514133</v>
      </c>
      <c r="AE6" s="28">
        <f t="shared" si="3"/>
        <v>3</v>
      </c>
    </row>
    <row r="7" spans="1:31" s="24" customFormat="1" x14ac:dyDescent="0.3">
      <c r="A7" s="21" t="s">
        <v>32</v>
      </c>
      <c r="B7" s="22">
        <v>760.09999966739997</v>
      </c>
      <c r="C7" s="22">
        <v>57.6816499834487</v>
      </c>
      <c r="D7" s="22">
        <v>0.74999999825999997</v>
      </c>
      <c r="E7" s="22">
        <v>98.034480000000002</v>
      </c>
      <c r="F7" s="22">
        <v>55.38844004221334</v>
      </c>
      <c r="G7" s="22">
        <v>16.099999990360001</v>
      </c>
      <c r="H7" s="22">
        <v>57.483964581490639</v>
      </c>
      <c r="I7" s="22">
        <v>37.850000247050005</v>
      </c>
      <c r="J7" s="22">
        <v>2.3399999926000001</v>
      </c>
      <c r="K7" s="22">
        <v>0.41404023949684871</v>
      </c>
      <c r="L7" s="22">
        <v>0.4400000006</v>
      </c>
      <c r="M7" s="22">
        <v>0.43000000047999992</v>
      </c>
      <c r="N7" s="22">
        <v>5.0000000079999996E-2</v>
      </c>
      <c r="O7" s="22">
        <v>2.6500000059399995</v>
      </c>
      <c r="P7" s="22">
        <v>43.109999975289995</v>
      </c>
      <c r="Q7" s="22">
        <v>56.460689940970596</v>
      </c>
      <c r="R7" s="22">
        <v>39.768199944705017</v>
      </c>
      <c r="S7" s="22">
        <v>1.3400000037799999</v>
      </c>
      <c r="T7" s="22">
        <v>52.963149914692686</v>
      </c>
      <c r="U7" s="22">
        <v>4.6329999958670003</v>
      </c>
      <c r="V7" s="22">
        <v>1.9060000007600002</v>
      </c>
      <c r="W7" s="22">
        <v>27.187000005752999</v>
      </c>
      <c r="X7" s="22">
        <v>60.532275484141145</v>
      </c>
      <c r="Y7" s="22">
        <v>0.43782190097602458</v>
      </c>
      <c r="Z7" s="22">
        <v>32685.318938505989</v>
      </c>
      <c r="AA7" s="23">
        <f t="shared" si="0"/>
        <v>37537859.026024632</v>
      </c>
      <c r="AB7" s="23">
        <f t="shared" si="4"/>
        <v>60917480.053384334</v>
      </c>
      <c r="AC7" s="23">
        <f t="shared" si="1"/>
        <v>965699347.01159596</v>
      </c>
      <c r="AD7" s="23">
        <f t="shared" si="2"/>
        <v>340478322.58023</v>
      </c>
      <c r="AE7" s="24">
        <f t="shared" si="3"/>
        <v>1</v>
      </c>
    </row>
    <row r="8" spans="1:31" s="28" customFormat="1" x14ac:dyDescent="0.3">
      <c r="A8" s="25" t="s">
        <v>26</v>
      </c>
      <c r="B8" s="26">
        <v>301.9999999767</v>
      </c>
      <c r="C8" s="26">
        <v>19.90527994681295</v>
      </c>
      <c r="D8" s="26">
        <v>1.8065602701953893</v>
      </c>
      <c r="E8" s="26">
        <v>20.699087683996893</v>
      </c>
      <c r="F8" s="26">
        <v>38.037469364759026</v>
      </c>
      <c r="G8" s="26">
        <v>21.20005756319787</v>
      </c>
      <c r="H8" s="26">
        <v>31.011745778867077</v>
      </c>
      <c r="I8" s="26">
        <v>37.39999998535</v>
      </c>
      <c r="J8" s="26">
        <v>0.55999999020000002</v>
      </c>
      <c r="K8" s="26">
        <v>0.12999999994</v>
      </c>
      <c r="L8" s="26">
        <v>0.36000000036999996</v>
      </c>
      <c r="M8" s="26">
        <v>0.29175347236962879</v>
      </c>
      <c r="N8" s="26">
        <v>7.7140224269053828E-2</v>
      </c>
      <c r="O8" s="26">
        <v>1.9999999873199998</v>
      </c>
      <c r="P8" s="26">
        <v>77.060000037239988</v>
      </c>
      <c r="Q8" s="26">
        <v>49.447274891482202</v>
      </c>
      <c r="R8" s="26">
        <v>32.268779948301955</v>
      </c>
      <c r="S8" s="26">
        <v>3.6700000018199996</v>
      </c>
      <c r="T8" s="26">
        <v>22.369739941011627</v>
      </c>
      <c r="U8" s="26">
        <v>0.24299999462100003</v>
      </c>
      <c r="V8" s="26">
        <v>1.2669999995600001</v>
      </c>
      <c r="W8" s="26">
        <v>3.1999982663000005E-2</v>
      </c>
      <c r="X8" s="26">
        <v>31.341075731561084</v>
      </c>
      <c r="Y8" s="26">
        <v>0.18173169888082941</v>
      </c>
      <c r="Z8" s="26">
        <v>4150.0337238504217</v>
      </c>
      <c r="AA8" s="27">
        <f t="shared" si="0"/>
        <v>502446353.66950411</v>
      </c>
      <c r="AB8" s="27">
        <f t="shared" si="4"/>
        <v>430595646.33680689</v>
      </c>
      <c r="AC8" s="27">
        <f t="shared" si="1"/>
        <v>6482975.6983378381</v>
      </c>
      <c r="AD8" s="27">
        <f t="shared" si="2"/>
        <v>102343729.87874389</v>
      </c>
      <c r="AE8" s="28">
        <f t="shared" si="3"/>
        <v>3</v>
      </c>
    </row>
    <row r="9" spans="1:31" s="8" customFormat="1" x14ac:dyDescent="0.3">
      <c r="A9" s="7" t="s">
        <v>33</v>
      </c>
      <c r="B9" s="9">
        <v>548.40000050820004</v>
      </c>
      <c r="C9" s="9">
        <v>190.39760000000001</v>
      </c>
      <c r="D9" s="9">
        <v>3.3000000033899997</v>
      </c>
      <c r="E9" s="9">
        <v>24.962159954597833</v>
      </c>
      <c r="F9" s="9">
        <v>35.800879960491137</v>
      </c>
      <c r="G9" s="9">
        <v>31.22999999548</v>
      </c>
      <c r="H9" s="9">
        <v>57.593544859118524</v>
      </c>
      <c r="I9" s="9">
        <v>27.180000190400001</v>
      </c>
      <c r="J9" s="9">
        <v>0.98000000785000008</v>
      </c>
      <c r="K9" s="9">
        <v>0.34999999972000001</v>
      </c>
      <c r="L9" s="9">
        <v>0.54999999970000002</v>
      </c>
      <c r="M9" s="9">
        <v>5.0000000259999997E-2</v>
      </c>
      <c r="N9" s="9">
        <v>0.11000000007999999</v>
      </c>
      <c r="O9" s="9">
        <v>2.4099999899999998</v>
      </c>
      <c r="P9" s="9">
        <v>74.079999993489992</v>
      </c>
      <c r="Q9" s="9">
        <v>48.950989990339664</v>
      </c>
      <c r="R9" s="9">
        <v>57.217519974035547</v>
      </c>
      <c r="S9" s="9">
        <v>8.4499999999999993</v>
      </c>
      <c r="T9" s="9">
        <v>46.614540111154845</v>
      </c>
      <c r="U9" s="9">
        <v>2.5749999993779999</v>
      </c>
      <c r="V9" s="9">
        <v>1.7239999992799999</v>
      </c>
      <c r="W9" s="9">
        <v>49.474999988030007</v>
      </c>
      <c r="X9" s="9">
        <v>268.11007306375842</v>
      </c>
      <c r="Y9" s="9">
        <v>0.28458179987277499</v>
      </c>
      <c r="Z9" s="9">
        <v>25229.595834135209</v>
      </c>
      <c r="AA9" s="14">
        <f t="shared" si="0"/>
        <v>1887268.59923356</v>
      </c>
      <c r="AB9" s="14">
        <f t="shared" si="4"/>
        <v>429674.98219076439</v>
      </c>
      <c r="AC9" s="14">
        <f t="shared" si="1"/>
        <v>557947005.52548289</v>
      </c>
      <c r="AD9" s="14">
        <f t="shared" si="2"/>
        <v>121182142.15423317</v>
      </c>
      <c r="AE9" s="8">
        <f t="shared" si="3"/>
        <v>2</v>
      </c>
    </row>
    <row r="10" spans="1:31" s="8" customFormat="1" x14ac:dyDescent="0.3">
      <c r="A10" s="7" t="s">
        <v>34</v>
      </c>
      <c r="B10" s="9">
        <v>872.19999993030001</v>
      </c>
      <c r="C10" s="9">
        <v>82.954440027486314</v>
      </c>
      <c r="D10" s="9">
        <v>0.95000000252999994</v>
      </c>
      <c r="E10" s="9">
        <v>35.057369997524589</v>
      </c>
      <c r="F10" s="9">
        <v>43.354970033507634</v>
      </c>
      <c r="G10" s="9">
        <v>18.309999994000002</v>
      </c>
      <c r="H10" s="9">
        <v>103.89177459473682</v>
      </c>
      <c r="I10" s="9">
        <v>27.079999939500002</v>
      </c>
      <c r="J10" s="9">
        <v>2.6500000140999997</v>
      </c>
      <c r="K10" s="9">
        <v>0.57999999986000006</v>
      </c>
      <c r="L10" s="9">
        <v>0.59000000051000001</v>
      </c>
      <c r="M10" s="9">
        <v>6.9999999399999999E-2</v>
      </c>
      <c r="N10" s="9">
        <v>0.11999999991999999</v>
      </c>
      <c r="O10" s="9">
        <v>1.6400000153999998</v>
      </c>
      <c r="P10" s="9">
        <v>34.95999999547</v>
      </c>
      <c r="Q10" s="9">
        <v>35.275880051229343</v>
      </c>
      <c r="R10" s="9">
        <v>101.50179996284605</v>
      </c>
      <c r="S10" s="9">
        <v>3.9800000011399992</v>
      </c>
      <c r="T10" s="9">
        <v>61.771900125625599</v>
      </c>
      <c r="U10" s="9">
        <v>5.4690000010429998</v>
      </c>
      <c r="V10" s="9">
        <v>2.1800000003519995</v>
      </c>
      <c r="W10" s="9">
        <v>1.9000050635000001E-2</v>
      </c>
      <c r="X10" s="9">
        <v>101.30635299883112</v>
      </c>
      <c r="Y10" s="9">
        <v>0.1600123007697139</v>
      </c>
      <c r="Z10" s="9">
        <v>24075.043411469822</v>
      </c>
      <c r="AA10" s="14">
        <f t="shared" si="0"/>
        <v>6297150.6819671653</v>
      </c>
      <c r="AB10" s="14">
        <f t="shared" si="4"/>
        <v>697112.03815534292</v>
      </c>
      <c r="AC10" s="14">
        <f t="shared" si="1"/>
        <v>504810305.63360894</v>
      </c>
      <c r="AD10" s="14">
        <f t="shared" si="2"/>
        <v>96856785.480100155</v>
      </c>
      <c r="AE10" s="8">
        <f t="shared" si="3"/>
        <v>2</v>
      </c>
    </row>
    <row r="11" spans="1:31" s="24" customFormat="1" x14ac:dyDescent="0.3">
      <c r="A11" s="21" t="s">
        <v>35</v>
      </c>
      <c r="B11" s="22">
        <v>744.79999964969988</v>
      </c>
      <c r="C11" s="22">
        <v>58.164310041905203</v>
      </c>
      <c r="D11" s="22">
        <v>1.22000000001</v>
      </c>
      <c r="E11" s="22">
        <v>58.723190047068492</v>
      </c>
      <c r="F11" s="22">
        <v>29.089150032559711</v>
      </c>
      <c r="G11" s="22">
        <v>33.029999997280008</v>
      </c>
      <c r="H11" s="22">
        <v>145.80000006178525</v>
      </c>
      <c r="I11" s="22">
        <v>28.219999677300002</v>
      </c>
      <c r="J11" s="22">
        <v>2.8400000074500005</v>
      </c>
      <c r="K11" s="22">
        <v>0.59999999984000008</v>
      </c>
      <c r="L11" s="22">
        <v>0.48000000001999998</v>
      </c>
      <c r="M11" s="22">
        <v>0.11999999931999999</v>
      </c>
      <c r="N11" s="22">
        <v>0.13</v>
      </c>
      <c r="O11" s="22">
        <v>1.85999999824</v>
      </c>
      <c r="P11" s="22">
        <v>22.679999961650001</v>
      </c>
      <c r="Q11" s="22">
        <v>85.617900005444255</v>
      </c>
      <c r="R11" s="22">
        <v>147.41489993180281</v>
      </c>
      <c r="S11" s="22">
        <v>5.1500000032999989</v>
      </c>
      <c r="T11" s="22">
        <v>78.409559942961337</v>
      </c>
      <c r="U11" s="22">
        <v>2.9410000012920001</v>
      </c>
      <c r="V11" s="22">
        <v>2.1859999998959996</v>
      </c>
      <c r="W11" s="22">
        <v>3.4420000400170001</v>
      </c>
      <c r="X11" s="22">
        <v>67.205971813481639</v>
      </c>
      <c r="Y11" s="22">
        <v>0.1136415997457723</v>
      </c>
      <c r="Z11" s="22">
        <v>25956.637423595439</v>
      </c>
      <c r="AA11" s="23">
        <f t="shared" si="0"/>
        <v>405288.59592611424</v>
      </c>
      <c r="AB11" s="23">
        <f t="shared" si="4"/>
        <v>1242372.1666883144</v>
      </c>
      <c r="AC11" s="23">
        <f t="shared" si="1"/>
        <v>592821682.43960881</v>
      </c>
      <c r="AD11" s="23">
        <f t="shared" si="2"/>
        <v>137446539.01746258</v>
      </c>
      <c r="AE11" s="24">
        <f t="shared" si="3"/>
        <v>1</v>
      </c>
    </row>
    <row r="12" spans="1:31" s="20" customFormat="1" x14ac:dyDescent="0.3">
      <c r="A12" s="17" t="s">
        <v>36</v>
      </c>
      <c r="B12" s="18">
        <v>628.20000028079994</v>
      </c>
      <c r="C12" s="18">
        <v>103.21740007795104</v>
      </c>
      <c r="D12" s="18">
        <v>1.0500000007199999</v>
      </c>
      <c r="E12" s="18">
        <v>0.53708399401628204</v>
      </c>
      <c r="F12" s="18">
        <v>67.648519971865682</v>
      </c>
      <c r="G12" s="18">
        <v>19.449999986559998</v>
      </c>
      <c r="H12" s="18">
        <v>84.493428682479987</v>
      </c>
      <c r="I12" s="18">
        <v>40.36999980440001</v>
      </c>
      <c r="J12" s="18">
        <v>1.3699999942000001</v>
      </c>
      <c r="K12" s="18">
        <v>0.67000000013999994</v>
      </c>
      <c r="L12" s="18">
        <v>1.27000000038</v>
      </c>
      <c r="M12" s="18">
        <v>0.04</v>
      </c>
      <c r="N12" s="18">
        <v>5.0000000079999996E-2</v>
      </c>
      <c r="O12" s="18">
        <v>0.13999999376</v>
      </c>
      <c r="P12" s="18">
        <v>39.710000017179993</v>
      </c>
      <c r="Q12" s="18">
        <v>55.327199980998543</v>
      </c>
      <c r="R12" s="18">
        <v>63.907990055524806</v>
      </c>
      <c r="S12" s="18">
        <v>1.9499999961399996</v>
      </c>
      <c r="T12" s="18">
        <v>48.572540098824838</v>
      </c>
      <c r="U12" s="18">
        <v>3.0000000000000001E-3</v>
      </c>
      <c r="V12" s="18">
        <v>2E-3</v>
      </c>
      <c r="W12" s="18">
        <v>0</v>
      </c>
      <c r="X12" s="18">
        <v>153.32733285775211</v>
      </c>
      <c r="Y12" s="18">
        <v>0.25821080005591318</v>
      </c>
      <c r="Z12" s="18">
        <v>12238.593380803115</v>
      </c>
      <c r="AA12" s="19">
        <f t="shared" si="0"/>
        <v>205233912.98860916</v>
      </c>
      <c r="AB12" s="19">
        <f t="shared" si="4"/>
        <v>160167781.1274884</v>
      </c>
      <c r="AC12" s="19">
        <f t="shared" si="1"/>
        <v>113006320.76466124</v>
      </c>
      <c r="AD12" s="19">
        <f t="shared" si="2"/>
        <v>4209648.6841175193</v>
      </c>
      <c r="AE12" s="20">
        <f t="shared" si="3"/>
        <v>4</v>
      </c>
    </row>
    <row r="13" spans="1:31" s="28" customFormat="1" x14ac:dyDescent="0.3">
      <c r="A13" s="25" t="s">
        <v>37</v>
      </c>
      <c r="B13" s="26">
        <v>345.19999954709999</v>
      </c>
      <c r="C13" s="26">
        <v>30.564729927557728</v>
      </c>
      <c r="D13" s="26">
        <v>1.2434786438798997</v>
      </c>
      <c r="E13" s="26">
        <v>4.8621459561488285</v>
      </c>
      <c r="F13" s="26">
        <v>32.380960002777648</v>
      </c>
      <c r="G13" s="26">
        <v>25.90000002304</v>
      </c>
      <c r="H13" s="26">
        <v>52.945113533782532</v>
      </c>
      <c r="I13" s="26">
        <v>33.7899999483</v>
      </c>
      <c r="J13" s="26">
        <v>0.64999998705000006</v>
      </c>
      <c r="K13" s="26">
        <v>0.26000000018000002</v>
      </c>
      <c r="L13" s="26">
        <v>0.23000000017</v>
      </c>
      <c r="M13" s="26">
        <v>0.22999999941999999</v>
      </c>
      <c r="N13" s="26">
        <v>0.01</v>
      </c>
      <c r="O13" s="26">
        <v>1.1099999874199999</v>
      </c>
      <c r="P13" s="26">
        <v>32.490000028459995</v>
      </c>
      <c r="Q13" s="26">
        <v>44.038410037225759</v>
      </c>
      <c r="R13" s="26">
        <v>34.579810025069236</v>
      </c>
      <c r="S13" s="26">
        <v>2.80999999898</v>
      </c>
      <c r="T13" s="26">
        <v>37.0855301099092</v>
      </c>
      <c r="U13" s="26">
        <v>1.050000003666</v>
      </c>
      <c r="V13" s="26">
        <v>1.495000000096</v>
      </c>
      <c r="W13" s="26">
        <v>3.8859999918730006</v>
      </c>
      <c r="X13" s="26">
        <v>33.81496351093903</v>
      </c>
      <c r="Y13" s="26">
        <v>6.4468700936206894E-2</v>
      </c>
      <c r="Z13" s="26">
        <v>4713.5404493276828</v>
      </c>
      <c r="AA13" s="27">
        <f t="shared" si="0"/>
        <v>477478551.7282728</v>
      </c>
      <c r="AB13" s="27">
        <f t="shared" si="4"/>
        <v>407475233.34902835</v>
      </c>
      <c r="AC13" s="27">
        <f t="shared" si="1"/>
        <v>9649612.6787921935</v>
      </c>
      <c r="AD13" s="27">
        <f t="shared" si="2"/>
        <v>91223007.308084518</v>
      </c>
      <c r="AE13" s="28">
        <f t="shared" si="3"/>
        <v>3</v>
      </c>
    </row>
    <row r="14" spans="1:31" s="24" customFormat="1" x14ac:dyDescent="0.3">
      <c r="A14" s="21" t="s">
        <v>38</v>
      </c>
      <c r="B14" s="22">
        <v>636.38295596002558</v>
      </c>
      <c r="C14" s="22">
        <v>68.101549983784508</v>
      </c>
      <c r="D14" s="22">
        <v>2.4799999961399997</v>
      </c>
      <c r="E14" s="22">
        <v>6.0438700151811604</v>
      </c>
      <c r="F14" s="22">
        <v>25.483869970407376</v>
      </c>
      <c r="G14" s="22">
        <v>30.640000019199999</v>
      </c>
      <c r="H14" s="22">
        <v>103.20492568640648</v>
      </c>
      <c r="I14" s="22">
        <v>112.45000007085</v>
      </c>
      <c r="J14" s="22">
        <v>3.3099999910000006</v>
      </c>
      <c r="K14" s="22">
        <v>0.43984297812346596</v>
      </c>
      <c r="L14" s="22">
        <v>0.67391155008420578</v>
      </c>
      <c r="M14" s="22">
        <v>6.9999999399999999E-2</v>
      </c>
      <c r="N14" s="22">
        <v>8.999999991999999E-2</v>
      </c>
      <c r="O14" s="22">
        <v>4.8700000060799997</v>
      </c>
      <c r="P14" s="22">
        <v>50.950000010789992</v>
      </c>
      <c r="Q14" s="22">
        <v>75.736460040343786</v>
      </c>
      <c r="R14" s="22">
        <v>94.535849961537949</v>
      </c>
      <c r="S14" s="22">
        <v>2.5300000022199995</v>
      </c>
      <c r="T14" s="22">
        <v>70.599749914686441</v>
      </c>
      <c r="U14" s="22">
        <v>6.3860000030239998</v>
      </c>
      <c r="V14" s="22">
        <v>2.391999999552</v>
      </c>
      <c r="W14" s="22">
        <v>43.739999994188004</v>
      </c>
      <c r="X14" s="22">
        <v>71.182647562527478</v>
      </c>
      <c r="Y14" s="22">
        <v>0.2237145000033498</v>
      </c>
      <c r="Z14" s="22">
        <v>25731.117153697094</v>
      </c>
      <c r="AA14" s="23">
        <f t="shared" si="0"/>
        <v>711191.49333670933</v>
      </c>
      <c r="AB14" s="23">
        <f t="shared" si="4"/>
        <v>887561.99250581581</v>
      </c>
      <c r="AC14" s="23">
        <f t="shared" si="1"/>
        <v>581836209.07827282</v>
      </c>
      <c r="AD14" s="23">
        <f t="shared" si="2"/>
        <v>132296764.06317598</v>
      </c>
      <c r="AE14" s="24">
        <f t="shared" si="3"/>
        <v>1</v>
      </c>
    </row>
    <row r="15" spans="1:31" s="8" customFormat="1" x14ac:dyDescent="0.3">
      <c r="A15" s="7" t="s">
        <v>39</v>
      </c>
      <c r="B15" s="9">
        <v>629.10000010199997</v>
      </c>
      <c r="C15" s="9">
        <v>52.741669911490327</v>
      </c>
      <c r="D15" s="9">
        <v>0.86000000336999993</v>
      </c>
      <c r="E15" s="9">
        <v>29.304059978565324</v>
      </c>
      <c r="F15" s="9">
        <v>91.395939989457332</v>
      </c>
      <c r="G15" s="9">
        <v>12.77000002564</v>
      </c>
      <c r="H15" s="9">
        <v>93.341251468156941</v>
      </c>
      <c r="I15" s="9">
        <v>33.210000401249999</v>
      </c>
      <c r="J15" s="9">
        <v>1.4499999914000001</v>
      </c>
      <c r="K15" s="9">
        <v>0.53999999990000003</v>
      </c>
      <c r="L15" s="9">
        <v>1.1599999998899999</v>
      </c>
      <c r="M15" s="9">
        <v>6.0000000519999999E-2</v>
      </c>
      <c r="N15" s="9">
        <v>5.0000000079999996E-2</v>
      </c>
      <c r="O15" s="9">
        <v>0.93000000146000006</v>
      </c>
      <c r="P15" s="9">
        <v>24.23999998243</v>
      </c>
      <c r="Q15" s="9">
        <v>53.148859947665308</v>
      </c>
      <c r="R15" s="9">
        <v>82.40375000035587</v>
      </c>
      <c r="S15" s="9">
        <v>1.1599999965599999</v>
      </c>
      <c r="T15" s="9">
        <v>45.714000010193296</v>
      </c>
      <c r="U15" s="9">
        <v>3.143000000137</v>
      </c>
      <c r="V15" s="9">
        <v>1.9990000000719998</v>
      </c>
      <c r="W15" s="9">
        <v>2.2450000311390004</v>
      </c>
      <c r="X15" s="9">
        <v>60.278527566957301</v>
      </c>
      <c r="Y15" s="9">
        <v>4.7438099999999997E-2</v>
      </c>
      <c r="Z15" s="9">
        <v>21227.310860844824</v>
      </c>
      <c r="AA15" s="14">
        <f t="shared" si="0"/>
        <v>28488191.903295405</v>
      </c>
      <c r="AB15" s="14">
        <f t="shared" si="4"/>
        <v>13571326.893830569</v>
      </c>
      <c r="AC15" s="14">
        <f t="shared" si="1"/>
        <v>384837698.37503892</v>
      </c>
      <c r="AD15" s="14">
        <f t="shared" si="2"/>
        <v>49068257.071808144</v>
      </c>
      <c r="AE15" s="8">
        <f t="shared" si="3"/>
        <v>2</v>
      </c>
    </row>
    <row r="16" spans="1:31" s="28" customFormat="1" x14ac:dyDescent="0.3">
      <c r="A16" s="25" t="s">
        <v>40</v>
      </c>
      <c r="B16" s="26">
        <v>184.09999996019999</v>
      </c>
      <c r="C16" s="26">
        <v>5.3345859214179008</v>
      </c>
      <c r="D16" s="26">
        <v>1.1488154714055252</v>
      </c>
      <c r="E16" s="26">
        <v>20.523967342288366</v>
      </c>
      <c r="F16" s="26">
        <v>31.498244872405454</v>
      </c>
      <c r="G16" s="26">
        <v>18.28699063012558</v>
      </c>
      <c r="H16" s="26">
        <v>17.797099371641931</v>
      </c>
      <c r="I16" s="26">
        <v>10.8000000319</v>
      </c>
      <c r="J16" s="26">
        <v>0.79000001450000001</v>
      </c>
      <c r="K16" s="26">
        <v>7.0000000000000007E-2</v>
      </c>
      <c r="L16" s="26">
        <v>0.16999999965000001</v>
      </c>
      <c r="M16" s="26">
        <v>0.22000000053999999</v>
      </c>
      <c r="N16" s="26">
        <v>6.8293716745825114E-2</v>
      </c>
      <c r="O16" s="26">
        <v>0.27999998283999999</v>
      </c>
      <c r="P16" s="26">
        <v>46.270000027519998</v>
      </c>
      <c r="Q16" s="26">
        <v>23.45084001039816</v>
      </c>
      <c r="R16" s="26">
        <v>17.72784003035807</v>
      </c>
      <c r="S16" s="26">
        <v>1.4400000014599998</v>
      </c>
      <c r="T16" s="26">
        <v>14.958390092470191</v>
      </c>
      <c r="U16" s="26">
        <v>0.158000003424</v>
      </c>
      <c r="V16" s="26">
        <v>1.6789999988719999</v>
      </c>
      <c r="W16" s="26">
        <v>0.23900002123300002</v>
      </c>
      <c r="X16" s="26">
        <v>5.362647952359449</v>
      </c>
      <c r="Y16" s="26">
        <v>0.2928280000151175</v>
      </c>
      <c r="Z16" s="26">
        <v>3048.9769244816734</v>
      </c>
      <c r="AA16" s="27">
        <f t="shared" si="0"/>
        <v>553102722.87028635</v>
      </c>
      <c r="AB16" s="27">
        <f t="shared" si="4"/>
        <v>477676638.0936864</v>
      </c>
      <c r="AC16" s="27">
        <f t="shared" si="1"/>
        <v>2158374.734753855</v>
      </c>
      <c r="AD16" s="27">
        <f t="shared" si="2"/>
        <v>125974365.68982255</v>
      </c>
      <c r="AE16" s="28">
        <f t="shared" si="3"/>
        <v>3</v>
      </c>
    </row>
    <row r="17" spans="1:31" s="28" customFormat="1" x14ac:dyDescent="0.3">
      <c r="A17" s="25" t="s">
        <v>41</v>
      </c>
      <c r="B17" s="26">
        <v>178.2</v>
      </c>
      <c r="C17" s="26">
        <v>10.118439913121676</v>
      </c>
      <c r="D17" s="26">
        <v>1.5505332879510136</v>
      </c>
      <c r="E17" s="26">
        <v>17.521685790912748</v>
      </c>
      <c r="F17" s="26">
        <v>31.5837752279329</v>
      </c>
      <c r="G17" s="26">
        <v>19.944112065268328</v>
      </c>
      <c r="H17" s="26">
        <v>16.165931900242846</v>
      </c>
      <c r="I17" s="26">
        <v>11.410000348100001</v>
      </c>
      <c r="J17" s="26">
        <v>0.31999999860000006</v>
      </c>
      <c r="K17" s="26">
        <v>0.10000000034000001</v>
      </c>
      <c r="L17" s="26">
        <v>0.18999999936</v>
      </c>
      <c r="M17" s="26">
        <v>0.17999999950000001</v>
      </c>
      <c r="N17" s="26">
        <v>7.1364251182942956E-2</v>
      </c>
      <c r="O17" s="26">
        <v>3.8900000131999999</v>
      </c>
      <c r="P17" s="26">
        <v>70.920000020329994</v>
      </c>
      <c r="Q17" s="26">
        <v>19.77908</v>
      </c>
      <c r="R17" s="26">
        <v>18.103549938642111</v>
      </c>
      <c r="S17" s="26">
        <v>1.5300000009999997</v>
      </c>
      <c r="T17" s="26">
        <v>13.413519867455781</v>
      </c>
      <c r="U17" s="26">
        <v>0.16900000026500001</v>
      </c>
      <c r="V17" s="26">
        <v>0.68900000010400009</v>
      </c>
      <c r="W17" s="26">
        <v>19.948077838839076</v>
      </c>
      <c r="X17" s="26">
        <v>10.376428663599558</v>
      </c>
      <c r="Y17" s="26">
        <v>0.15322459968423158</v>
      </c>
      <c r="Z17" s="26">
        <v>3113.119784187912</v>
      </c>
      <c r="AA17" s="27">
        <f t="shared" si="0"/>
        <v>550095957.41266596</v>
      </c>
      <c r="AB17" s="27">
        <f t="shared" si="4"/>
        <v>474888820.28217453</v>
      </c>
      <c r="AC17" s="27">
        <f t="shared" si="1"/>
        <v>2351249.3587335045</v>
      </c>
      <c r="AD17" s="27">
        <f t="shared" si="2"/>
        <v>124553222.80426027</v>
      </c>
      <c r="AE17" s="28">
        <f t="shared" si="3"/>
        <v>3</v>
      </c>
    </row>
    <row r="18" spans="1:31" s="24" customFormat="1" x14ac:dyDescent="0.3">
      <c r="A18" s="21" t="s">
        <v>62</v>
      </c>
      <c r="B18" s="22">
        <v>778.88554008413666</v>
      </c>
      <c r="C18" s="22">
        <v>164.38640002289168</v>
      </c>
      <c r="D18" s="22">
        <v>7.89</v>
      </c>
      <c r="E18" s="22">
        <v>50.059238511452889</v>
      </c>
      <c r="F18" s="22">
        <v>3.292062</v>
      </c>
      <c r="G18" s="22">
        <v>42.480000019599998</v>
      </c>
      <c r="H18" s="22">
        <v>90.000000031965939</v>
      </c>
      <c r="I18" s="22">
        <v>875.51</v>
      </c>
      <c r="J18" s="22">
        <v>32.630000000000003</v>
      </c>
      <c r="K18" s="22">
        <v>0.55720379780971352</v>
      </c>
      <c r="L18" s="22">
        <v>0.81935015910270192</v>
      </c>
      <c r="M18" s="22">
        <v>1.42</v>
      </c>
      <c r="N18" s="22">
        <v>0.13843804726621528</v>
      </c>
      <c r="O18" s="22">
        <v>34.72</v>
      </c>
      <c r="P18" s="22">
        <v>17.34</v>
      </c>
      <c r="Q18" s="22">
        <v>78.156485395856066</v>
      </c>
      <c r="R18" s="22">
        <v>100.0381000123384</v>
      </c>
      <c r="S18" s="22">
        <v>0.96000000120000006</v>
      </c>
      <c r="T18" s="22">
        <v>289.53590000000003</v>
      </c>
      <c r="U18" s="22">
        <v>1.5019999953749998</v>
      </c>
      <c r="V18" s="22">
        <v>2.5030000000479999</v>
      </c>
      <c r="W18" s="22">
        <v>0.33999998254699998</v>
      </c>
      <c r="X18" s="22">
        <v>169.64613237938769</v>
      </c>
      <c r="Y18" s="22">
        <v>1.1847379998329233</v>
      </c>
      <c r="Z18" s="22">
        <v>49213.967093446685</v>
      </c>
      <c r="AA18" s="23">
        <f t="shared" si="0"/>
        <v>513892022.63075554</v>
      </c>
      <c r="AB18" s="23">
        <f t="shared" si="4"/>
        <v>592585199.46744728</v>
      </c>
      <c r="AC18" s="23">
        <f t="shared" si="1"/>
        <v>2267010675.9289632</v>
      </c>
      <c r="AD18" s="23">
        <f t="shared" si="2"/>
        <v>1224170987.6745603</v>
      </c>
      <c r="AE18" s="24">
        <f t="shared" si="3"/>
        <v>1</v>
      </c>
    </row>
    <row r="19" spans="1:31" s="20" customFormat="1" x14ac:dyDescent="0.3">
      <c r="A19" s="17" t="s">
        <v>42</v>
      </c>
      <c r="B19" s="18">
        <v>616.18716275582199</v>
      </c>
      <c r="C19" s="18">
        <v>33.928400035689279</v>
      </c>
      <c r="D19" s="18">
        <v>0</v>
      </c>
      <c r="E19" s="18">
        <v>31.510836300535352</v>
      </c>
      <c r="F19" s="18">
        <v>33.99136460976716</v>
      </c>
      <c r="G19" s="18">
        <v>26.464990706387287</v>
      </c>
      <c r="H19" s="18">
        <v>129.38953332952178</v>
      </c>
      <c r="I19" s="18">
        <v>94.55000026194999</v>
      </c>
      <c r="J19" s="18">
        <v>3.6000000132000007</v>
      </c>
      <c r="K19" s="18">
        <v>0.41965443087115056</v>
      </c>
      <c r="L19" s="18">
        <v>0.57203106580715757</v>
      </c>
      <c r="M19" s="18">
        <v>0.37327284115990722</v>
      </c>
      <c r="N19" s="18">
        <v>9.7364707437756867E-2</v>
      </c>
      <c r="O19" s="18">
        <v>6.1400000109999988</v>
      </c>
      <c r="P19" s="18">
        <v>96.41</v>
      </c>
      <c r="Q19" s="18">
        <v>150.66599993696212</v>
      </c>
      <c r="R19" s="18">
        <v>127.88130002810031</v>
      </c>
      <c r="S19" s="18">
        <v>1.1599999965599999</v>
      </c>
      <c r="T19" s="18">
        <v>124.41439988224057</v>
      </c>
      <c r="U19" s="18">
        <v>1.5040000048339999</v>
      </c>
      <c r="V19" s="18">
        <v>1.8389999994719999</v>
      </c>
      <c r="W19" s="18">
        <v>31.019650791610211</v>
      </c>
      <c r="X19" s="18">
        <v>49.01846032158921</v>
      </c>
      <c r="Y19" s="18">
        <v>0.18452130054054822</v>
      </c>
      <c r="Z19" s="18">
        <v>10301.423261859471</v>
      </c>
      <c r="AA19" s="19">
        <f t="shared" si="0"/>
        <v>264460262.7638191</v>
      </c>
      <c r="AB19" s="19">
        <f t="shared" si="4"/>
        <v>212935795.04667455</v>
      </c>
      <c r="AC19" s="19">
        <f t="shared" si="1"/>
        <v>75602498.277176902</v>
      </c>
      <c r="AD19" s="19">
        <f t="shared" si="2"/>
        <v>15662514.162424294</v>
      </c>
      <c r="AE19" s="20">
        <f t="shared" si="3"/>
        <v>4</v>
      </c>
    </row>
    <row r="20" spans="1:31" s="11" customFormat="1" x14ac:dyDescent="0.3">
      <c r="A20" s="10" t="s">
        <v>43</v>
      </c>
      <c r="B20" s="12">
        <v>1197.3</v>
      </c>
      <c r="C20" s="12">
        <v>155.36810006840736</v>
      </c>
      <c r="D20" s="12">
        <v>3.6899999971199997</v>
      </c>
      <c r="E20" s="12">
        <v>36.986399996421937</v>
      </c>
      <c r="F20" s="12">
        <v>45.768939987079364</v>
      </c>
      <c r="G20" s="12">
        <v>54.34</v>
      </c>
      <c r="H20" s="12">
        <v>142.20532216854107</v>
      </c>
      <c r="I20" s="12">
        <v>58.440000213299996</v>
      </c>
      <c r="J20" s="12">
        <v>3.5500000149500002</v>
      </c>
      <c r="K20" s="12">
        <v>0.49999999994</v>
      </c>
      <c r="L20" s="12">
        <v>0.81000000010000006</v>
      </c>
      <c r="M20" s="12">
        <v>0.10000000017999999</v>
      </c>
      <c r="N20" s="12">
        <v>0.23000000007999999</v>
      </c>
      <c r="O20" s="12">
        <v>9.4799999930999999</v>
      </c>
      <c r="P20" s="12">
        <v>81.28000001641</v>
      </c>
      <c r="Q20" s="12">
        <v>49.185570021278203</v>
      </c>
      <c r="R20" s="12">
        <v>139.97360000673876</v>
      </c>
      <c r="S20" s="12">
        <v>1.76999999706</v>
      </c>
      <c r="T20" s="12">
        <v>87.625199887364559</v>
      </c>
      <c r="U20" s="12">
        <v>5.1890000011869999</v>
      </c>
      <c r="V20" s="12">
        <v>1.7809999987759999</v>
      </c>
      <c r="W20" s="12">
        <v>102.617</v>
      </c>
      <c r="X20" s="12">
        <v>168.96297108146433</v>
      </c>
      <c r="Y20" s="12">
        <v>0.13407460004996841</v>
      </c>
      <c r="Z20" s="12">
        <v>26021.637673042256</v>
      </c>
      <c r="AA20" s="16">
        <f t="shared" si="0"/>
        <v>739221.62912713829</v>
      </c>
      <c r="AB20" s="16">
        <f t="shared" si="4"/>
        <v>1340669.6486759125</v>
      </c>
      <c r="AC20" s="16">
        <f t="shared" si="1"/>
        <v>596480734.67848778</v>
      </c>
      <c r="AD20" s="16">
        <f t="shared" si="2"/>
        <v>138965316.4274739</v>
      </c>
      <c r="AE20" s="11">
        <f t="shared" si="3"/>
        <v>1</v>
      </c>
    </row>
    <row r="21" spans="1:31" s="28" customFormat="1" x14ac:dyDescent="0.3">
      <c r="A21" s="25" t="s">
        <v>44</v>
      </c>
      <c r="B21" s="26">
        <v>248.40000032099999</v>
      </c>
      <c r="C21" s="26">
        <v>14.067509948105251</v>
      </c>
      <c r="D21" s="26">
        <v>1.1547398877517527</v>
      </c>
      <c r="E21" s="26">
        <v>0.1512916</v>
      </c>
      <c r="F21" s="26">
        <v>19.663649999590639</v>
      </c>
      <c r="G21" s="26">
        <v>2.86</v>
      </c>
      <c r="H21" s="26">
        <v>36.349661902052524</v>
      </c>
      <c r="I21" s="26">
        <v>9.8800001522000009</v>
      </c>
      <c r="J21" s="26">
        <v>0.54999999055000004</v>
      </c>
      <c r="K21" s="26">
        <v>0.24999999982000001</v>
      </c>
      <c r="L21" s="26">
        <v>0.16000000048999999</v>
      </c>
      <c r="M21" s="26">
        <v>0.1867087856267878</v>
      </c>
      <c r="N21" s="26">
        <v>8.999999991999999E-2</v>
      </c>
      <c r="O21" s="26">
        <v>2.2100000056</v>
      </c>
      <c r="P21" s="26">
        <v>39.150000025939995</v>
      </c>
      <c r="Q21" s="26">
        <v>37.414999936027662</v>
      </c>
      <c r="R21" s="26">
        <v>32.504329936888617</v>
      </c>
      <c r="S21" s="26">
        <v>0.96000000120000006</v>
      </c>
      <c r="T21" s="26">
        <v>32.271770069804518</v>
      </c>
      <c r="U21" s="26">
        <v>0.8860000005969999</v>
      </c>
      <c r="V21" s="26">
        <v>1.5890000006080001</v>
      </c>
      <c r="W21" s="26">
        <v>2.4300000110790001</v>
      </c>
      <c r="X21" s="26">
        <v>17.626038942844424</v>
      </c>
      <c r="Y21" s="26">
        <v>5.7164599403370001E-2</v>
      </c>
      <c r="Z21" s="26">
        <v>4340.4183517476777</v>
      </c>
      <c r="AA21" s="27">
        <f t="shared" si="0"/>
        <v>493982023.192496</v>
      </c>
      <c r="AB21" s="27">
        <f t="shared" si="4"/>
        <v>422825906.21820402</v>
      </c>
      <c r="AC21" s="27">
        <f t="shared" si="1"/>
        <v>7507221.29364454</v>
      </c>
      <c r="AD21" s="27">
        <f t="shared" si="2"/>
        <v>98622430.90552181</v>
      </c>
      <c r="AE21" s="28">
        <f t="shared" si="3"/>
        <v>3</v>
      </c>
    </row>
    <row r="22" spans="1:31" s="20" customFormat="1" x14ac:dyDescent="0.3">
      <c r="A22" s="17" t="s">
        <v>45</v>
      </c>
      <c r="B22" s="18">
        <v>759.69999986009998</v>
      </c>
      <c r="C22" s="18">
        <v>49.859320070495158</v>
      </c>
      <c r="D22" s="18">
        <v>1.4199999963900001</v>
      </c>
      <c r="E22" s="18">
        <v>19.369099984826761</v>
      </c>
      <c r="F22" s="18">
        <v>29.211660008944801</v>
      </c>
      <c r="G22" s="18">
        <v>18.829999988800001</v>
      </c>
      <c r="H22" s="18">
        <v>110.39647275188482</v>
      </c>
      <c r="I22" s="18">
        <v>38.690000099500004</v>
      </c>
      <c r="J22" s="18">
        <v>2.1000000010000002</v>
      </c>
      <c r="K22" s="18">
        <v>0.77000000004000002</v>
      </c>
      <c r="L22" s="18">
        <v>0.82000000065</v>
      </c>
      <c r="M22" s="18">
        <v>0.58000000023999998</v>
      </c>
      <c r="N22" s="18">
        <v>0.04</v>
      </c>
      <c r="O22" s="18">
        <v>0.16999999142</v>
      </c>
      <c r="P22" s="18">
        <v>30.999999967049998</v>
      </c>
      <c r="Q22" s="18">
        <v>86.641489961182145</v>
      </c>
      <c r="R22" s="18">
        <v>104.14150000947299</v>
      </c>
      <c r="S22" s="18">
        <v>2.1499999996399994</v>
      </c>
      <c r="T22" s="18">
        <v>81.664540024673101</v>
      </c>
      <c r="U22" s="18">
        <v>3.1449999973329996</v>
      </c>
      <c r="V22" s="18">
        <v>1.770999999536</v>
      </c>
      <c r="W22" s="18">
        <v>11.465999977024001</v>
      </c>
      <c r="X22" s="18">
        <v>52.591435370825259</v>
      </c>
      <c r="Y22" s="18">
        <v>0.12288700093505639</v>
      </c>
      <c r="Z22" s="18">
        <v>12428.672509128342</v>
      </c>
      <c r="AA22" s="19">
        <f t="shared" si="0"/>
        <v>199824239.51974079</v>
      </c>
      <c r="AB22" s="19">
        <f t="shared" si="4"/>
        <v>155297127.83307856</v>
      </c>
      <c r="AC22" s="19">
        <f t="shared" si="1"/>
        <v>117124073.162836</v>
      </c>
      <c r="AD22" s="19">
        <f t="shared" si="2"/>
        <v>3365842.401339537</v>
      </c>
      <c r="AE22" s="20">
        <f t="shared" si="3"/>
        <v>4</v>
      </c>
    </row>
    <row r="23" spans="1:31" s="28" customFormat="1" x14ac:dyDescent="0.3">
      <c r="A23" s="25" t="s">
        <v>46</v>
      </c>
      <c r="B23" s="26">
        <v>248.80000012829998</v>
      </c>
      <c r="C23" s="26">
        <v>2.092425</v>
      </c>
      <c r="D23" s="26">
        <v>1.3808672158679982</v>
      </c>
      <c r="E23" s="26">
        <v>17.808844575697879</v>
      </c>
      <c r="F23" s="26">
        <v>29.755088555519464</v>
      </c>
      <c r="G23" s="26">
        <v>19.611841217488649</v>
      </c>
      <c r="H23" s="26">
        <v>17.827270884864326</v>
      </c>
      <c r="I23" s="26">
        <v>8.16</v>
      </c>
      <c r="J23" s="26">
        <v>0.28000000000000003</v>
      </c>
      <c r="K23" s="26">
        <v>0.10999999996000001</v>
      </c>
      <c r="L23" s="26">
        <v>0.14999999993999999</v>
      </c>
      <c r="M23" s="26">
        <v>0.11000000044</v>
      </c>
      <c r="N23" s="26">
        <v>7.0548596479828959E-2</v>
      </c>
      <c r="O23" s="26">
        <v>1.2400000119399999</v>
      </c>
      <c r="P23" s="26">
        <v>63.280000038180006</v>
      </c>
      <c r="Q23" s="26">
        <v>28.340079999623462</v>
      </c>
      <c r="R23" s="26">
        <v>14.924989999999999</v>
      </c>
      <c r="S23" s="26">
        <v>0.52000000163999993</v>
      </c>
      <c r="T23" s="26">
        <v>18.320029892783964</v>
      </c>
      <c r="U23" s="26">
        <v>9.1999997851999998E-2</v>
      </c>
      <c r="V23" s="26">
        <v>0.65199999908799999</v>
      </c>
      <c r="W23" s="26">
        <v>17.626213896970974</v>
      </c>
      <c r="X23" s="26">
        <v>2.453015653249802</v>
      </c>
      <c r="Y23" s="26">
        <v>2.5921099999999999</v>
      </c>
      <c r="Z23" s="26">
        <v>1583.8498455351814</v>
      </c>
      <c r="AA23" s="27">
        <f t="shared" si="0"/>
        <v>624105790.76029289</v>
      </c>
      <c r="AB23" s="27">
        <f t="shared" si="4"/>
        <v>543708874.88309717</v>
      </c>
      <c r="AC23" s="27">
        <f t="shared" si="1"/>
        <v>57213.400402181935</v>
      </c>
      <c r="AD23" s="27">
        <f t="shared" si="2"/>
        <v>160800252.38390195</v>
      </c>
      <c r="AE23" s="28">
        <f t="shared" si="3"/>
        <v>3</v>
      </c>
    </row>
    <row r="24" spans="1:31" s="28" customFormat="1" x14ac:dyDescent="0.3">
      <c r="A24" s="25" t="s">
        <v>47</v>
      </c>
      <c r="B24" s="26">
        <v>393.30000006899996</v>
      </c>
      <c r="C24" s="26">
        <v>3.3492820134256251</v>
      </c>
      <c r="D24" s="26">
        <v>1.3337576170864152</v>
      </c>
      <c r="E24" s="26">
        <v>24.965780007310201</v>
      </c>
      <c r="F24" s="26">
        <v>9.6021609705498392</v>
      </c>
      <c r="G24" s="26">
        <v>7.6800000191199995</v>
      </c>
      <c r="H24" s="26">
        <v>57.964089672959261</v>
      </c>
      <c r="I24" s="26">
        <v>13.95999980725</v>
      </c>
      <c r="J24" s="26">
        <v>0.9100000103</v>
      </c>
      <c r="K24" s="26">
        <v>0.47000000034000006</v>
      </c>
      <c r="L24" s="26">
        <v>0.05</v>
      </c>
      <c r="M24" s="26">
        <v>0.27696231825347123</v>
      </c>
      <c r="N24" s="26">
        <v>7.6381231341685119E-2</v>
      </c>
      <c r="O24" s="26">
        <v>0.19999998907999997</v>
      </c>
      <c r="P24" s="26">
        <v>57.740000023179988</v>
      </c>
      <c r="Q24" s="26">
        <v>51.204556991944841</v>
      </c>
      <c r="R24" s="26">
        <v>77.791360021597001</v>
      </c>
      <c r="S24" s="26">
        <v>1.5200000028599998</v>
      </c>
      <c r="T24" s="26">
        <v>52.880700015682493</v>
      </c>
      <c r="U24" s="26">
        <v>1.005000005441</v>
      </c>
      <c r="V24" s="26">
        <v>1.6780000002240001</v>
      </c>
      <c r="W24" s="26">
        <v>0</v>
      </c>
      <c r="X24" s="26">
        <v>3.5394762431691906</v>
      </c>
      <c r="Y24" s="26">
        <v>0.86915909931684687</v>
      </c>
      <c r="Z24" s="26">
        <v>5550.0042789354065</v>
      </c>
      <c r="AA24" s="27">
        <f t="shared" si="0"/>
        <v>441597939.50545079</v>
      </c>
      <c r="AB24" s="27">
        <f t="shared" si="4"/>
        <v>374365506.60095704</v>
      </c>
      <c r="AC24" s="27">
        <f t="shared" si="1"/>
        <v>15531055.218219744</v>
      </c>
      <c r="AD24" s="27">
        <f t="shared" si="2"/>
        <v>75918495.193703055</v>
      </c>
      <c r="AE24" s="28">
        <f t="shared" si="3"/>
        <v>3</v>
      </c>
    </row>
    <row r="25" spans="1:31" s="20" customFormat="1" x14ac:dyDescent="0.3">
      <c r="A25" s="17" t="s">
        <v>48</v>
      </c>
      <c r="B25" s="18">
        <v>516.23188639465275</v>
      </c>
      <c r="C25" s="18">
        <v>9.9336200786057507</v>
      </c>
      <c r="D25" s="18">
        <v>1.1606516416307189</v>
      </c>
      <c r="E25" s="18">
        <v>25.862236947866649</v>
      </c>
      <c r="F25" s="18">
        <v>8.260000021939792</v>
      </c>
      <c r="G25" s="18">
        <v>6.2799999776800002</v>
      </c>
      <c r="H25" s="18">
        <v>38.960035631107374</v>
      </c>
      <c r="I25" s="18">
        <v>13.399999616500001</v>
      </c>
      <c r="J25" s="18">
        <v>0.78000001485000003</v>
      </c>
      <c r="K25" s="18">
        <v>0.3522395076445014</v>
      </c>
      <c r="L25" s="18">
        <v>0.58238295150845776</v>
      </c>
      <c r="M25" s="18">
        <v>0.32000000037999998</v>
      </c>
      <c r="N25" s="18">
        <v>7.3743592456846474E-2</v>
      </c>
      <c r="O25" s="18">
        <v>0.06</v>
      </c>
      <c r="P25" s="18">
        <v>42.419999969139994</v>
      </c>
      <c r="Q25" s="18">
        <v>41.477590060631222</v>
      </c>
      <c r="R25" s="18">
        <v>40.330480039833965</v>
      </c>
      <c r="S25" s="18">
        <v>1.9799999986999999</v>
      </c>
      <c r="T25" s="18">
        <v>38.278919988038609</v>
      </c>
      <c r="U25" s="18">
        <v>0.73600000242600006</v>
      </c>
      <c r="V25" s="18">
        <v>2.1109999992159998</v>
      </c>
      <c r="W25" s="18">
        <v>0.45599998383600004</v>
      </c>
      <c r="X25" s="18">
        <v>9.7720718751864624</v>
      </c>
      <c r="Y25" s="18">
        <v>0.14119699928578577</v>
      </c>
      <c r="Z25" s="18">
        <v>11250.215816629392</v>
      </c>
      <c r="AA25" s="19">
        <f t="shared" si="0"/>
        <v>234511331.98215356</v>
      </c>
      <c r="AB25" s="19">
        <f t="shared" si="4"/>
        <v>186274377.49674493</v>
      </c>
      <c r="AC25" s="19">
        <f t="shared" si="1"/>
        <v>92915438.498569712</v>
      </c>
      <c r="AD25" s="19">
        <f t="shared" si="2"/>
        <v>9257642.6303774212</v>
      </c>
      <c r="AE25" s="20">
        <f t="shared" si="3"/>
        <v>4</v>
      </c>
    </row>
    <row r="26" spans="1:31" s="20" customFormat="1" x14ac:dyDescent="0.3">
      <c r="A26" s="17" t="s">
        <v>49</v>
      </c>
      <c r="B26" s="18">
        <v>611.30000001479993</v>
      </c>
      <c r="C26" s="18">
        <v>66.08577001304954</v>
      </c>
      <c r="D26" s="18">
        <v>0.97000000059000002</v>
      </c>
      <c r="E26" s="18">
        <v>10.690749974938702</v>
      </c>
      <c r="F26" s="18">
        <v>46.013919972013134</v>
      </c>
      <c r="G26" s="18">
        <v>20.150000007280003</v>
      </c>
      <c r="H26" s="18">
        <v>111.81428497970131</v>
      </c>
      <c r="I26" s="18">
        <v>21.98000015385</v>
      </c>
      <c r="J26" s="18">
        <v>1.8000000115000001</v>
      </c>
      <c r="K26" s="18">
        <v>0.55000000025999995</v>
      </c>
      <c r="L26" s="18">
        <v>0.82000000065</v>
      </c>
      <c r="M26" s="18">
        <v>7.9999999660000001E-2</v>
      </c>
      <c r="N26" s="18">
        <v>8.0000000079999994E-2</v>
      </c>
      <c r="O26" s="18">
        <v>0.94000000068</v>
      </c>
      <c r="P26" s="18">
        <v>38.460000019790002</v>
      </c>
      <c r="Q26" s="18">
        <v>75.298360002243243</v>
      </c>
      <c r="R26" s="18">
        <v>107.23859996232572</v>
      </c>
      <c r="S26" s="18">
        <v>1.4999999984399999</v>
      </c>
      <c r="T26" s="18">
        <v>65.091349895147275</v>
      </c>
      <c r="U26" s="18">
        <v>3.0599999938730003</v>
      </c>
      <c r="V26" s="18">
        <v>2.0619999991119999</v>
      </c>
      <c r="W26" s="18">
        <v>5.7530000418120002</v>
      </c>
      <c r="X26" s="18">
        <v>69.862809107272369</v>
      </c>
      <c r="Y26" s="18">
        <v>0.179831500764911</v>
      </c>
      <c r="Z26" s="18">
        <v>15475.521574155302</v>
      </c>
      <c r="AA26" s="19">
        <f t="shared" si="0"/>
        <v>122946111.18824412</v>
      </c>
      <c r="AB26" s="19">
        <f t="shared" si="4"/>
        <v>88766624.735297412</v>
      </c>
      <c r="AC26" s="19">
        <f t="shared" si="1"/>
        <v>192267602.18425363</v>
      </c>
      <c r="AD26" s="19">
        <f t="shared" si="2"/>
        <v>1732943.4219508653</v>
      </c>
      <c r="AE26" s="20">
        <f t="shared" si="3"/>
        <v>4</v>
      </c>
    </row>
    <row r="27" spans="1:31" s="24" customFormat="1" x14ac:dyDescent="0.3">
      <c r="A27" s="21" t="s">
        <v>50</v>
      </c>
      <c r="B27" s="22">
        <v>791.00000032260004</v>
      </c>
      <c r="C27" s="22">
        <v>123.9932000455747</v>
      </c>
      <c r="D27" s="22">
        <v>0.46000000271999997</v>
      </c>
      <c r="E27" s="22">
        <v>44.176489962441607</v>
      </c>
      <c r="F27" s="22">
        <v>48.367579965128755</v>
      </c>
      <c r="G27" s="22">
        <v>40.449999990400002</v>
      </c>
      <c r="H27" s="22">
        <v>106.76106345921316</v>
      </c>
      <c r="I27" s="22">
        <v>34.549999773500005</v>
      </c>
      <c r="J27" s="22">
        <v>1.6099999858</v>
      </c>
      <c r="K27" s="22">
        <v>0.22000000022000002</v>
      </c>
      <c r="L27" s="22">
        <v>0.71999999932000003</v>
      </c>
      <c r="M27" s="22">
        <v>0.4800000003999999</v>
      </c>
      <c r="N27" s="22">
        <v>0.17000000007999999</v>
      </c>
      <c r="O27" s="22">
        <v>23.060000008319996</v>
      </c>
      <c r="P27" s="22">
        <v>46.310000038189997</v>
      </c>
      <c r="Q27" s="22">
        <v>40.204309936195621</v>
      </c>
      <c r="R27" s="22">
        <v>45.762140000407733</v>
      </c>
      <c r="S27" s="22">
        <v>1.5600000035599999</v>
      </c>
      <c r="T27" s="22">
        <v>6.9407200000000002E-2</v>
      </c>
      <c r="U27" s="22">
        <v>4.5050000036410003</v>
      </c>
      <c r="V27" s="22">
        <v>1.336999999344</v>
      </c>
      <c r="W27" s="22">
        <v>8.1129999689580004</v>
      </c>
      <c r="X27" s="22">
        <v>144.22647623148984</v>
      </c>
      <c r="Y27" s="22">
        <v>0.312716099546679</v>
      </c>
      <c r="Z27" s="22">
        <v>29218.471691037259</v>
      </c>
      <c r="AA27" s="23">
        <f t="shared" si="0"/>
        <v>7141962.3935859241</v>
      </c>
      <c r="AB27" s="23">
        <f t="shared" si="4"/>
        <v>18850366.437792573</v>
      </c>
      <c r="AC27" s="23">
        <f t="shared" si="1"/>
        <v>762304250.22453129</v>
      </c>
      <c r="AD27" s="23">
        <f t="shared" si="2"/>
        <v>224575373.73301089</v>
      </c>
      <c r="AE27" s="24">
        <f t="shared" si="3"/>
        <v>1</v>
      </c>
    </row>
    <row r="28" spans="1:31" s="8" customFormat="1" x14ac:dyDescent="0.3">
      <c r="A28" s="7" t="s">
        <v>63</v>
      </c>
      <c r="B28" s="9">
        <v>1019.9999995551</v>
      </c>
      <c r="C28" s="9">
        <v>174.01199998438571</v>
      </c>
      <c r="D28" s="9">
        <v>1.6900000017600001</v>
      </c>
      <c r="E28" s="9">
        <v>18.684100022406749</v>
      </c>
      <c r="F28" s="9">
        <v>30.414600005582066</v>
      </c>
      <c r="G28" s="9">
        <v>31.510000024360004</v>
      </c>
      <c r="H28" s="9">
        <v>121.66925409889609</v>
      </c>
      <c r="I28" s="9">
        <v>56.090000388600004</v>
      </c>
      <c r="J28" s="9">
        <v>3.1899999952</v>
      </c>
      <c r="K28" s="9">
        <v>0.6599999997799999</v>
      </c>
      <c r="L28" s="9">
        <v>0.82999999981000006</v>
      </c>
      <c r="M28" s="9">
        <v>0.23999999967999999</v>
      </c>
      <c r="N28" s="9">
        <v>0.17999999992000001</v>
      </c>
      <c r="O28" s="9">
        <v>11.48868072372804</v>
      </c>
      <c r="P28" s="9">
        <v>25.460000031119996</v>
      </c>
      <c r="Q28" s="9">
        <v>98.11513993550588</v>
      </c>
      <c r="R28" s="9">
        <v>113.39320001241519</v>
      </c>
      <c r="S28" s="9">
        <v>4.0600000025399989</v>
      </c>
      <c r="T28" s="9">
        <v>96.231981795549999</v>
      </c>
      <c r="U28" s="9">
        <v>12.266</v>
      </c>
      <c r="V28" s="9">
        <v>2.5539999999999998</v>
      </c>
      <c r="W28" s="9">
        <v>72.001999991540004</v>
      </c>
      <c r="X28" s="9">
        <v>195.06407636755051</v>
      </c>
      <c r="Y28" s="9">
        <v>0.33144480075650629</v>
      </c>
      <c r="Z28" s="9">
        <v>25625.232259467244</v>
      </c>
      <c r="AA28" s="14">
        <f t="shared" si="0"/>
        <v>1143677.5569989162</v>
      </c>
      <c r="AB28" s="14">
        <f t="shared" si="4"/>
        <v>583290.56280395086</v>
      </c>
      <c r="AC28" s="14">
        <f t="shared" si="1"/>
        <v>577066826.41773772</v>
      </c>
      <c r="AD28" s="14">
        <f t="shared" si="2"/>
        <v>129750003.06608494</v>
      </c>
      <c r="AE28" s="8">
        <f t="shared" si="3"/>
        <v>2</v>
      </c>
    </row>
    <row r="30" spans="1:31" x14ac:dyDescent="0.3">
      <c r="A30" s="6" t="s">
        <v>51</v>
      </c>
      <c r="B30" s="1">
        <f>B2</f>
        <v>573.40000018410001</v>
      </c>
      <c r="C30" s="1">
        <f t="shared" ref="C30:Z30" si="5">C2</f>
        <v>15.433010008857478</v>
      </c>
      <c r="D30" s="1">
        <f t="shared" si="5"/>
        <v>0.41999999870999999</v>
      </c>
      <c r="E30" s="1">
        <f t="shared" si="5"/>
        <v>31.042220011396008</v>
      </c>
      <c r="F30" s="1">
        <f t="shared" si="5"/>
        <v>34.242739971165058</v>
      </c>
      <c r="G30" s="1">
        <f t="shared" si="5"/>
        <v>34.339999974280005</v>
      </c>
      <c r="H30" s="1">
        <f t="shared" si="5"/>
        <v>123.66005544316563</v>
      </c>
      <c r="I30" s="1">
        <f t="shared" si="5"/>
        <v>41.240000425999995</v>
      </c>
      <c r="J30" s="1">
        <f t="shared" si="5"/>
        <v>2.4399999891000004</v>
      </c>
      <c r="K30" s="1">
        <f t="shared" si="5"/>
        <v>0.71000000009999997</v>
      </c>
      <c r="L30" s="1">
        <f t="shared" si="5"/>
        <v>0.33000000010999997</v>
      </c>
      <c r="M30" s="1">
        <f t="shared" si="5"/>
        <v>8.999999991999999E-2</v>
      </c>
      <c r="N30" s="1">
        <f t="shared" si="5"/>
        <v>2.9999999919999999E-2</v>
      </c>
      <c r="O30" s="1">
        <f t="shared" si="5"/>
        <v>0.17999999064</v>
      </c>
      <c r="P30" s="1">
        <f t="shared" si="5"/>
        <v>59.640000016049996</v>
      </c>
      <c r="Q30" s="1">
        <f t="shared" si="5"/>
        <v>86.705600029524277</v>
      </c>
      <c r="R30" s="1">
        <f t="shared" si="5"/>
        <v>121.9351999724845</v>
      </c>
      <c r="S30" s="1">
        <f t="shared" si="5"/>
        <v>8.3399999960399995</v>
      </c>
      <c r="T30" s="1">
        <f t="shared" si="5"/>
        <v>79.877239875139736</v>
      </c>
      <c r="U30" s="1">
        <f t="shared" si="5"/>
        <v>2.4259999998050001</v>
      </c>
      <c r="V30" s="1">
        <f t="shared" si="5"/>
        <v>2.2239999995599997</v>
      </c>
      <c r="W30" s="1">
        <f t="shared" si="5"/>
        <v>2.9400000362080001</v>
      </c>
      <c r="X30" s="1">
        <f t="shared" si="5"/>
        <v>15.5554605504307</v>
      </c>
      <c r="Y30" s="1">
        <f t="shared" si="5"/>
        <v>0.1213663991604767</v>
      </c>
      <c r="Z30" s="1">
        <f t="shared" si="5"/>
        <v>26563.209538773921</v>
      </c>
    </row>
    <row r="31" spans="1:31" x14ac:dyDescent="0.3">
      <c r="A31" s="6" t="s">
        <v>52</v>
      </c>
      <c r="B31" s="1">
        <f t="shared" ref="B31:Z31" si="6">B3</f>
        <v>1038.8999998766999</v>
      </c>
      <c r="C31" s="1">
        <f t="shared" si="6"/>
        <v>82.787950007010053</v>
      </c>
      <c r="D31" s="1">
        <f t="shared" si="6"/>
        <v>1.85000000202</v>
      </c>
      <c r="E31" s="1">
        <f t="shared" si="6"/>
        <v>43.031989999009106</v>
      </c>
      <c r="F31" s="1">
        <f t="shared" si="6"/>
        <v>97.334029999999998</v>
      </c>
      <c r="G31" s="1">
        <f t="shared" si="6"/>
        <v>45.14999997508</v>
      </c>
      <c r="H31" s="1">
        <f t="shared" si="6"/>
        <v>136.92486097888937</v>
      </c>
      <c r="I31" s="1">
        <f t="shared" si="6"/>
        <v>78.730000294199996</v>
      </c>
      <c r="J31" s="1">
        <f t="shared" si="6"/>
        <v>3.0000000018500002</v>
      </c>
      <c r="K31" s="1">
        <f t="shared" si="6"/>
        <v>0.6599999997799999</v>
      </c>
      <c r="L31" s="1">
        <f t="shared" si="6"/>
        <v>1.44</v>
      </c>
      <c r="M31" s="1">
        <f t="shared" si="6"/>
        <v>6.9999999399999999E-2</v>
      </c>
      <c r="N31" s="1">
        <f t="shared" si="6"/>
        <v>0.25</v>
      </c>
      <c r="O31" s="1">
        <f t="shared" si="6"/>
        <v>9.8100000020199989</v>
      </c>
      <c r="P31" s="1">
        <f t="shared" si="6"/>
        <v>58.770000001420001</v>
      </c>
      <c r="Q31" s="1">
        <f t="shared" si="6"/>
        <v>48.683400029773765</v>
      </c>
      <c r="R31" s="1">
        <f t="shared" si="6"/>
        <v>127.92960005249194</v>
      </c>
      <c r="S31" s="1">
        <f t="shared" si="6"/>
        <v>1.45999999774</v>
      </c>
      <c r="T31" s="1">
        <f t="shared" si="6"/>
        <v>82.730850059932408</v>
      </c>
      <c r="U31" s="1">
        <f t="shared" si="6"/>
        <v>4.1969999939890004</v>
      </c>
      <c r="V31" s="1">
        <f t="shared" si="6"/>
        <v>2.3679999988239997</v>
      </c>
      <c r="W31" s="1">
        <f t="shared" si="6"/>
        <v>5.5100000099189996</v>
      </c>
      <c r="X31" s="1">
        <f t="shared" si="6"/>
        <v>72.667748085312979</v>
      </c>
      <c r="Y31" s="1">
        <f t="shared" si="6"/>
        <v>0.16819179997221359</v>
      </c>
      <c r="Z31" s="1">
        <f t="shared" si="6"/>
        <v>24886.865657028986</v>
      </c>
    </row>
    <row r="32" spans="1:31" x14ac:dyDescent="0.3">
      <c r="A32" s="6" t="s">
        <v>53</v>
      </c>
      <c r="B32" s="1">
        <f t="shared" ref="B32:Z32" si="7">B4</f>
        <v>485.38059407114099</v>
      </c>
      <c r="C32" s="1">
        <f t="shared" si="7"/>
        <v>6.2276559789558501</v>
      </c>
      <c r="D32" s="1">
        <f t="shared" si="7"/>
        <v>1.2484243723608299</v>
      </c>
      <c r="E32" s="1">
        <f t="shared" si="7"/>
        <v>18.343117847099165</v>
      </c>
      <c r="F32" s="1">
        <f t="shared" si="7"/>
        <v>28.719849668601196</v>
      </c>
      <c r="G32" s="1">
        <f t="shared" si="7"/>
        <v>18.606871890601219</v>
      </c>
      <c r="H32" s="1">
        <f t="shared" si="7"/>
        <v>14.975056388609016</v>
      </c>
      <c r="I32" s="1">
        <f t="shared" si="7"/>
        <v>9.7299997758500005</v>
      </c>
      <c r="J32" s="1">
        <f t="shared" si="7"/>
        <v>0.33999999790000002</v>
      </c>
      <c r="K32" s="1">
        <f t="shared" si="7"/>
        <v>0.34852902367547151</v>
      </c>
      <c r="L32" s="1">
        <f t="shared" si="7"/>
        <v>0.4731021875118479</v>
      </c>
      <c r="M32" s="1">
        <f t="shared" si="7"/>
        <v>0.22999999941999999</v>
      </c>
      <c r="N32" s="1">
        <f t="shared" si="7"/>
        <v>6.8048991300819511E-2</v>
      </c>
      <c r="O32" s="1">
        <f t="shared" si="7"/>
        <v>8.5499999963200004</v>
      </c>
      <c r="P32" s="1">
        <f t="shared" si="7"/>
        <v>52.880000031430001</v>
      </c>
      <c r="Q32" s="1">
        <f t="shared" si="7"/>
        <v>28.809789942680261</v>
      </c>
      <c r="R32" s="1">
        <f t="shared" si="7"/>
        <v>16.300889985281138</v>
      </c>
      <c r="S32" s="1">
        <f t="shared" si="7"/>
        <v>0.31</v>
      </c>
      <c r="T32" s="1">
        <f t="shared" si="7"/>
        <v>20.443349983821889</v>
      </c>
      <c r="U32" s="1">
        <f t="shared" si="7"/>
        <v>0.10999999714200001</v>
      </c>
      <c r="V32" s="1">
        <f t="shared" si="7"/>
        <v>1.0919999988239999</v>
      </c>
      <c r="W32" s="1">
        <f t="shared" si="7"/>
        <v>0.61700000243300002</v>
      </c>
      <c r="X32" s="1">
        <f t="shared" si="7"/>
        <v>5.3390459167508704</v>
      </c>
      <c r="Y32" s="1">
        <f t="shared" si="7"/>
        <v>1.0084500012150532</v>
      </c>
      <c r="Z32" s="1">
        <f t="shared" si="7"/>
        <v>1611.1289949564605</v>
      </c>
      <c r="AC32" s="13"/>
    </row>
    <row r="33" spans="1:26" x14ac:dyDescent="0.3">
      <c r="A33" s="6" t="s">
        <v>54</v>
      </c>
      <c r="B33" s="1">
        <f t="shared" ref="B33:Z33" si="8">B5</f>
        <v>1014.4000002147</v>
      </c>
      <c r="C33" s="1">
        <f t="shared" si="8"/>
        <v>47.531589980751676</v>
      </c>
      <c r="D33" s="1">
        <f t="shared" si="8"/>
        <v>2.0637154586127662</v>
      </c>
      <c r="E33" s="1">
        <f t="shared" si="8"/>
        <v>39.687768530967112</v>
      </c>
      <c r="F33" s="1">
        <f t="shared" si="8"/>
        <v>32.009623592627591</v>
      </c>
      <c r="G33" s="1">
        <f t="shared" si="8"/>
        <v>15.339999978160002</v>
      </c>
      <c r="H33" s="1">
        <f t="shared" si="8"/>
        <v>235.62544305515746</v>
      </c>
      <c r="I33" s="1">
        <f t="shared" si="8"/>
        <v>73.850000366649994</v>
      </c>
      <c r="J33" s="1">
        <f t="shared" si="8"/>
        <v>3.9400000013000005</v>
      </c>
      <c r="K33" s="1">
        <f t="shared" si="8"/>
        <v>0.81</v>
      </c>
      <c r="L33" s="1">
        <f t="shared" si="8"/>
        <v>1.29000000009</v>
      </c>
      <c r="M33" s="1">
        <f t="shared" si="8"/>
        <v>0.39031267391713792</v>
      </c>
      <c r="N33" s="1">
        <f t="shared" si="8"/>
        <v>0.10843950238187679</v>
      </c>
      <c r="O33" s="1">
        <f t="shared" si="8"/>
        <v>8.2489440198176194</v>
      </c>
      <c r="P33" s="1">
        <f t="shared" si="8"/>
        <v>61.360000000439996</v>
      </c>
      <c r="Q33" s="1">
        <f t="shared" si="8"/>
        <v>153.0513</v>
      </c>
      <c r="R33" s="1">
        <f t="shared" si="8"/>
        <v>163.60769999999999</v>
      </c>
      <c r="S33" s="1">
        <f t="shared" si="8"/>
        <v>0.44000000023999997</v>
      </c>
      <c r="T33" s="1">
        <f t="shared" si="8"/>
        <v>146.71319989817283</v>
      </c>
      <c r="U33" s="1">
        <f t="shared" si="8"/>
        <v>6.3880000002200008</v>
      </c>
      <c r="V33" s="1">
        <f t="shared" si="8"/>
        <v>1.555999999288</v>
      </c>
      <c r="W33" s="1">
        <f t="shared" si="8"/>
        <v>27.338938589067016</v>
      </c>
      <c r="X33" s="1">
        <f t="shared" si="8"/>
        <v>71.086748552686984</v>
      </c>
      <c r="Y33" s="1">
        <f t="shared" si="8"/>
        <v>0.6482954010546077</v>
      </c>
      <c r="Z33" s="1">
        <f t="shared" si="8"/>
        <v>14236.941527544668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topLeftCell="A24" zoomScale="115" zoomScaleNormal="115" workbookViewId="0">
      <selection activeCell="W26" sqref="W26"/>
    </sheetView>
  </sheetViews>
  <sheetFormatPr defaultRowHeight="14.4" x14ac:dyDescent="0.3"/>
  <cols>
    <col min="27" max="27" width="14" bestFit="1" customWidth="1"/>
    <col min="28" max="28" width="15.21875" bestFit="1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55</v>
      </c>
      <c r="AB1" s="4" t="s">
        <v>56</v>
      </c>
      <c r="AC1" s="4" t="s">
        <v>58</v>
      </c>
      <c r="AD1" s="4" t="s">
        <v>57</v>
      </c>
      <c r="AE1" s="5" t="s">
        <v>59</v>
      </c>
    </row>
    <row r="2" spans="1:31" x14ac:dyDescent="0.3">
      <c r="A2" s="7" t="s">
        <v>28</v>
      </c>
      <c r="B2" s="9">
        <v>573.40000018410001</v>
      </c>
      <c r="C2" s="9">
        <v>15.433010008857478</v>
      </c>
      <c r="D2" s="9">
        <v>0.41999999870999999</v>
      </c>
      <c r="E2" s="9">
        <v>31.042220011396008</v>
      </c>
      <c r="F2" s="9">
        <v>34.242739971165058</v>
      </c>
      <c r="G2" s="9">
        <v>34.339999974280005</v>
      </c>
      <c r="H2" s="9">
        <v>123.66005544316563</v>
      </c>
      <c r="I2" s="9">
        <v>41.240000425999995</v>
      </c>
      <c r="J2" s="9">
        <v>2.4399999891000004</v>
      </c>
      <c r="K2" s="9">
        <v>0.71000000009999997</v>
      </c>
      <c r="L2" s="9">
        <v>0.33000000010999997</v>
      </c>
      <c r="M2" s="9">
        <v>8.999999991999999E-2</v>
      </c>
      <c r="N2" s="9">
        <v>2.9999999919999999E-2</v>
      </c>
      <c r="O2" s="9">
        <v>0.17999999064</v>
      </c>
      <c r="P2" s="9">
        <v>59.640000016049996</v>
      </c>
      <c r="Q2" s="9">
        <v>86.705600029524277</v>
      </c>
      <c r="R2" s="9">
        <v>121.9351999724845</v>
      </c>
      <c r="S2" s="9">
        <v>8.3399999960399995</v>
      </c>
      <c r="T2" s="9">
        <v>79.877239875139736</v>
      </c>
      <c r="U2" s="9">
        <v>2.4259999998050001</v>
      </c>
      <c r="V2" s="9">
        <v>2.2239999995599997</v>
      </c>
      <c r="W2" s="9">
        <v>2.9400000362080001</v>
      </c>
      <c r="X2" s="9">
        <v>15.5554605504307</v>
      </c>
      <c r="Y2" s="9">
        <v>0.1213663991604767</v>
      </c>
      <c r="Z2" s="9">
        <v>26563.209538773921</v>
      </c>
      <c r="AA2" s="14">
        <f>SUMXMY2(B$30:Z$30,B2:Z2)</f>
        <v>14024219.522219287</v>
      </c>
      <c r="AB2" s="14">
        <f>SUMXMY2($B$31:$Z$31,$B2:$Z2)</f>
        <v>15852976.850112766</v>
      </c>
      <c r="AC2" s="14" t="e">
        <f>SUMXMY2(#REF!,$B2:$Z2)</f>
        <v>#REF!</v>
      </c>
      <c r="AD2" s="14" t="e">
        <f>SUMXMY2(#REF!,$B2:$Z2)</f>
        <v>#REF!</v>
      </c>
      <c r="AE2" s="8" t="e">
        <f>MATCH(MIN(AA2:AD2),AA2:AD2,0)</f>
        <v>#REF!</v>
      </c>
    </row>
    <row r="3" spans="1:31" x14ac:dyDescent="0.3">
      <c r="A3" s="7" t="s">
        <v>27</v>
      </c>
      <c r="B3" s="9">
        <v>1014.4000002147</v>
      </c>
      <c r="C3" s="9">
        <v>47.531589980751676</v>
      </c>
      <c r="D3" s="9">
        <v>2.0637154586127662</v>
      </c>
      <c r="E3" s="9">
        <v>39.687768530967112</v>
      </c>
      <c r="F3" s="9">
        <v>32.009623592627591</v>
      </c>
      <c r="G3" s="9">
        <v>15.339999978160002</v>
      </c>
      <c r="H3" s="9">
        <v>235.62544305515746</v>
      </c>
      <c r="I3" s="9">
        <v>73.850000366649994</v>
      </c>
      <c r="J3" s="9">
        <v>3.9400000013000005</v>
      </c>
      <c r="K3" s="9">
        <v>0.81</v>
      </c>
      <c r="L3" s="9">
        <v>1.29000000009</v>
      </c>
      <c r="M3" s="9">
        <v>0.39031267391713792</v>
      </c>
      <c r="N3" s="9">
        <v>0.10843950238187679</v>
      </c>
      <c r="O3" s="9">
        <v>8.2489440198176194</v>
      </c>
      <c r="P3" s="9">
        <v>61.360000000439996</v>
      </c>
      <c r="Q3" s="9">
        <v>153.0513</v>
      </c>
      <c r="R3" s="9">
        <v>163.60769999999999</v>
      </c>
      <c r="S3" s="9">
        <v>0.44000000023999997</v>
      </c>
      <c r="T3" s="9">
        <v>146.71319989817283</v>
      </c>
      <c r="U3" s="9">
        <v>6.3880000002200008</v>
      </c>
      <c r="V3" s="9">
        <v>1.555999999288</v>
      </c>
      <c r="W3" s="9">
        <v>27.338938589067016</v>
      </c>
      <c r="X3" s="9">
        <v>71.086748552686984</v>
      </c>
      <c r="Y3" s="9">
        <v>0.6482954010546077</v>
      </c>
      <c r="Z3" s="9">
        <v>14236.941527544668</v>
      </c>
      <c r="AA3" s="14">
        <f>SUMXMY2(B$30:Z$30,B3:Z3)</f>
        <v>73864369.36067453</v>
      </c>
      <c r="AB3" s="14">
        <f>SUMXMY2($B$31:$Z$31,$B3:$Z3)</f>
        <v>265555560.96935841</v>
      </c>
      <c r="AC3" s="14">
        <f t="shared" ref="AC3:AE3" si="0">SUMXMY2($B$31:$Z$31,$B3:$Z3)</f>
        <v>265555560.96935841</v>
      </c>
      <c r="AD3" s="14">
        <f t="shared" si="0"/>
        <v>265555560.96935841</v>
      </c>
      <c r="AE3" s="14">
        <f t="shared" si="0"/>
        <v>265555560.96935841</v>
      </c>
    </row>
    <row r="4" spans="1:31" x14ac:dyDescent="0.3">
      <c r="A4" s="7" t="s">
        <v>33</v>
      </c>
      <c r="B4" s="9">
        <v>548.40000050820004</v>
      </c>
      <c r="C4" s="9">
        <v>190.39760000000001</v>
      </c>
      <c r="D4" s="9">
        <v>3.3000000033899997</v>
      </c>
      <c r="E4" s="9">
        <v>24.962159954597833</v>
      </c>
      <c r="F4" s="9">
        <v>35.800879960491137</v>
      </c>
      <c r="G4" s="9">
        <v>31.22999999548</v>
      </c>
      <c r="H4" s="9">
        <v>57.593544859118524</v>
      </c>
      <c r="I4" s="9">
        <v>27.180000190400001</v>
      </c>
      <c r="J4" s="9">
        <v>0.98000000785000008</v>
      </c>
      <c r="K4" s="9">
        <v>0.34999999972000001</v>
      </c>
      <c r="L4" s="9">
        <v>0.54999999970000002</v>
      </c>
      <c r="M4" s="9">
        <v>5.0000000259999997E-2</v>
      </c>
      <c r="N4" s="9">
        <v>0.11000000007999999</v>
      </c>
      <c r="O4" s="9">
        <v>2.4099999899999998</v>
      </c>
      <c r="P4" s="9">
        <v>74.079999993489992</v>
      </c>
      <c r="Q4" s="9">
        <v>48.950989990339664</v>
      </c>
      <c r="R4" s="9">
        <v>57.217519974035547</v>
      </c>
      <c r="S4" s="9">
        <v>8.4499999999999993</v>
      </c>
      <c r="T4" s="9">
        <v>46.614540111154845</v>
      </c>
      <c r="U4" s="9">
        <v>2.5749999993779999</v>
      </c>
      <c r="V4" s="9">
        <v>1.7239999992799999</v>
      </c>
      <c r="W4" s="9">
        <v>49.474999988030007</v>
      </c>
      <c r="X4" s="9">
        <v>268.11007306375842</v>
      </c>
      <c r="Y4" s="9">
        <v>0.28458179987277499</v>
      </c>
      <c r="Z4" s="9">
        <v>25229.595834135209</v>
      </c>
      <c r="AA4" s="14">
        <f>SUMXMY2(B$8:Z$8,B4:Z4)</f>
        <v>429674.98219076439</v>
      </c>
      <c r="AB4" s="14" t="e">
        <f>SUMXMY2(#REF!,$B4:$Z4)</f>
        <v>#REF!</v>
      </c>
      <c r="AC4" s="14" t="e">
        <f>SUMXMY2(#REF!,$B4:$Z4)</f>
        <v>#REF!</v>
      </c>
      <c r="AD4" s="14" t="e">
        <f>SUMXMY2(#REF!,$B4:$Z4)</f>
        <v>#REF!</v>
      </c>
      <c r="AE4" s="8" t="e">
        <f t="shared" ref="AE3:AE7" si="1">MATCH(MIN(AA4:AD4),AA4:AD4,0)</f>
        <v>#REF!</v>
      </c>
    </row>
    <row r="5" spans="1:31" x14ac:dyDescent="0.3">
      <c r="A5" s="7" t="s">
        <v>34</v>
      </c>
      <c r="B5" s="9">
        <v>872.19999993030001</v>
      </c>
      <c r="C5" s="9">
        <v>82.954440027486314</v>
      </c>
      <c r="D5" s="9">
        <v>0.95000000252999994</v>
      </c>
      <c r="E5" s="9">
        <v>35.057369997524589</v>
      </c>
      <c r="F5" s="9">
        <v>43.354970033507634</v>
      </c>
      <c r="G5" s="9">
        <v>18.309999994000002</v>
      </c>
      <c r="H5" s="9">
        <v>103.89177459473682</v>
      </c>
      <c r="I5" s="9">
        <v>27.079999939500002</v>
      </c>
      <c r="J5" s="9">
        <v>2.6500000140999997</v>
      </c>
      <c r="K5" s="9">
        <v>0.57999999986000006</v>
      </c>
      <c r="L5" s="9">
        <v>0.59000000051000001</v>
      </c>
      <c r="M5" s="9">
        <v>6.9999999399999999E-2</v>
      </c>
      <c r="N5" s="9">
        <v>0.11999999991999999</v>
      </c>
      <c r="O5" s="9">
        <v>1.6400000153999998</v>
      </c>
      <c r="P5" s="9">
        <v>34.95999999547</v>
      </c>
      <c r="Q5" s="9">
        <v>35.275880051229343</v>
      </c>
      <c r="R5" s="9">
        <v>101.50179996284605</v>
      </c>
      <c r="S5" s="9">
        <v>3.9800000011399992</v>
      </c>
      <c r="T5" s="9">
        <v>61.771900125625599</v>
      </c>
      <c r="U5" s="9">
        <v>5.4690000010429998</v>
      </c>
      <c r="V5" s="9">
        <v>2.1800000003519995</v>
      </c>
      <c r="W5" s="9">
        <v>1.9000050635000001E-2</v>
      </c>
      <c r="X5" s="9">
        <v>101.30635299883112</v>
      </c>
      <c r="Y5" s="9">
        <v>0.1600123007697139</v>
      </c>
      <c r="Z5" s="9">
        <v>24075.043411469822</v>
      </c>
      <c r="AA5" s="14">
        <f>SUMXMY2(B$8:Z$8,B5:Z5)</f>
        <v>697112.03815534292</v>
      </c>
      <c r="AB5" s="14" t="e">
        <f>SUMXMY2(#REF!,$B5:$Z5)</f>
        <v>#REF!</v>
      </c>
      <c r="AC5" s="14" t="e">
        <f>SUMXMY2(#REF!,$B5:$Z5)</f>
        <v>#REF!</v>
      </c>
      <c r="AD5" s="14" t="e">
        <f>SUMXMY2(#REF!,$B5:$Z5)</f>
        <v>#REF!</v>
      </c>
      <c r="AE5" s="8" t="e">
        <f t="shared" si="1"/>
        <v>#REF!</v>
      </c>
    </row>
    <row r="6" spans="1:31" x14ac:dyDescent="0.3">
      <c r="A6" s="7" t="s">
        <v>39</v>
      </c>
      <c r="B6" s="9">
        <v>629.10000010199997</v>
      </c>
      <c r="C6" s="9">
        <v>52.741669911490327</v>
      </c>
      <c r="D6" s="9">
        <v>0.86000000336999993</v>
      </c>
      <c r="E6" s="9">
        <v>29.304059978565324</v>
      </c>
      <c r="F6" s="9">
        <v>91.395939989457332</v>
      </c>
      <c r="G6" s="9">
        <v>12.77000002564</v>
      </c>
      <c r="H6" s="9">
        <v>93.341251468156941</v>
      </c>
      <c r="I6" s="9">
        <v>33.210000401249999</v>
      </c>
      <c r="J6" s="9">
        <v>1.4499999914000001</v>
      </c>
      <c r="K6" s="9">
        <v>0.53999999990000003</v>
      </c>
      <c r="L6" s="9">
        <v>1.1599999998899999</v>
      </c>
      <c r="M6" s="9">
        <v>6.0000000519999999E-2</v>
      </c>
      <c r="N6" s="9">
        <v>5.0000000079999996E-2</v>
      </c>
      <c r="O6" s="9">
        <v>0.93000000146000006</v>
      </c>
      <c r="P6" s="9">
        <v>24.23999998243</v>
      </c>
      <c r="Q6" s="9">
        <v>53.148859947665308</v>
      </c>
      <c r="R6" s="9">
        <v>82.40375000035587</v>
      </c>
      <c r="S6" s="9">
        <v>1.1599999965599999</v>
      </c>
      <c r="T6" s="9">
        <v>45.714000010193296</v>
      </c>
      <c r="U6" s="9">
        <v>3.143000000137</v>
      </c>
      <c r="V6" s="9">
        <v>1.9990000000719998</v>
      </c>
      <c r="W6" s="9">
        <v>2.2450000311390004</v>
      </c>
      <c r="X6" s="9">
        <v>60.278527566957301</v>
      </c>
      <c r="Y6" s="9">
        <v>4.7438099999999997E-2</v>
      </c>
      <c r="Z6" s="9">
        <v>21227.310860844824</v>
      </c>
      <c r="AA6" s="14">
        <f>SUMXMY2(B$8:Z$8,B6:Z6)</f>
        <v>13571326.893830569</v>
      </c>
      <c r="AB6" s="14" t="e">
        <f>SUMXMY2(#REF!,$B6:$Z6)</f>
        <v>#REF!</v>
      </c>
      <c r="AC6" s="14" t="e">
        <f>SUMXMY2(#REF!,$B6:$Z6)</f>
        <v>#REF!</v>
      </c>
      <c r="AD6" s="14" t="e">
        <f>SUMXMY2(#REF!,$B6:$Z6)</f>
        <v>#REF!</v>
      </c>
      <c r="AE6" s="8" t="e">
        <f t="shared" si="1"/>
        <v>#REF!</v>
      </c>
    </row>
    <row r="7" spans="1:31" x14ac:dyDescent="0.3">
      <c r="A7" s="7" t="s">
        <v>63</v>
      </c>
      <c r="B7" s="9">
        <v>1019.9999995551</v>
      </c>
      <c r="C7" s="9">
        <v>174.01199998438571</v>
      </c>
      <c r="D7" s="9">
        <v>1.6900000017600001</v>
      </c>
      <c r="E7" s="9">
        <v>18.684100022406749</v>
      </c>
      <c r="F7" s="9">
        <v>30.414600005582066</v>
      </c>
      <c r="G7" s="9">
        <v>31.510000024360004</v>
      </c>
      <c r="H7" s="9">
        <v>121.66925409889609</v>
      </c>
      <c r="I7" s="9">
        <v>56.090000388600004</v>
      </c>
      <c r="J7" s="9">
        <v>3.1899999952</v>
      </c>
      <c r="K7" s="9">
        <v>0.6599999997799999</v>
      </c>
      <c r="L7" s="9">
        <v>0.82999999981000006</v>
      </c>
      <c r="M7" s="9">
        <v>0.23999999967999999</v>
      </c>
      <c r="N7" s="9">
        <v>0.17999999992000001</v>
      </c>
      <c r="O7" s="9">
        <v>11.48868072372804</v>
      </c>
      <c r="P7" s="9">
        <v>25.460000031119996</v>
      </c>
      <c r="Q7" s="9">
        <v>98.11513993550588</v>
      </c>
      <c r="R7" s="9">
        <v>113.39320001241519</v>
      </c>
      <c r="S7" s="9">
        <v>4.0600000025399989</v>
      </c>
      <c r="T7" s="9">
        <v>96.231981795549999</v>
      </c>
      <c r="U7" s="9">
        <v>12.266</v>
      </c>
      <c r="V7" s="9">
        <v>2.5539999999999998</v>
      </c>
      <c r="W7" s="9">
        <v>72.001999991540004</v>
      </c>
      <c r="X7" s="9">
        <v>195.06407636755051</v>
      </c>
      <c r="Y7" s="9">
        <v>0.33144480075650629</v>
      </c>
      <c r="Z7" s="9">
        <v>25625.232259467244</v>
      </c>
      <c r="AA7" s="14">
        <f>SUMXMY2(B$8:Z$8,B7:Z7)</f>
        <v>583290.56280395086</v>
      </c>
      <c r="AB7" s="14" t="e">
        <f>SUMXMY2(#REF!,$B7:$Z7)</f>
        <v>#REF!</v>
      </c>
      <c r="AC7" s="14" t="e">
        <f>SUMXMY2(#REF!,$B7:$Z7)</f>
        <v>#REF!</v>
      </c>
      <c r="AD7" s="14" t="e">
        <f>SUMXMY2(#REF!,$B7:$Z7)</f>
        <v>#REF!</v>
      </c>
      <c r="AE7" s="8" t="e">
        <f t="shared" si="1"/>
        <v>#REF!</v>
      </c>
    </row>
    <row r="8" spans="1:31" x14ac:dyDescent="0.3">
      <c r="A8" s="21" t="s">
        <v>29</v>
      </c>
      <c r="B8" s="22">
        <v>1038.8999998766999</v>
      </c>
      <c r="C8" s="22">
        <v>82.787950007010053</v>
      </c>
      <c r="D8" s="22">
        <v>1.85000000202</v>
      </c>
      <c r="E8" s="22">
        <v>43.031989999009106</v>
      </c>
      <c r="F8" s="22">
        <v>97.334029999999998</v>
      </c>
      <c r="G8" s="22">
        <v>45.14999997508</v>
      </c>
      <c r="H8" s="22">
        <v>136.92486097888937</v>
      </c>
      <c r="I8" s="22">
        <v>78.730000294199996</v>
      </c>
      <c r="J8" s="22">
        <v>3.0000000018500002</v>
      </c>
      <c r="K8" s="22">
        <v>0.6599999997799999</v>
      </c>
      <c r="L8" s="22">
        <v>1.44</v>
      </c>
      <c r="M8" s="22">
        <v>6.9999999399999999E-2</v>
      </c>
      <c r="N8" s="22">
        <v>0.25</v>
      </c>
      <c r="O8" s="22">
        <v>9.8100000020199989</v>
      </c>
      <c r="P8" s="22">
        <v>58.770000001420001</v>
      </c>
      <c r="Q8" s="22">
        <v>48.683400029773765</v>
      </c>
      <c r="R8" s="22">
        <v>127.92960005249194</v>
      </c>
      <c r="S8" s="22">
        <v>1.45999999774</v>
      </c>
      <c r="T8" s="22">
        <v>82.730850059932408</v>
      </c>
      <c r="U8" s="22">
        <v>4.1969999939890004</v>
      </c>
      <c r="V8" s="22">
        <v>2.3679999988239997</v>
      </c>
      <c r="W8" s="22">
        <v>5.5100000099189996</v>
      </c>
      <c r="X8" s="22">
        <v>72.667748085312979</v>
      </c>
      <c r="Y8" s="22">
        <v>0.16819179997221359</v>
      </c>
      <c r="Z8" s="22">
        <v>24886.865657028986</v>
      </c>
    </row>
    <row r="9" spans="1:31" x14ac:dyDescent="0.3">
      <c r="A9" s="21" t="s">
        <v>32</v>
      </c>
      <c r="B9" s="22">
        <v>760.09999966739997</v>
      </c>
      <c r="C9" s="22">
        <v>57.6816499834487</v>
      </c>
      <c r="D9" s="22">
        <v>0.74999999825999997</v>
      </c>
      <c r="E9" s="22">
        <v>98.034480000000002</v>
      </c>
      <c r="F9" s="22">
        <v>55.38844004221334</v>
      </c>
      <c r="G9" s="22">
        <v>16.099999990360001</v>
      </c>
      <c r="H9" s="22">
        <v>57.483964581490639</v>
      </c>
      <c r="I9" s="22">
        <v>37.850000247050005</v>
      </c>
      <c r="J9" s="22">
        <v>2.3399999926000001</v>
      </c>
      <c r="K9" s="22">
        <v>0.41404023949684871</v>
      </c>
      <c r="L9" s="22">
        <v>0.4400000006</v>
      </c>
      <c r="M9" s="22">
        <v>0.43000000047999992</v>
      </c>
      <c r="N9" s="22">
        <v>5.0000000079999996E-2</v>
      </c>
      <c r="O9" s="22">
        <v>2.6500000059399995</v>
      </c>
      <c r="P9" s="22">
        <v>43.109999975289995</v>
      </c>
      <c r="Q9" s="22">
        <v>56.460689940970596</v>
      </c>
      <c r="R9" s="22">
        <v>39.768199944705017</v>
      </c>
      <c r="S9" s="22">
        <v>1.3400000037799999</v>
      </c>
      <c r="T9" s="22">
        <v>52.963149914692686</v>
      </c>
      <c r="U9" s="22">
        <v>4.6329999958670003</v>
      </c>
      <c r="V9" s="22">
        <v>1.9060000007600002</v>
      </c>
      <c r="W9" s="22">
        <v>27.187000005752999</v>
      </c>
      <c r="X9" s="22">
        <v>60.532275484141145</v>
      </c>
      <c r="Y9" s="22">
        <v>0.43782190097602458</v>
      </c>
      <c r="Z9" s="22">
        <v>32685.318938505989</v>
      </c>
    </row>
    <row r="10" spans="1:31" x14ac:dyDescent="0.3">
      <c r="A10" s="21" t="s">
        <v>35</v>
      </c>
      <c r="B10" s="22">
        <v>744.79999964969988</v>
      </c>
      <c r="C10" s="22">
        <v>58.164310041905203</v>
      </c>
      <c r="D10" s="22">
        <v>1.22000000001</v>
      </c>
      <c r="E10" s="22">
        <v>58.723190047068492</v>
      </c>
      <c r="F10" s="22">
        <v>29.089150032559711</v>
      </c>
      <c r="G10" s="22">
        <v>33.029999997280008</v>
      </c>
      <c r="H10" s="22">
        <v>145.80000006178525</v>
      </c>
      <c r="I10" s="22">
        <v>28.219999677300002</v>
      </c>
      <c r="J10" s="22">
        <v>2.8400000074500005</v>
      </c>
      <c r="K10" s="22">
        <v>0.59999999984000008</v>
      </c>
      <c r="L10" s="22">
        <v>0.48000000001999998</v>
      </c>
      <c r="M10" s="22">
        <v>0.11999999931999999</v>
      </c>
      <c r="N10" s="22">
        <v>0.13</v>
      </c>
      <c r="O10" s="22">
        <v>1.85999999824</v>
      </c>
      <c r="P10" s="22">
        <v>22.679999961650001</v>
      </c>
      <c r="Q10" s="22">
        <v>85.617900005444255</v>
      </c>
      <c r="R10" s="22">
        <v>147.41489993180281</v>
      </c>
      <c r="S10" s="22">
        <v>5.1500000032999989</v>
      </c>
      <c r="T10" s="22">
        <v>78.409559942961337</v>
      </c>
      <c r="U10" s="22">
        <v>2.9410000012920001</v>
      </c>
      <c r="V10" s="22">
        <v>2.1859999998959996</v>
      </c>
      <c r="W10" s="22">
        <v>3.4420000400170001</v>
      </c>
      <c r="X10" s="22">
        <v>67.205971813481639</v>
      </c>
      <c r="Y10" s="22">
        <v>0.1136415997457723</v>
      </c>
      <c r="Z10" s="22">
        <v>25956.637423595439</v>
      </c>
    </row>
    <row r="11" spans="1:31" x14ac:dyDescent="0.3">
      <c r="A11" s="21" t="s">
        <v>38</v>
      </c>
      <c r="B11" s="22">
        <v>636.38295596002558</v>
      </c>
      <c r="C11" s="22">
        <v>68.101549983784508</v>
      </c>
      <c r="D11" s="22">
        <v>2.4799999961399997</v>
      </c>
      <c r="E11" s="22">
        <v>6.0438700151811604</v>
      </c>
      <c r="F11" s="22">
        <v>25.483869970407376</v>
      </c>
      <c r="G11" s="22">
        <v>30.640000019199999</v>
      </c>
      <c r="H11" s="22">
        <v>103.20492568640648</v>
      </c>
      <c r="I11" s="22">
        <v>112.45000007085</v>
      </c>
      <c r="J11" s="22">
        <v>3.3099999910000006</v>
      </c>
      <c r="K11" s="22">
        <v>0.43984297812346596</v>
      </c>
      <c r="L11" s="22">
        <v>0.67391155008420578</v>
      </c>
      <c r="M11" s="22">
        <v>6.9999999399999999E-2</v>
      </c>
      <c r="N11" s="22">
        <v>8.999999991999999E-2</v>
      </c>
      <c r="O11" s="22">
        <v>4.8700000060799997</v>
      </c>
      <c r="P11" s="22">
        <v>50.950000010789992</v>
      </c>
      <c r="Q11" s="22">
        <v>75.736460040343786</v>
      </c>
      <c r="R11" s="22">
        <v>94.535849961537949</v>
      </c>
      <c r="S11" s="22">
        <v>2.5300000022199995</v>
      </c>
      <c r="T11" s="22">
        <v>70.599749914686441</v>
      </c>
      <c r="U11" s="22">
        <v>6.3860000030239998</v>
      </c>
      <c r="V11" s="22">
        <v>2.391999999552</v>
      </c>
      <c r="W11" s="22">
        <v>43.739999994188004</v>
      </c>
      <c r="X11" s="22">
        <v>71.182647562527478</v>
      </c>
      <c r="Y11" s="22">
        <v>0.2237145000033498</v>
      </c>
      <c r="Z11" s="22">
        <v>25731.117153697094</v>
      </c>
    </row>
    <row r="12" spans="1:31" x14ac:dyDescent="0.3">
      <c r="A12" s="21" t="s">
        <v>62</v>
      </c>
      <c r="B12" s="22">
        <v>778.88554008413666</v>
      </c>
      <c r="C12" s="22">
        <v>164.38640002289168</v>
      </c>
      <c r="D12" s="22">
        <v>7.89</v>
      </c>
      <c r="E12" s="22">
        <v>50.059238511452889</v>
      </c>
      <c r="F12" s="22">
        <v>3.292062</v>
      </c>
      <c r="G12" s="22">
        <v>42.480000019599998</v>
      </c>
      <c r="H12" s="22">
        <v>90.000000031965939</v>
      </c>
      <c r="I12" s="22">
        <v>875.51</v>
      </c>
      <c r="J12" s="22">
        <v>32.630000000000003</v>
      </c>
      <c r="K12" s="22">
        <v>0.55720379780971352</v>
      </c>
      <c r="L12" s="22">
        <v>0.81935015910270192</v>
      </c>
      <c r="M12" s="22">
        <v>1.42</v>
      </c>
      <c r="N12" s="22">
        <v>0.13843804726621528</v>
      </c>
      <c r="O12" s="22">
        <v>34.72</v>
      </c>
      <c r="P12" s="22">
        <v>17.34</v>
      </c>
      <c r="Q12" s="22">
        <v>78.156485395856066</v>
      </c>
      <c r="R12" s="22">
        <v>100.0381000123384</v>
      </c>
      <c r="S12" s="22">
        <v>0.96000000120000006</v>
      </c>
      <c r="T12" s="22">
        <v>289.53590000000003</v>
      </c>
      <c r="U12" s="22">
        <v>1.5019999953749998</v>
      </c>
      <c r="V12" s="22">
        <v>2.5030000000479999</v>
      </c>
      <c r="W12" s="22">
        <v>0.33999998254699998</v>
      </c>
      <c r="X12" s="22">
        <v>169.64613237938769</v>
      </c>
      <c r="Y12" s="22">
        <v>1.1847379998329233</v>
      </c>
      <c r="Z12" s="22">
        <v>49213.967093446685</v>
      </c>
    </row>
    <row r="13" spans="1:31" x14ac:dyDescent="0.3">
      <c r="A13" s="10" t="s">
        <v>43</v>
      </c>
      <c r="B13" s="12">
        <v>1197.3</v>
      </c>
      <c r="C13" s="12">
        <v>155.36810006840736</v>
      </c>
      <c r="D13" s="12">
        <v>3.6899999971199997</v>
      </c>
      <c r="E13" s="12">
        <v>36.986399996421937</v>
      </c>
      <c r="F13" s="12">
        <v>45.768939987079364</v>
      </c>
      <c r="G13" s="12">
        <v>54.34</v>
      </c>
      <c r="H13" s="12">
        <v>142.20532216854107</v>
      </c>
      <c r="I13" s="12">
        <v>58.440000213299996</v>
      </c>
      <c r="J13" s="12">
        <v>3.5500000149500002</v>
      </c>
      <c r="K13" s="12">
        <v>0.49999999994</v>
      </c>
      <c r="L13" s="12">
        <v>0.81000000010000006</v>
      </c>
      <c r="M13" s="12">
        <v>0.10000000017999999</v>
      </c>
      <c r="N13" s="12">
        <v>0.23000000007999999</v>
      </c>
      <c r="O13" s="12">
        <v>9.4799999930999999</v>
      </c>
      <c r="P13" s="12">
        <v>81.28000001641</v>
      </c>
      <c r="Q13" s="12">
        <v>49.185570021278203</v>
      </c>
      <c r="R13" s="12">
        <v>139.97360000673876</v>
      </c>
      <c r="S13" s="12">
        <v>1.76999999706</v>
      </c>
      <c r="T13" s="12">
        <v>87.625199887364559</v>
      </c>
      <c r="U13" s="12">
        <v>5.1890000011869999</v>
      </c>
      <c r="V13" s="12">
        <v>1.7809999987759999</v>
      </c>
      <c r="W13" s="12">
        <v>102.617</v>
      </c>
      <c r="X13" s="12">
        <v>168.96297108146433</v>
      </c>
      <c r="Y13" s="12">
        <v>0.13407460004996841</v>
      </c>
      <c r="Z13" s="12">
        <v>26021.637673042256</v>
      </c>
    </row>
    <row r="14" spans="1:31" x14ac:dyDescent="0.3">
      <c r="A14" s="21" t="s">
        <v>50</v>
      </c>
      <c r="B14" s="22">
        <v>791.00000032260004</v>
      </c>
      <c r="C14" s="22">
        <v>123.9932000455747</v>
      </c>
      <c r="D14" s="22">
        <v>0.46000000271999997</v>
      </c>
      <c r="E14" s="22">
        <v>44.176489962441607</v>
      </c>
      <c r="F14" s="22">
        <v>48.367579965128755</v>
      </c>
      <c r="G14" s="22">
        <v>40.449999990400002</v>
      </c>
      <c r="H14" s="22">
        <v>106.76106345921316</v>
      </c>
      <c r="I14" s="22">
        <v>34.549999773500005</v>
      </c>
      <c r="J14" s="22">
        <v>1.6099999858</v>
      </c>
      <c r="K14" s="22">
        <v>0.22000000022000002</v>
      </c>
      <c r="L14" s="22">
        <v>0.71999999932000003</v>
      </c>
      <c r="M14" s="22">
        <v>0.4800000003999999</v>
      </c>
      <c r="N14" s="22">
        <v>0.17000000007999999</v>
      </c>
      <c r="O14" s="22">
        <v>23.060000008319996</v>
      </c>
      <c r="P14" s="22">
        <v>46.310000038189997</v>
      </c>
      <c r="Q14" s="22">
        <v>40.204309936195621</v>
      </c>
      <c r="R14" s="22">
        <v>45.762140000407733</v>
      </c>
      <c r="S14" s="22">
        <v>1.5600000035599999</v>
      </c>
      <c r="T14" s="22">
        <v>6.9407200000000002E-2</v>
      </c>
      <c r="U14" s="22">
        <v>4.5050000036410003</v>
      </c>
      <c r="V14" s="22">
        <v>1.336999999344</v>
      </c>
      <c r="W14" s="22">
        <v>8.1129999689580004</v>
      </c>
      <c r="X14" s="22">
        <v>144.22647623148984</v>
      </c>
      <c r="Y14" s="22">
        <v>0.312716099546679</v>
      </c>
      <c r="Z14" s="22">
        <v>29218.471691037259</v>
      </c>
    </row>
    <row r="15" spans="1:31" x14ac:dyDescent="0.3">
      <c r="A15" s="25" t="s">
        <v>31</v>
      </c>
      <c r="B15" s="26">
        <v>417.60000033689994</v>
      </c>
      <c r="C15" s="26">
        <v>18.547269912701527</v>
      </c>
      <c r="D15" s="26">
        <v>1.3837555750556942</v>
      </c>
      <c r="E15" s="26">
        <v>5.7373449932622123</v>
      </c>
      <c r="F15" s="26">
        <v>18.670939976039666</v>
      </c>
      <c r="G15" s="26">
        <v>19.978427846300313</v>
      </c>
      <c r="H15" s="26">
        <v>52.87561373694146</v>
      </c>
      <c r="I15" s="26">
        <v>15.75000030855</v>
      </c>
      <c r="J15" s="26">
        <v>1.1800000008500002</v>
      </c>
      <c r="K15" s="26">
        <v>0.38999999967999999</v>
      </c>
      <c r="L15" s="26">
        <v>0.34999999981999996</v>
      </c>
      <c r="M15" s="26">
        <v>0.17000000062000001</v>
      </c>
      <c r="N15" s="26">
        <v>5.0000000079999996E-2</v>
      </c>
      <c r="O15" s="26">
        <v>4.2017840129792177</v>
      </c>
      <c r="P15" s="26">
        <v>51.32999999354999</v>
      </c>
      <c r="Q15" s="26">
        <v>59.209110024959259</v>
      </c>
      <c r="R15" s="26">
        <v>58.794339960551831</v>
      </c>
      <c r="S15" s="26">
        <v>1.5099999965799999</v>
      </c>
      <c r="T15" s="26">
        <v>52.26555998223008</v>
      </c>
      <c r="U15" s="26">
        <v>1.1190000050319999</v>
      </c>
      <c r="V15" s="26">
        <v>1.834999999776</v>
      </c>
      <c r="W15" s="26">
        <v>2.2689999924820001</v>
      </c>
      <c r="X15" s="26">
        <v>18.975825715152602</v>
      </c>
      <c r="Y15" s="26">
        <v>0.1594731993043394</v>
      </c>
      <c r="Z15" s="26">
        <v>6044.9811251271931</v>
      </c>
    </row>
    <row r="16" spans="1:31" x14ac:dyDescent="0.3">
      <c r="A16" s="25" t="s">
        <v>26</v>
      </c>
      <c r="B16" s="26">
        <v>301.9999999767</v>
      </c>
      <c r="C16" s="26">
        <v>19.90527994681295</v>
      </c>
      <c r="D16" s="26">
        <v>1.8065602701953893</v>
      </c>
      <c r="E16" s="26">
        <v>20.699087683996893</v>
      </c>
      <c r="F16" s="26">
        <v>38.037469364759026</v>
      </c>
      <c r="G16" s="26">
        <v>21.20005756319787</v>
      </c>
      <c r="H16" s="26">
        <v>31.011745778867077</v>
      </c>
      <c r="I16" s="26">
        <v>37.39999998535</v>
      </c>
      <c r="J16" s="26">
        <v>0.55999999020000002</v>
      </c>
      <c r="K16" s="26">
        <v>0.12999999994</v>
      </c>
      <c r="L16" s="26">
        <v>0.36000000036999996</v>
      </c>
      <c r="M16" s="26">
        <v>0.29175347236962879</v>
      </c>
      <c r="N16" s="26">
        <v>7.7140224269053828E-2</v>
      </c>
      <c r="O16" s="26">
        <v>1.9999999873199998</v>
      </c>
      <c r="P16" s="26">
        <v>77.060000037239988</v>
      </c>
      <c r="Q16" s="26">
        <v>49.447274891482202</v>
      </c>
      <c r="R16" s="26">
        <v>32.268779948301955</v>
      </c>
      <c r="S16" s="26">
        <v>3.6700000018199996</v>
      </c>
      <c r="T16" s="26">
        <v>22.369739941011627</v>
      </c>
      <c r="U16" s="26">
        <v>0.24299999462100003</v>
      </c>
      <c r="V16" s="26">
        <v>1.2669999995600001</v>
      </c>
      <c r="W16" s="26">
        <v>3.1999982663000005E-2</v>
      </c>
      <c r="X16" s="26">
        <v>31.341075731561084</v>
      </c>
      <c r="Y16" s="26">
        <v>0.18173169888082941</v>
      </c>
      <c r="Z16" s="26">
        <v>4150.0337238504217</v>
      </c>
    </row>
    <row r="17" spans="1:26" x14ac:dyDescent="0.3">
      <c r="A17" s="25" t="s">
        <v>37</v>
      </c>
      <c r="B17" s="26">
        <v>345.19999954709999</v>
      </c>
      <c r="C17" s="26">
        <v>30.564729927557728</v>
      </c>
      <c r="D17" s="26">
        <v>1.2434786438798997</v>
      </c>
      <c r="E17" s="26">
        <v>4.8621459561488285</v>
      </c>
      <c r="F17" s="26">
        <v>32.380960002777648</v>
      </c>
      <c r="G17" s="26">
        <v>25.90000002304</v>
      </c>
      <c r="H17" s="26">
        <v>52.945113533782532</v>
      </c>
      <c r="I17" s="26">
        <v>33.7899999483</v>
      </c>
      <c r="J17" s="26">
        <v>0.64999998705000006</v>
      </c>
      <c r="K17" s="26">
        <v>0.26000000018000002</v>
      </c>
      <c r="L17" s="26">
        <v>0.23000000017</v>
      </c>
      <c r="M17" s="26">
        <v>0.22999999941999999</v>
      </c>
      <c r="N17" s="26">
        <v>0.01</v>
      </c>
      <c r="O17" s="26">
        <v>1.1099999874199999</v>
      </c>
      <c r="P17" s="26">
        <v>32.490000028459995</v>
      </c>
      <c r="Q17" s="26">
        <v>44.038410037225759</v>
      </c>
      <c r="R17" s="26">
        <v>34.579810025069236</v>
      </c>
      <c r="S17" s="26">
        <v>2.80999999898</v>
      </c>
      <c r="T17" s="26">
        <v>37.0855301099092</v>
      </c>
      <c r="U17" s="26">
        <v>1.050000003666</v>
      </c>
      <c r="V17" s="26">
        <v>1.495000000096</v>
      </c>
      <c r="W17" s="26">
        <v>3.8859999918730006</v>
      </c>
      <c r="X17" s="26">
        <v>33.81496351093903</v>
      </c>
      <c r="Y17" s="26">
        <v>6.4468700936206894E-2</v>
      </c>
      <c r="Z17" s="26">
        <v>4713.5404493276828</v>
      </c>
    </row>
    <row r="18" spans="1:26" x14ac:dyDescent="0.3">
      <c r="A18" s="25" t="s">
        <v>40</v>
      </c>
      <c r="B18" s="26">
        <v>184.09999996019999</v>
      </c>
      <c r="C18" s="26">
        <v>5.3345859214179008</v>
      </c>
      <c r="D18" s="26">
        <v>1.1488154714055252</v>
      </c>
      <c r="E18" s="26">
        <v>20.523967342288366</v>
      </c>
      <c r="F18" s="26">
        <v>31.498244872405454</v>
      </c>
      <c r="G18" s="26">
        <v>18.28699063012558</v>
      </c>
      <c r="H18" s="26">
        <v>17.797099371641931</v>
      </c>
      <c r="I18" s="26">
        <v>10.8000000319</v>
      </c>
      <c r="J18" s="26">
        <v>0.79000001450000001</v>
      </c>
      <c r="K18" s="26">
        <v>7.0000000000000007E-2</v>
      </c>
      <c r="L18" s="26">
        <v>0.16999999965000001</v>
      </c>
      <c r="M18" s="26">
        <v>0.22000000053999999</v>
      </c>
      <c r="N18" s="26">
        <v>6.8293716745825114E-2</v>
      </c>
      <c r="O18" s="26">
        <v>0.27999998283999999</v>
      </c>
      <c r="P18" s="26">
        <v>46.270000027519998</v>
      </c>
      <c r="Q18" s="26">
        <v>23.45084001039816</v>
      </c>
      <c r="R18" s="26">
        <v>17.72784003035807</v>
      </c>
      <c r="S18" s="26">
        <v>1.4400000014599998</v>
      </c>
      <c r="T18" s="26">
        <v>14.958390092470191</v>
      </c>
      <c r="U18" s="26">
        <v>0.158000003424</v>
      </c>
      <c r="V18" s="26">
        <v>1.6789999988719999</v>
      </c>
      <c r="W18" s="26">
        <v>0.23900002123300002</v>
      </c>
      <c r="X18" s="26">
        <v>5.362647952359449</v>
      </c>
      <c r="Y18" s="26">
        <v>0.2928280000151175</v>
      </c>
      <c r="Z18" s="26">
        <v>3048.9769244816734</v>
      </c>
    </row>
    <row r="19" spans="1:26" x14ac:dyDescent="0.3">
      <c r="A19" s="25" t="s">
        <v>41</v>
      </c>
      <c r="B19" s="26">
        <v>178.2</v>
      </c>
      <c r="C19" s="26">
        <v>10.118439913121676</v>
      </c>
      <c r="D19" s="26">
        <v>1.5505332879510136</v>
      </c>
      <c r="E19" s="26">
        <v>17.521685790912748</v>
      </c>
      <c r="F19" s="26">
        <v>31.5837752279329</v>
      </c>
      <c r="G19" s="26">
        <v>19.944112065268328</v>
      </c>
      <c r="H19" s="26">
        <v>16.165931900242846</v>
      </c>
      <c r="I19" s="26">
        <v>11.410000348100001</v>
      </c>
      <c r="J19" s="26">
        <v>0.31999999860000006</v>
      </c>
      <c r="K19" s="26">
        <v>0.10000000034000001</v>
      </c>
      <c r="L19" s="26">
        <v>0.18999999936</v>
      </c>
      <c r="M19" s="26">
        <v>0.17999999950000001</v>
      </c>
      <c r="N19" s="26">
        <v>7.1364251182942956E-2</v>
      </c>
      <c r="O19" s="26">
        <v>3.8900000131999999</v>
      </c>
      <c r="P19" s="26">
        <v>70.920000020329994</v>
      </c>
      <c r="Q19" s="26">
        <v>19.77908</v>
      </c>
      <c r="R19" s="26">
        <v>18.103549938642111</v>
      </c>
      <c r="S19" s="26">
        <v>1.5300000009999997</v>
      </c>
      <c r="T19" s="26">
        <v>13.413519867455781</v>
      </c>
      <c r="U19" s="26">
        <v>0.16900000026500001</v>
      </c>
      <c r="V19" s="26">
        <v>0.68900000010400009</v>
      </c>
      <c r="W19" s="26">
        <v>19.948077838839076</v>
      </c>
      <c r="X19" s="26">
        <v>10.376428663599558</v>
      </c>
      <c r="Y19" s="26">
        <v>0.15322459968423158</v>
      </c>
      <c r="Z19" s="26">
        <v>3113.119784187912</v>
      </c>
    </row>
    <row r="20" spans="1:26" x14ac:dyDescent="0.3">
      <c r="A20" s="25" t="s">
        <v>44</v>
      </c>
      <c r="B20" s="26">
        <v>248.40000032099999</v>
      </c>
      <c r="C20" s="26">
        <v>14.067509948105251</v>
      </c>
      <c r="D20" s="26">
        <v>1.1547398877517527</v>
      </c>
      <c r="E20" s="26">
        <v>0.1512916</v>
      </c>
      <c r="F20" s="26">
        <v>19.663649999590639</v>
      </c>
      <c r="G20" s="26">
        <v>2.86</v>
      </c>
      <c r="H20" s="26">
        <v>36.349661902052524</v>
      </c>
      <c r="I20" s="26">
        <v>9.8800001522000009</v>
      </c>
      <c r="J20" s="26">
        <v>0.54999999055000004</v>
      </c>
      <c r="K20" s="26">
        <v>0.24999999982000001</v>
      </c>
      <c r="L20" s="26">
        <v>0.16000000048999999</v>
      </c>
      <c r="M20" s="26">
        <v>0.1867087856267878</v>
      </c>
      <c r="N20" s="26">
        <v>8.999999991999999E-2</v>
      </c>
      <c r="O20" s="26">
        <v>2.2100000056</v>
      </c>
      <c r="P20" s="26">
        <v>39.150000025939995</v>
      </c>
      <c r="Q20" s="26">
        <v>37.414999936027662</v>
      </c>
      <c r="R20" s="26">
        <v>32.504329936888617</v>
      </c>
      <c r="S20" s="26">
        <v>0.96000000120000006</v>
      </c>
      <c r="T20" s="26">
        <v>32.271770069804518</v>
      </c>
      <c r="U20" s="26">
        <v>0.8860000005969999</v>
      </c>
      <c r="V20" s="26">
        <v>1.5890000006080001</v>
      </c>
      <c r="W20" s="26">
        <v>2.4300000110790001</v>
      </c>
      <c r="X20" s="26">
        <v>17.626038942844424</v>
      </c>
      <c r="Y20" s="26">
        <v>5.7164599403370001E-2</v>
      </c>
      <c r="Z20" s="26">
        <v>4340.4183517476777</v>
      </c>
    </row>
    <row r="21" spans="1:26" x14ac:dyDescent="0.3">
      <c r="A21" s="25" t="s">
        <v>46</v>
      </c>
      <c r="B21" s="26">
        <v>248.80000012829998</v>
      </c>
      <c r="C21" s="26">
        <v>2.092425</v>
      </c>
      <c r="D21" s="26">
        <v>1.3808672158679982</v>
      </c>
      <c r="E21" s="26">
        <v>17.808844575697879</v>
      </c>
      <c r="F21" s="26">
        <v>29.755088555519464</v>
      </c>
      <c r="G21" s="26">
        <v>19.611841217488649</v>
      </c>
      <c r="H21" s="26">
        <v>17.827270884864326</v>
      </c>
      <c r="I21" s="26">
        <v>8.16</v>
      </c>
      <c r="J21" s="26">
        <v>0.28000000000000003</v>
      </c>
      <c r="K21" s="26">
        <v>0.10999999996000001</v>
      </c>
      <c r="L21" s="26">
        <v>0.14999999993999999</v>
      </c>
      <c r="M21" s="26">
        <v>0.11000000044</v>
      </c>
      <c r="N21" s="26">
        <v>7.0548596479828959E-2</v>
      </c>
      <c r="O21" s="26">
        <v>1.2400000119399999</v>
      </c>
      <c r="P21" s="26">
        <v>63.280000038180006</v>
      </c>
      <c r="Q21" s="26">
        <v>28.340079999623462</v>
      </c>
      <c r="R21" s="26">
        <v>14.924989999999999</v>
      </c>
      <c r="S21" s="26">
        <v>0.52000000163999993</v>
      </c>
      <c r="T21" s="26">
        <v>18.320029892783964</v>
      </c>
      <c r="U21" s="26">
        <v>9.1999997851999998E-2</v>
      </c>
      <c r="V21" s="26">
        <v>0.65199999908799999</v>
      </c>
      <c r="W21" s="26">
        <v>17.626213896970974</v>
      </c>
      <c r="X21" s="26">
        <v>2.453015653249802</v>
      </c>
      <c r="Y21" s="26">
        <v>2.5921099999999999</v>
      </c>
      <c r="Z21" s="26">
        <v>1583.8498455351814</v>
      </c>
    </row>
    <row r="22" spans="1:26" x14ac:dyDescent="0.3">
      <c r="A22" s="25" t="s">
        <v>47</v>
      </c>
      <c r="B22" s="26">
        <v>393.30000006899996</v>
      </c>
      <c r="C22" s="26">
        <v>3.3492820134256251</v>
      </c>
      <c r="D22" s="26">
        <v>1.3337576170864152</v>
      </c>
      <c r="E22" s="26">
        <v>24.965780007310201</v>
      </c>
      <c r="F22" s="26">
        <v>9.6021609705498392</v>
      </c>
      <c r="G22" s="26">
        <v>7.6800000191199995</v>
      </c>
      <c r="H22" s="26">
        <v>57.964089672959261</v>
      </c>
      <c r="I22" s="26">
        <v>13.95999980725</v>
      </c>
      <c r="J22" s="26">
        <v>0.9100000103</v>
      </c>
      <c r="K22" s="26">
        <v>0.47000000034000006</v>
      </c>
      <c r="L22" s="26">
        <v>0.05</v>
      </c>
      <c r="M22" s="26">
        <v>0.27696231825347123</v>
      </c>
      <c r="N22" s="26">
        <v>7.6381231341685119E-2</v>
      </c>
      <c r="O22" s="26">
        <v>0.19999998907999997</v>
      </c>
      <c r="P22" s="26">
        <v>57.740000023179988</v>
      </c>
      <c r="Q22" s="26">
        <v>51.204556991944841</v>
      </c>
      <c r="R22" s="26">
        <v>77.791360021597001</v>
      </c>
      <c r="S22" s="26">
        <v>1.5200000028599998</v>
      </c>
      <c r="T22" s="26">
        <v>52.880700015682493</v>
      </c>
      <c r="U22" s="26">
        <v>1.005000005441</v>
      </c>
      <c r="V22" s="26">
        <v>1.6780000002240001</v>
      </c>
      <c r="W22" s="26">
        <v>0</v>
      </c>
      <c r="X22" s="26">
        <v>3.5394762431691906</v>
      </c>
      <c r="Y22" s="26">
        <v>0.86915909931684687</v>
      </c>
      <c r="Z22" s="26">
        <v>5550.0042789354065</v>
      </c>
    </row>
    <row r="23" spans="1:26" x14ac:dyDescent="0.3">
      <c r="A23" s="17" t="s">
        <v>30</v>
      </c>
      <c r="B23" s="18">
        <v>485.38059407114099</v>
      </c>
      <c r="C23" s="18">
        <v>6.2276559789558501</v>
      </c>
      <c r="D23" s="18">
        <v>1.2484243723608299</v>
      </c>
      <c r="E23" s="18">
        <v>18.343117847099165</v>
      </c>
      <c r="F23" s="18">
        <v>28.719849668601196</v>
      </c>
      <c r="G23" s="18">
        <v>18.606871890601219</v>
      </c>
      <c r="H23" s="18">
        <v>14.975056388609016</v>
      </c>
      <c r="I23" s="18">
        <v>9.7299997758500005</v>
      </c>
      <c r="J23" s="18">
        <v>0.33999999790000002</v>
      </c>
      <c r="K23" s="18">
        <v>0.34852902367547151</v>
      </c>
      <c r="L23" s="18">
        <v>0.4731021875118479</v>
      </c>
      <c r="M23" s="18">
        <v>0.22999999941999999</v>
      </c>
      <c r="N23" s="18">
        <v>6.8048991300819511E-2</v>
      </c>
      <c r="O23" s="18">
        <v>8.5499999963200004</v>
      </c>
      <c r="P23" s="18">
        <v>52.880000031430001</v>
      </c>
      <c r="Q23" s="18">
        <v>28.809789942680261</v>
      </c>
      <c r="R23" s="18">
        <v>16.300889985281138</v>
      </c>
      <c r="S23" s="18">
        <v>0.31</v>
      </c>
      <c r="T23" s="18">
        <v>20.443349983821889</v>
      </c>
      <c r="U23" s="18">
        <v>0.10999999714200001</v>
      </c>
      <c r="V23" s="18">
        <v>1.0919999988239999</v>
      </c>
      <c r="W23" s="18">
        <v>0.61700000243300002</v>
      </c>
      <c r="X23" s="18">
        <v>5.3390459167508704</v>
      </c>
      <c r="Y23" s="18">
        <v>1.0084500012150532</v>
      </c>
      <c r="Z23" s="18">
        <v>1611.1289949564605</v>
      </c>
    </row>
    <row r="24" spans="1:26" x14ac:dyDescent="0.3">
      <c r="A24" s="17" t="s">
        <v>36</v>
      </c>
      <c r="B24" s="18">
        <v>628.20000028079994</v>
      </c>
      <c r="C24" s="18">
        <v>103.21740007795104</v>
      </c>
      <c r="D24" s="18">
        <v>1.0500000007199999</v>
      </c>
      <c r="E24" s="18">
        <v>0.53708399401628204</v>
      </c>
      <c r="F24" s="18">
        <v>67.648519971865682</v>
      </c>
      <c r="G24" s="18">
        <v>19.449999986559998</v>
      </c>
      <c r="H24" s="18">
        <v>84.493428682479987</v>
      </c>
      <c r="I24" s="18">
        <v>40.36999980440001</v>
      </c>
      <c r="J24" s="18">
        <v>1.3699999942000001</v>
      </c>
      <c r="K24" s="18">
        <v>0.67000000013999994</v>
      </c>
      <c r="L24" s="18">
        <v>1.27000000038</v>
      </c>
      <c r="M24" s="18">
        <v>0.04</v>
      </c>
      <c r="N24" s="18">
        <v>5.0000000079999996E-2</v>
      </c>
      <c r="O24" s="18">
        <v>0.13999999376</v>
      </c>
      <c r="P24" s="18">
        <v>39.710000017179993</v>
      </c>
      <c r="Q24" s="18">
        <v>55.327199980998543</v>
      </c>
      <c r="R24" s="18">
        <v>63.907990055524806</v>
      </c>
      <c r="S24" s="18">
        <v>1.9499999961399996</v>
      </c>
      <c r="T24" s="18">
        <v>48.572540098824838</v>
      </c>
      <c r="U24" s="18">
        <v>3.0000000000000001E-3</v>
      </c>
      <c r="V24" s="18">
        <v>2E-3</v>
      </c>
      <c r="W24" s="18">
        <v>0</v>
      </c>
      <c r="X24" s="18">
        <v>153.32733285775211</v>
      </c>
      <c r="Y24" s="18">
        <v>0.25821080005591318</v>
      </c>
      <c r="Z24" s="18">
        <v>12238.593380803115</v>
      </c>
    </row>
    <row r="25" spans="1:26" x14ac:dyDescent="0.3">
      <c r="A25" s="17" t="s">
        <v>42</v>
      </c>
      <c r="B25" s="18">
        <v>616.18716275582199</v>
      </c>
      <c r="C25" s="18">
        <v>33.928400035689279</v>
      </c>
      <c r="D25" s="18">
        <v>0</v>
      </c>
      <c r="E25" s="18">
        <v>31.510836300535352</v>
      </c>
      <c r="F25" s="18">
        <v>33.99136460976716</v>
      </c>
      <c r="G25" s="18">
        <v>26.464990706387287</v>
      </c>
      <c r="H25" s="18">
        <v>129.38953332952178</v>
      </c>
      <c r="I25" s="18">
        <v>94.55000026194999</v>
      </c>
      <c r="J25" s="18">
        <v>3.6000000132000007</v>
      </c>
      <c r="K25" s="18">
        <v>0.41965443087115056</v>
      </c>
      <c r="L25" s="18">
        <v>0.57203106580715757</v>
      </c>
      <c r="M25" s="18">
        <v>0.37327284115990722</v>
      </c>
      <c r="N25" s="18">
        <v>9.7364707437756867E-2</v>
      </c>
      <c r="O25" s="18">
        <v>6.1400000109999988</v>
      </c>
      <c r="P25" s="18">
        <v>96.41</v>
      </c>
      <c r="Q25" s="18">
        <v>150.66599993696212</v>
      </c>
      <c r="R25" s="18">
        <v>127.88130002810031</v>
      </c>
      <c r="S25" s="18">
        <v>1.1599999965599999</v>
      </c>
      <c r="T25" s="18">
        <v>124.41439988224057</v>
      </c>
      <c r="U25" s="18">
        <v>1.5040000048339999</v>
      </c>
      <c r="V25" s="18">
        <v>1.8389999994719999</v>
      </c>
      <c r="W25" s="18">
        <v>31.019650791610211</v>
      </c>
      <c r="X25" s="18">
        <v>49.01846032158921</v>
      </c>
      <c r="Y25" s="18">
        <v>0.18452130054054822</v>
      </c>
      <c r="Z25" s="18">
        <v>10301.423261859471</v>
      </c>
    </row>
    <row r="26" spans="1:26" x14ac:dyDescent="0.3">
      <c r="A26" s="17" t="s">
        <v>45</v>
      </c>
      <c r="B26" s="18">
        <v>759.69999986009998</v>
      </c>
      <c r="C26" s="18">
        <v>49.859320070495158</v>
      </c>
      <c r="D26" s="18">
        <v>1.4199999963900001</v>
      </c>
      <c r="E26" s="18">
        <v>19.369099984826761</v>
      </c>
      <c r="F26" s="18">
        <v>29.211660008944801</v>
      </c>
      <c r="G26" s="18">
        <v>18.829999988800001</v>
      </c>
      <c r="H26" s="18">
        <v>110.39647275188482</v>
      </c>
      <c r="I26" s="18">
        <v>38.690000099500004</v>
      </c>
      <c r="J26" s="18">
        <v>2.1000000010000002</v>
      </c>
      <c r="K26" s="18">
        <v>0.77000000004000002</v>
      </c>
      <c r="L26" s="18">
        <v>0.82000000065</v>
      </c>
      <c r="M26" s="18">
        <v>0.58000000023999998</v>
      </c>
      <c r="N26" s="18">
        <v>0.04</v>
      </c>
      <c r="O26" s="18">
        <v>0.16999999142</v>
      </c>
      <c r="P26" s="18">
        <v>30.999999967049998</v>
      </c>
      <c r="Q26" s="18">
        <v>86.641489961182145</v>
      </c>
      <c r="R26" s="18">
        <v>104.14150000947299</v>
      </c>
      <c r="S26" s="18">
        <v>2.1499999996399994</v>
      </c>
      <c r="T26" s="18">
        <v>81.664540024673101</v>
      </c>
      <c r="U26" s="18">
        <v>3.1449999973329996</v>
      </c>
      <c r="V26" s="18">
        <v>1.770999999536</v>
      </c>
      <c r="W26" s="18">
        <v>11.465999977024001</v>
      </c>
      <c r="X26" s="18">
        <v>52.591435370825259</v>
      </c>
      <c r="Y26" s="18">
        <v>0.12288700093505639</v>
      </c>
      <c r="Z26" s="18">
        <v>12428.672509128342</v>
      </c>
    </row>
    <row r="27" spans="1:26" x14ac:dyDescent="0.3">
      <c r="A27" s="17" t="s">
        <v>48</v>
      </c>
      <c r="B27" s="18">
        <v>516.23188639465275</v>
      </c>
      <c r="C27" s="18">
        <v>9.9336200786057507</v>
      </c>
      <c r="D27" s="18">
        <v>1.1606516416307189</v>
      </c>
      <c r="E27" s="18">
        <v>25.862236947866649</v>
      </c>
      <c r="F27" s="18">
        <v>8.260000021939792</v>
      </c>
      <c r="G27" s="18">
        <v>6.2799999776800002</v>
      </c>
      <c r="H27" s="18">
        <v>38.960035631107374</v>
      </c>
      <c r="I27" s="18">
        <v>13.399999616500001</v>
      </c>
      <c r="J27" s="18">
        <v>0.78000001485000003</v>
      </c>
      <c r="K27" s="18">
        <v>0.3522395076445014</v>
      </c>
      <c r="L27" s="18">
        <v>0.58238295150845776</v>
      </c>
      <c r="M27" s="18">
        <v>0.32000000037999998</v>
      </c>
      <c r="N27" s="18">
        <v>7.3743592456846474E-2</v>
      </c>
      <c r="O27" s="18">
        <v>0.06</v>
      </c>
      <c r="P27" s="18">
        <v>42.419999969139994</v>
      </c>
      <c r="Q27" s="18">
        <v>41.477590060631222</v>
      </c>
      <c r="R27" s="18">
        <v>40.330480039833965</v>
      </c>
      <c r="S27" s="18">
        <v>1.9799999986999999</v>
      </c>
      <c r="T27" s="18">
        <v>38.278919988038609</v>
      </c>
      <c r="U27" s="18">
        <v>0.73600000242600006</v>
      </c>
      <c r="V27" s="18">
        <v>2.1109999992159998</v>
      </c>
      <c r="W27" s="18">
        <v>0.45599998383600004</v>
      </c>
      <c r="X27" s="18">
        <v>9.7720718751864624</v>
      </c>
      <c r="Y27" s="18">
        <v>0.14119699928578577</v>
      </c>
      <c r="Z27" s="18">
        <v>11250.215816629392</v>
      </c>
    </row>
    <row r="28" spans="1:26" x14ac:dyDescent="0.3">
      <c r="A28" s="17" t="s">
        <v>49</v>
      </c>
      <c r="B28" s="18">
        <v>611.30000001479993</v>
      </c>
      <c r="C28" s="18">
        <v>66.08577001304954</v>
      </c>
      <c r="D28" s="18">
        <v>0.97000000059000002</v>
      </c>
      <c r="E28" s="18">
        <v>10.690749974938702</v>
      </c>
      <c r="F28" s="18">
        <v>46.013919972013134</v>
      </c>
      <c r="G28" s="18">
        <v>20.150000007280003</v>
      </c>
      <c r="H28" s="18">
        <v>111.81428497970131</v>
      </c>
      <c r="I28" s="18">
        <v>21.98000015385</v>
      </c>
      <c r="J28" s="18">
        <v>1.8000000115000001</v>
      </c>
      <c r="K28" s="18">
        <v>0.55000000025999995</v>
      </c>
      <c r="L28" s="18">
        <v>0.82000000065</v>
      </c>
      <c r="M28" s="18">
        <v>7.9999999660000001E-2</v>
      </c>
      <c r="N28" s="18">
        <v>8.0000000079999994E-2</v>
      </c>
      <c r="O28" s="18">
        <v>0.94000000068</v>
      </c>
      <c r="P28" s="18">
        <v>38.460000019790002</v>
      </c>
      <c r="Q28" s="18">
        <v>75.298360002243243</v>
      </c>
      <c r="R28" s="18">
        <v>107.23859996232572</v>
      </c>
      <c r="S28" s="18">
        <v>1.4999999984399999</v>
      </c>
      <c r="T28" s="18">
        <v>65.091349895147275</v>
      </c>
      <c r="U28" s="18">
        <v>3.0599999938730003</v>
      </c>
      <c r="V28" s="18">
        <v>2.0619999991119999</v>
      </c>
      <c r="W28" s="18">
        <v>5.7530000418120002</v>
      </c>
      <c r="X28" s="18">
        <v>69.862809107272369</v>
      </c>
      <c r="Y28" s="18">
        <v>0.179831500764911</v>
      </c>
      <c r="Z28" s="18">
        <v>15475.521574155302</v>
      </c>
    </row>
    <row r="30" spans="1:26" x14ac:dyDescent="0.3">
      <c r="A30" s="6" t="s">
        <v>51</v>
      </c>
      <c r="B30" s="1">
        <f>AVERAGE(B2:B7)</f>
        <v>776.25000008239988</v>
      </c>
      <c r="C30" s="1">
        <f t="shared" ref="C30:Z30" si="2">AVERAGE(C2:C7)</f>
        <v>93.845051652161928</v>
      </c>
      <c r="D30" s="1">
        <f t="shared" si="2"/>
        <v>1.5472859113954609</v>
      </c>
      <c r="E30" s="1">
        <f t="shared" si="2"/>
        <v>29.789613082576267</v>
      </c>
      <c r="F30" s="1">
        <f t="shared" si="2"/>
        <v>44.536458925471806</v>
      </c>
      <c r="G30" s="1">
        <f t="shared" si="2"/>
        <v>23.916666665320005</v>
      </c>
      <c r="H30" s="1">
        <f t="shared" si="2"/>
        <v>122.63022058653856</v>
      </c>
      <c r="I30" s="1">
        <f t="shared" si="2"/>
        <v>43.108333618733333</v>
      </c>
      <c r="J30" s="1">
        <f t="shared" si="2"/>
        <v>2.4416666664916669</v>
      </c>
      <c r="K30" s="1">
        <f t="shared" si="2"/>
        <v>0.60833333322666672</v>
      </c>
      <c r="L30" s="1">
        <f t="shared" si="2"/>
        <v>0.79166666668499996</v>
      </c>
      <c r="M30" s="1">
        <f t="shared" si="2"/>
        <v>0.15005211228285631</v>
      </c>
      <c r="N30" s="1">
        <f t="shared" si="2"/>
        <v>9.9739917050312807E-2</v>
      </c>
      <c r="O30" s="1">
        <f t="shared" si="2"/>
        <v>4.1496041235076104</v>
      </c>
      <c r="P30" s="1">
        <f t="shared" si="2"/>
        <v>46.623333336499996</v>
      </c>
      <c r="Q30" s="1">
        <f t="shared" si="2"/>
        <v>79.207961659044088</v>
      </c>
      <c r="R30" s="1">
        <f t="shared" si="2"/>
        <v>106.67652832035618</v>
      </c>
      <c r="S30" s="1">
        <f t="shared" si="2"/>
        <v>4.4049999994199993</v>
      </c>
      <c r="T30" s="1">
        <f t="shared" si="2"/>
        <v>79.487143635972714</v>
      </c>
      <c r="U30" s="1">
        <f t="shared" si="2"/>
        <v>5.3778333334305009</v>
      </c>
      <c r="V30" s="1">
        <f t="shared" si="2"/>
        <v>2.0394999997586667</v>
      </c>
      <c r="W30" s="1">
        <f t="shared" si="2"/>
        <v>25.669989781103169</v>
      </c>
      <c r="X30" s="1">
        <f t="shared" si="2"/>
        <v>118.56687318336917</v>
      </c>
      <c r="Y30" s="1">
        <f t="shared" si="2"/>
        <v>0.26552313360234658</v>
      </c>
      <c r="Z30" s="1">
        <f t="shared" si="2"/>
        <v>22826.222238705948</v>
      </c>
    </row>
    <row r="31" spans="1:26" x14ac:dyDescent="0.3">
      <c r="A31" s="6" t="s">
        <v>52</v>
      </c>
      <c r="B31" s="1">
        <f>AVERAGE(B8:B14)</f>
        <v>849.62407079436605</v>
      </c>
      <c r="C31" s="1">
        <f t="shared" ref="C31:Z31" si="3">AVERAGE(C8:C14)</f>
        <v>101.49759430757459</v>
      </c>
      <c r="D31" s="1">
        <f t="shared" si="3"/>
        <v>2.6199999994671432</v>
      </c>
      <c r="E31" s="1">
        <f t="shared" si="3"/>
        <v>48.15080836165361</v>
      </c>
      <c r="F31" s="1">
        <f t="shared" si="3"/>
        <v>43.532010285341222</v>
      </c>
      <c r="G31" s="1">
        <f t="shared" si="3"/>
        <v>37.45571428456001</v>
      </c>
      <c r="H31" s="1">
        <f t="shared" si="3"/>
        <v>111.76859099547026</v>
      </c>
      <c r="I31" s="1">
        <f t="shared" si="3"/>
        <v>175.10714289660001</v>
      </c>
      <c r="J31" s="1">
        <f t="shared" si="3"/>
        <v>7.0399999990928581</v>
      </c>
      <c r="K31" s="1">
        <f t="shared" si="3"/>
        <v>0.48444100217286118</v>
      </c>
      <c r="L31" s="1">
        <f t="shared" si="3"/>
        <v>0.7690373870324152</v>
      </c>
      <c r="M31" s="1">
        <f t="shared" si="3"/>
        <v>0.38428571416857144</v>
      </c>
      <c r="N31" s="1">
        <f t="shared" si="3"/>
        <v>0.15120543534660216</v>
      </c>
      <c r="O31" s="1">
        <f t="shared" si="3"/>
        <v>12.350000001957142</v>
      </c>
      <c r="P31" s="1">
        <f t="shared" si="3"/>
        <v>45.777142857678577</v>
      </c>
      <c r="Q31" s="1">
        <f t="shared" si="3"/>
        <v>62.006402195694605</v>
      </c>
      <c r="R31" s="1">
        <f t="shared" si="3"/>
        <v>99.346055701431808</v>
      </c>
      <c r="S31" s="1">
        <f t="shared" si="3"/>
        <v>2.1100000012657141</v>
      </c>
      <c r="T31" s="1">
        <f t="shared" si="3"/>
        <v>94.561973845662507</v>
      </c>
      <c r="U31" s="1">
        <f t="shared" si="3"/>
        <v>4.1932857134821431</v>
      </c>
      <c r="V31" s="1">
        <f t="shared" si="3"/>
        <v>2.0675714281714286</v>
      </c>
      <c r="W31" s="1">
        <f t="shared" si="3"/>
        <v>27.278428571626002</v>
      </c>
      <c r="X31" s="1">
        <f t="shared" si="3"/>
        <v>107.77488894825787</v>
      </c>
      <c r="Y31" s="1">
        <f t="shared" si="3"/>
        <v>0.36784264287527579</v>
      </c>
      <c r="Z31" s="1">
        <f t="shared" si="3"/>
        <v>30530.573661479102</v>
      </c>
    </row>
    <row r="32" spans="1:26" x14ac:dyDescent="0.3">
      <c r="A32" s="6" t="s">
        <v>53</v>
      </c>
      <c r="B32" s="1">
        <f>AVERAGE(B15:B22)</f>
        <v>289.70000004239995</v>
      </c>
      <c r="C32" s="1">
        <f t="shared" ref="C32:Z32" si="4">AVERAGE(C15:C22)</f>
        <v>12.997440322892832</v>
      </c>
      <c r="D32" s="1">
        <f t="shared" si="4"/>
        <v>1.3753134961492108</v>
      </c>
      <c r="E32" s="1">
        <f t="shared" si="4"/>
        <v>14.033768493702141</v>
      </c>
      <c r="F32" s="1">
        <f t="shared" si="4"/>
        <v>26.399036121196829</v>
      </c>
      <c r="G32" s="1">
        <f t="shared" si="4"/>
        <v>16.93267867056759</v>
      </c>
      <c r="H32" s="1">
        <f t="shared" si="4"/>
        <v>35.367065847668997</v>
      </c>
      <c r="I32" s="1">
        <f t="shared" si="4"/>
        <v>17.643750072706247</v>
      </c>
      <c r="J32" s="1">
        <f t="shared" si="4"/>
        <v>0.65499999900625017</v>
      </c>
      <c r="K32" s="1">
        <f t="shared" si="4"/>
        <v>0.22250000003250003</v>
      </c>
      <c r="L32" s="1">
        <f t="shared" si="4"/>
        <v>0.20749999997499996</v>
      </c>
      <c r="M32" s="1">
        <f t="shared" si="4"/>
        <v>0.20817807209623598</v>
      </c>
      <c r="N32" s="1">
        <f t="shared" si="4"/>
        <v>6.4216002502416991E-2</v>
      </c>
      <c r="O32" s="1">
        <f t="shared" si="4"/>
        <v>1.8914729987974022</v>
      </c>
      <c r="P32" s="1">
        <f t="shared" si="4"/>
        <v>54.780000024299994</v>
      </c>
      <c r="Q32" s="1">
        <f t="shared" si="4"/>
        <v>39.110543986457671</v>
      </c>
      <c r="R32" s="1">
        <f t="shared" si="4"/>
        <v>35.836874982676107</v>
      </c>
      <c r="S32" s="1">
        <f t="shared" si="4"/>
        <v>1.7450000006924997</v>
      </c>
      <c r="T32" s="1">
        <f t="shared" si="4"/>
        <v>30.445654996418483</v>
      </c>
      <c r="U32" s="1">
        <f t="shared" si="4"/>
        <v>0.59025000136225003</v>
      </c>
      <c r="V32" s="1">
        <f t="shared" si="4"/>
        <v>1.3604999997909999</v>
      </c>
      <c r="W32" s="1">
        <f t="shared" si="4"/>
        <v>5.8037864668925057</v>
      </c>
      <c r="X32" s="1">
        <f t="shared" si="4"/>
        <v>15.436184051609393</v>
      </c>
      <c r="Y32" s="1">
        <f t="shared" si="4"/>
        <v>0.54626998719261766</v>
      </c>
      <c r="Z32" s="1">
        <f t="shared" si="4"/>
        <v>4068.1155603991438</v>
      </c>
    </row>
    <row r="33" spans="1:26" x14ac:dyDescent="0.3">
      <c r="A33" s="6" t="s">
        <v>54</v>
      </c>
      <c r="B33" s="1">
        <f>AVERAGE(B23:B28)</f>
        <v>602.83327389621923</v>
      </c>
      <c r="C33" s="1">
        <f t="shared" ref="C33:Z33" si="5">AVERAGE(C23:C28)</f>
        <v>44.875361042457769</v>
      </c>
      <c r="D33" s="1">
        <f t="shared" si="5"/>
        <v>0.9748460019485915</v>
      </c>
      <c r="E33" s="1">
        <f t="shared" si="5"/>
        <v>17.718854174880484</v>
      </c>
      <c r="F33" s="1">
        <f t="shared" si="5"/>
        <v>35.640885708855294</v>
      </c>
      <c r="G33" s="1">
        <f t="shared" si="5"/>
        <v>18.296977092884749</v>
      </c>
      <c r="H33" s="1">
        <f t="shared" si="5"/>
        <v>81.671468627217379</v>
      </c>
      <c r="I33" s="1">
        <f t="shared" si="5"/>
        <v>36.453333285341664</v>
      </c>
      <c r="J33" s="1">
        <f t="shared" si="5"/>
        <v>1.6650000054416667</v>
      </c>
      <c r="K33" s="1">
        <f t="shared" si="5"/>
        <v>0.51840382710518718</v>
      </c>
      <c r="L33" s="1">
        <f t="shared" si="5"/>
        <v>0.75625270108457732</v>
      </c>
      <c r="M33" s="1">
        <f t="shared" si="5"/>
        <v>0.2705454734766512</v>
      </c>
      <c r="N33" s="1">
        <f t="shared" si="5"/>
        <v>6.8192881892570459E-2</v>
      </c>
      <c r="O33" s="1">
        <f t="shared" si="5"/>
        <v>2.6666666655299998</v>
      </c>
      <c r="P33" s="1">
        <f t="shared" si="5"/>
        <v>50.146666667431667</v>
      </c>
      <c r="Q33" s="1">
        <f t="shared" si="5"/>
        <v>73.036738314116249</v>
      </c>
      <c r="R33" s="1">
        <f t="shared" si="5"/>
        <v>76.633460013423147</v>
      </c>
      <c r="S33" s="1">
        <f t="shared" si="5"/>
        <v>1.5083333315799996</v>
      </c>
      <c r="T33" s="1">
        <f t="shared" si="5"/>
        <v>63.077516645457713</v>
      </c>
      <c r="U33" s="1">
        <f t="shared" si="5"/>
        <v>1.4263333326013334</v>
      </c>
      <c r="V33" s="1">
        <f t="shared" si="5"/>
        <v>1.47949999936</v>
      </c>
      <c r="W33" s="1">
        <f t="shared" si="5"/>
        <v>8.2186084661192016</v>
      </c>
      <c r="X33" s="1">
        <f t="shared" si="5"/>
        <v>56.651859241562711</v>
      </c>
      <c r="Y33" s="1">
        <f t="shared" si="5"/>
        <v>0.3158496004662113</v>
      </c>
      <c r="Z33" s="1">
        <f t="shared" si="5"/>
        <v>10550.925922922015</v>
      </c>
    </row>
  </sheetData>
  <pageMargins left="0.7" right="0.7" top="0.75" bottom="0.75" header="0.3" footer="0.3"/>
  <ignoredErrors>
    <ignoredError sqref="B33:Z33 B30:B32 C30:Z30 C31:Z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шаг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2020-05-31T18:10:11Z</dcterms:modified>
</cp:coreProperties>
</file>