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r0" sheetId="1" r:id="rId3"/>
  </sheets>
  <definedNames/>
  <calcPr/>
</workbook>
</file>

<file path=xl/sharedStrings.xml><?xml version="1.0" encoding="utf-8"?>
<sst xmlns="http://schemas.openxmlformats.org/spreadsheetml/2006/main" count="24" uniqueCount="21">
  <si>
    <t>Per-Floor</t>
  </si>
  <si>
    <t>Lap</t>
  </si>
  <si>
    <t>Time (s)</t>
  </si>
  <si>
    <t>Σtime (s)</t>
  </si>
  <si>
    <t>Average time moving between each floor (s)</t>
  </si>
  <si>
    <t>Maximum velocity when moving between each floor (m/s)</t>
  </si>
  <si>
    <t>The average distance between each floor (m)</t>
  </si>
  <si>
    <t>Acceleration between each floor (m/s^2)</t>
  </si>
  <si>
    <t>Average loading/unloading time between each floor (s)</t>
  </si>
  <si>
    <t>All-Floors</t>
  </si>
  <si>
    <t>Average time going from floor 1 to 7 (s)</t>
  </si>
  <si>
    <t>Maximum velocity going from floor 1 to 7 (m/s)</t>
  </si>
  <si>
    <t>Top floor height (m)</t>
  </si>
  <si>
    <t>Bottom floor height (m)</t>
  </si>
  <si>
    <t>The height of the building (m)</t>
  </si>
  <si>
    <t>Acceleration from floor 1 to 7 (m/s^2)</t>
  </si>
  <si>
    <t>Summary</t>
  </si>
  <si>
    <t>Average loading/unloading time from floor 1 to 7 (s)</t>
  </si>
  <si>
    <t>Legend</t>
  </si>
  <si>
    <t>Door Open</t>
  </si>
  <si>
    <t>Door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</si>
</sst>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sz val="11.0"/>
      <color rgb="FF000000"/>
      <name val="Calibri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4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/>
    </xf>
    <xf borderId="0" fillId="0" fontId="2" numFmtId="4" xfId="0" applyFont="1" applyNumberFormat="1"/>
    <xf borderId="0" fillId="0" fontId="1" numFmtId="4" xfId="0" applyAlignment="1" applyFont="1" applyNumberForma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3" fontId="1" numFmtId="4" xfId="0" applyAlignment="1" applyFont="1" applyNumberFormat="1">
      <alignment horizontal="center" readingOrder="0" shrinkToFit="0" vertical="bottom" wrapText="0"/>
    </xf>
    <xf borderId="0" fillId="0" fontId="2" numFmtId="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86"/>
    <col customWidth="1" min="5" max="5" width="47.14"/>
    <col customWidth="1" min="6" max="6" width="49.57"/>
    <col customWidth="1" min="7" max="7" width="20.86"/>
    <col customWidth="1" min="9" max="9" width="58.29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</row>
    <row r="2">
      <c r="A2" s="1" t="s">
        <v>1</v>
      </c>
      <c r="B2" s="1" t="s">
        <v>2</v>
      </c>
      <c r="C2" s="1" t="s">
        <v>3</v>
      </c>
      <c r="D2" s="3"/>
      <c r="E2" s="4" t="s">
        <v>4</v>
      </c>
      <c r="F2" s="4" t="s">
        <v>5</v>
      </c>
      <c r="J2" s="3"/>
    </row>
    <row r="3">
      <c r="A3" s="5">
        <v>1.0</v>
      </c>
      <c r="B3" s="6">
        <v>6.2</v>
      </c>
      <c r="C3" s="6">
        <v>6.2</v>
      </c>
      <c r="D3" s="3"/>
      <c r="E3" s="7">
        <f>AVERAGE(B4,B6,B8,B10,B12,B14)</f>
        <v>9.5</v>
      </c>
      <c r="F3" s="7">
        <f>E8/E3</f>
        <v>0.3458646617</v>
      </c>
      <c r="G3" s="8">
        <f>AVERAGE(B4,B6,B8,B10,B12,B14)</f>
        <v>9.5</v>
      </c>
      <c r="J3" s="3"/>
    </row>
    <row r="4">
      <c r="A4" s="1">
        <v>2.0</v>
      </c>
      <c r="B4" s="9">
        <v>6.5</v>
      </c>
      <c r="C4" s="9">
        <v>12.7</v>
      </c>
      <c r="D4" s="3"/>
      <c r="E4" s="3"/>
      <c r="F4" s="3"/>
      <c r="J4" s="3"/>
    </row>
    <row r="5">
      <c r="A5" s="5">
        <v>3.0</v>
      </c>
      <c r="B5" s="6">
        <v>9.7</v>
      </c>
      <c r="C5" s="6">
        <v>22.4</v>
      </c>
      <c r="D5" s="3"/>
      <c r="E5" s="3"/>
      <c r="F5" s="3"/>
      <c r="J5" s="3"/>
    </row>
    <row r="6">
      <c r="A6" s="1">
        <v>4.0</v>
      </c>
      <c r="B6" s="9">
        <v>8.5</v>
      </c>
      <c r="C6" s="9">
        <v>30.9</v>
      </c>
      <c r="D6" s="3"/>
      <c r="E6" s="3"/>
      <c r="F6" s="3"/>
      <c r="J6" s="3"/>
    </row>
    <row r="7">
      <c r="A7" s="5">
        <v>5.0</v>
      </c>
      <c r="B7" s="6">
        <v>10.6</v>
      </c>
      <c r="C7" s="6">
        <v>41.5</v>
      </c>
      <c r="D7" s="3"/>
      <c r="E7" s="4" t="s">
        <v>6</v>
      </c>
      <c r="F7" s="4" t="s">
        <v>7</v>
      </c>
      <c r="J7" s="3"/>
    </row>
    <row r="8">
      <c r="A8" s="1">
        <v>6.0</v>
      </c>
      <c r="B8" s="9">
        <v>7.7</v>
      </c>
      <c r="C8" s="9">
        <v>49.2</v>
      </c>
      <c r="D8" s="3"/>
      <c r="E8" s="7">
        <f>E23/7</f>
        <v>3.285714286</v>
      </c>
      <c r="F8" s="7">
        <f>(F3-0)/E3</f>
        <v>0.03640680649</v>
      </c>
      <c r="J8" s="3"/>
    </row>
    <row r="9">
      <c r="A9" s="5">
        <v>7.0</v>
      </c>
      <c r="B9" s="6">
        <v>10.7</v>
      </c>
      <c r="C9" s="6">
        <v>59.9</v>
      </c>
      <c r="D9" s="3"/>
      <c r="E9" s="3"/>
      <c r="F9" s="3"/>
      <c r="J9" s="3"/>
    </row>
    <row r="10">
      <c r="A10" s="1">
        <v>8.0</v>
      </c>
      <c r="B10" s="9">
        <v>12.7</v>
      </c>
      <c r="C10" s="9">
        <v>72.6</v>
      </c>
      <c r="D10" s="3"/>
      <c r="E10" s="4" t="s">
        <v>8</v>
      </c>
      <c r="F10" s="3"/>
      <c r="J10" s="3"/>
    </row>
    <row r="11">
      <c r="A11" s="5">
        <v>9.0</v>
      </c>
      <c r="B11" s="6">
        <v>10.2</v>
      </c>
      <c r="C11" s="6">
        <v>82.8</v>
      </c>
      <c r="D11" s="3"/>
      <c r="E11" s="7">
        <f>AVERAGE(B3,B5,B7,B9,B11,B13,B15)</f>
        <v>9.514285714</v>
      </c>
      <c r="F11" s="3"/>
      <c r="J11" s="3"/>
    </row>
    <row r="12">
      <c r="A12" s="1">
        <v>10.0</v>
      </c>
      <c r="B12" s="9">
        <v>8.4</v>
      </c>
      <c r="C12" s="9">
        <v>91.2</v>
      </c>
      <c r="D12" s="3"/>
      <c r="E12" s="3"/>
      <c r="F12" s="3"/>
      <c r="J12" s="3"/>
    </row>
    <row r="13">
      <c r="A13" s="5">
        <v>11.0</v>
      </c>
      <c r="B13" s="6">
        <v>11.0</v>
      </c>
      <c r="C13" s="6">
        <v>102.2</v>
      </c>
      <c r="D13" s="3"/>
      <c r="E13" s="3"/>
      <c r="F13" s="3"/>
      <c r="J13" s="3"/>
    </row>
    <row r="14">
      <c r="A14" s="1">
        <v>12.0</v>
      </c>
      <c r="B14" s="9">
        <v>13.2</v>
      </c>
      <c r="C14" s="9">
        <v>115.4</v>
      </c>
      <c r="D14" s="3"/>
      <c r="E14" s="3"/>
      <c r="F14" s="3"/>
      <c r="J14" s="3"/>
    </row>
    <row r="15">
      <c r="A15" s="5">
        <v>13.0</v>
      </c>
      <c r="B15" s="6">
        <v>8.2</v>
      </c>
      <c r="C15" s="6">
        <v>123.6</v>
      </c>
      <c r="D15" s="3"/>
      <c r="E15" s="3"/>
      <c r="F15" s="3"/>
      <c r="J15" s="3"/>
    </row>
    <row r="16">
      <c r="A16" s="1" t="s">
        <v>9</v>
      </c>
      <c r="C16" s="2"/>
      <c r="D16" s="3"/>
      <c r="E16" s="3"/>
      <c r="F16" s="3"/>
      <c r="J16" s="3"/>
    </row>
    <row r="17">
      <c r="A17" s="1" t="s">
        <v>1</v>
      </c>
      <c r="B17" s="1" t="s">
        <v>2</v>
      </c>
      <c r="C17" s="1" t="s">
        <v>3</v>
      </c>
      <c r="D17" s="3"/>
      <c r="E17" s="4" t="s">
        <v>10</v>
      </c>
      <c r="F17" s="4" t="s">
        <v>11</v>
      </c>
      <c r="J17" s="3"/>
    </row>
    <row r="18">
      <c r="A18" s="1">
        <v>1.0</v>
      </c>
      <c r="B18" s="9">
        <v>8.0</v>
      </c>
      <c r="C18" s="9">
        <v>8.0</v>
      </c>
      <c r="D18" s="3"/>
      <c r="E18" s="7">
        <f>AVERAGE(B19,B21,B23,B25)</f>
        <v>19.825</v>
      </c>
      <c r="F18" s="7">
        <f>E23/E18</f>
        <v>1.160151324</v>
      </c>
      <c r="J18" s="3"/>
    </row>
    <row r="19">
      <c r="A19" s="10">
        <v>2.0</v>
      </c>
      <c r="B19" s="11">
        <v>17.6</v>
      </c>
      <c r="C19" s="11">
        <v>25.6</v>
      </c>
      <c r="D19" s="3"/>
      <c r="E19" s="3"/>
      <c r="F19" s="3"/>
      <c r="J19" s="3"/>
    </row>
    <row r="20">
      <c r="A20" s="1">
        <v>3.0</v>
      </c>
      <c r="B20" s="9">
        <v>9.9</v>
      </c>
      <c r="C20" s="9">
        <v>35.5</v>
      </c>
      <c r="D20" s="3"/>
      <c r="E20" s="3"/>
      <c r="F20" s="3"/>
      <c r="J20" s="3"/>
    </row>
    <row r="21">
      <c r="A21" s="10">
        <v>4.0</v>
      </c>
      <c r="B21" s="11">
        <v>19.6</v>
      </c>
      <c r="C21" s="11">
        <v>55.1</v>
      </c>
      <c r="D21" s="4" t="s">
        <v>12</v>
      </c>
      <c r="E21" s="4">
        <v>148.0</v>
      </c>
      <c r="F21" s="3"/>
      <c r="J21" s="3"/>
    </row>
    <row r="22">
      <c r="A22" s="1">
        <v>5.0</v>
      </c>
      <c r="B22" s="9">
        <v>11.0</v>
      </c>
      <c r="C22" s="9">
        <v>66.1</v>
      </c>
      <c r="D22" s="4" t="s">
        <v>13</v>
      </c>
      <c r="E22" s="4">
        <v>125.0</v>
      </c>
      <c r="F22" s="3"/>
      <c r="J22" s="3"/>
    </row>
    <row r="23">
      <c r="A23" s="10">
        <v>6.0</v>
      </c>
      <c r="B23" s="11">
        <v>19.6</v>
      </c>
      <c r="C23" s="11">
        <v>85.7</v>
      </c>
      <c r="D23" s="4" t="s">
        <v>14</v>
      </c>
      <c r="E23" s="4">
        <v>23.0</v>
      </c>
      <c r="F23" s="4" t="s">
        <v>15</v>
      </c>
      <c r="J23" s="3"/>
    </row>
    <row r="24">
      <c r="A24" s="1">
        <v>7.0</v>
      </c>
      <c r="B24" s="9">
        <v>7.8</v>
      </c>
      <c r="C24" s="9">
        <v>93.5</v>
      </c>
      <c r="D24" s="3"/>
      <c r="F24" s="7">
        <f>(F18-0)/E18</f>
        <v>0.05851961282</v>
      </c>
      <c r="J24" s="3"/>
    </row>
    <row r="25">
      <c r="A25" s="10">
        <v>8.0</v>
      </c>
      <c r="B25" s="11">
        <v>22.5</v>
      </c>
      <c r="C25" s="11">
        <v>116.0</v>
      </c>
      <c r="D25" s="3"/>
      <c r="E25" s="3"/>
      <c r="F25" s="3"/>
      <c r="G25" s="3"/>
      <c r="H25" s="3"/>
      <c r="I25" s="3"/>
      <c r="J25" s="3"/>
    </row>
    <row r="26">
      <c r="A26" s="1" t="s">
        <v>16</v>
      </c>
      <c r="B26" s="9">
        <v>116.0</v>
      </c>
      <c r="C26" s="9">
        <v>116.0</v>
      </c>
      <c r="D26" s="3"/>
      <c r="E26" s="4" t="s">
        <v>17</v>
      </c>
      <c r="F26" s="3"/>
      <c r="G26" s="3"/>
      <c r="H26" s="3"/>
      <c r="I26" s="3"/>
      <c r="J26" s="3"/>
    </row>
    <row r="27">
      <c r="A27" s="3"/>
      <c r="B27" s="3"/>
      <c r="C27" s="3"/>
      <c r="D27" s="3"/>
      <c r="E27" s="12">
        <f>AVERAGE(B18,B20,B22,B24)</f>
        <v>9.175</v>
      </c>
      <c r="F27" s="3"/>
      <c r="G27" s="3"/>
      <c r="H27" s="3"/>
      <c r="I27" s="3"/>
      <c r="J27" s="3"/>
    </row>
    <row r="28">
      <c r="A28" s="13" t="s">
        <v>18</v>
      </c>
      <c r="B28" s="13" t="s">
        <v>19</v>
      </c>
      <c r="C28" s="14"/>
      <c r="D28" s="3"/>
      <c r="E28" s="3"/>
      <c r="F28" s="3"/>
      <c r="G28" s="3"/>
      <c r="H28" s="3"/>
      <c r="I28" s="3"/>
      <c r="J28" s="3"/>
    </row>
    <row r="29">
      <c r="A29" s="15"/>
      <c r="B29" s="13" t="s">
        <v>20</v>
      </c>
      <c r="C29" s="16"/>
      <c r="D29" s="3"/>
      <c r="E29" s="3"/>
      <c r="F29" s="3"/>
      <c r="G29" s="3"/>
      <c r="H29" s="3"/>
      <c r="I29" s="3"/>
      <c r="J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mergeCells count="1">
    <mergeCell ref="A16:B16"/>
  </mergeCells>
  <conditionalFormatting sqref="E18">
    <cfRule type="timePeriod" dxfId="0" priority="1" timePeriod="today"/>
  </conditionalFormatting>
  <conditionalFormatting sqref="B18:C26">
    <cfRule type="notContainsBlanks" dxfId="0" priority="2">
      <formula>LEN(TRIM(B18))&gt;0</formula>
    </cfRule>
  </conditionalFormatting>
  <drawing r:id="rId1"/>
</worksheet>
</file>