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2120" windowHeight="9120"/>
  </bookViews>
  <sheets>
    <sheet name="Yearly Summary " sheetId="3" r:id="rId1"/>
    <sheet name="2011 Net Treated" sheetId="21" r:id="rId2"/>
    <sheet name="January" sheetId="20" r:id="rId3"/>
    <sheet name="February" sheetId="19" r:id="rId4"/>
    <sheet name="March" sheetId="18" r:id="rId5"/>
    <sheet name="April" sheetId="17" r:id="rId6"/>
    <sheet name="May" sheetId="16" r:id="rId7"/>
    <sheet name="June" sheetId="15" r:id="rId8"/>
    <sheet name="July" sheetId="14" r:id="rId9"/>
    <sheet name="August" sheetId="13" r:id="rId10"/>
    <sheet name="September" sheetId="12" r:id="rId11"/>
    <sheet name="October" sheetId="11" r:id="rId12"/>
    <sheet name="November" sheetId="10" r:id="rId13"/>
    <sheet name="December" sheetId="9" r:id="rId14"/>
    <sheet name="Sheet4" sheetId="4" r:id="rId15"/>
  </sheets>
  <calcPr calcId="125725"/>
</workbook>
</file>

<file path=xl/calcChain.xml><?xml version="1.0" encoding="utf-8"?>
<calcChain xmlns="http://schemas.openxmlformats.org/spreadsheetml/2006/main">
  <c r="K16" i="21"/>
  <c r="J16"/>
  <c r="I16"/>
  <c r="K15"/>
  <c r="J15"/>
  <c r="I15"/>
  <c r="K14"/>
  <c r="J14"/>
  <c r="I14"/>
  <c r="K13"/>
  <c r="J13"/>
  <c r="I13"/>
  <c r="K12"/>
  <c r="J12"/>
  <c r="I12"/>
  <c r="K11"/>
  <c r="J11"/>
  <c r="I11"/>
  <c r="K10"/>
  <c r="J10"/>
  <c r="I10"/>
  <c r="K9"/>
  <c r="J9"/>
  <c r="I9"/>
  <c r="K8"/>
  <c r="J8"/>
  <c r="I8"/>
  <c r="K7"/>
  <c r="J7"/>
  <c r="I7"/>
  <c r="K6"/>
  <c r="J6"/>
  <c r="I6"/>
  <c r="K5"/>
  <c r="K17" s="1"/>
  <c r="J5"/>
  <c r="J17" s="1"/>
  <c r="I5"/>
  <c r="I17" s="1"/>
  <c r="M38" i="20"/>
  <c r="U38" i="9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0"/>
  <c r="T38"/>
  <c r="S38"/>
  <c r="R38"/>
  <c r="Q38"/>
  <c r="P38"/>
  <c r="O38"/>
  <c r="N38"/>
  <c r="M38"/>
  <c r="L38"/>
  <c r="K38"/>
  <c r="J38"/>
  <c r="I38"/>
  <c r="H38"/>
  <c r="G38"/>
  <c r="F38"/>
  <c r="D14" i="3" s="1"/>
  <c r="E38" i="10"/>
  <c r="D38"/>
  <c r="C38"/>
  <c r="B38"/>
  <c r="U38" i="11"/>
  <c r="T38"/>
  <c r="S38"/>
  <c r="R38"/>
  <c r="Q38"/>
  <c r="P38"/>
  <c r="O38"/>
  <c r="N38"/>
  <c r="M38"/>
  <c r="L38"/>
  <c r="K38"/>
  <c r="J38"/>
  <c r="V13" i="3" s="1"/>
  <c r="I38" i="11"/>
  <c r="H38"/>
  <c r="T13" i="3" s="1"/>
  <c r="G38" i="11"/>
  <c r="F38"/>
  <c r="E38"/>
  <c r="D38"/>
  <c r="C38"/>
  <c r="B38"/>
  <c r="U38" i="12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3"/>
  <c r="K11" i="3" s="1"/>
  <c r="T38" i="13"/>
  <c r="S38"/>
  <c r="I11" i="3" s="1"/>
  <c r="R38" i="13"/>
  <c r="Q38"/>
  <c r="M11" i="3" s="1"/>
  <c r="P38" i="13"/>
  <c r="O38"/>
  <c r="H11" i="3" s="1"/>
  <c r="N38" i="13"/>
  <c r="M38"/>
  <c r="O11" i="3" s="1"/>
  <c r="L38" i="13"/>
  <c r="K38"/>
  <c r="F11" i="3" s="1"/>
  <c r="J38" i="13"/>
  <c r="I38"/>
  <c r="U11" i="3" s="1"/>
  <c r="H38" i="13"/>
  <c r="G38"/>
  <c r="F38"/>
  <c r="E38"/>
  <c r="D38"/>
  <c r="C38"/>
  <c r="B38"/>
  <c r="U38" i="14"/>
  <c r="K10" i="3" s="1"/>
  <c r="T38" i="14"/>
  <c r="S38"/>
  <c r="I10" i="3" s="1"/>
  <c r="R38" i="14"/>
  <c r="Q38"/>
  <c r="M10" i="3" s="1"/>
  <c r="P38" i="14"/>
  <c r="O38"/>
  <c r="H10" i="3" s="1"/>
  <c r="N38" i="14"/>
  <c r="M38"/>
  <c r="O10" i="3" s="1"/>
  <c r="L38" i="14"/>
  <c r="K38"/>
  <c r="F10" i="3" s="1"/>
  <c r="J38" i="14"/>
  <c r="I38"/>
  <c r="U10" i="3" s="1"/>
  <c r="H38" i="14"/>
  <c r="F38"/>
  <c r="D10" i="3" s="1"/>
  <c r="E38" i="14"/>
  <c r="D38"/>
  <c r="S10" i="3" s="1"/>
  <c r="C38" i="14"/>
  <c r="R10" i="3" s="1"/>
  <c r="B38" i="14"/>
  <c r="U38" i="15"/>
  <c r="T38"/>
  <c r="S38"/>
  <c r="R38"/>
  <c r="Q38"/>
  <c r="P38"/>
  <c r="O38"/>
  <c r="N38"/>
  <c r="M38"/>
  <c r="L38"/>
  <c r="K38"/>
  <c r="J38"/>
  <c r="I38"/>
  <c r="H38"/>
  <c r="G38"/>
  <c r="F38"/>
  <c r="D9" i="3" s="1"/>
  <c r="E38" i="15"/>
  <c r="C9" i="3" s="1"/>
  <c r="D38" i="15"/>
  <c r="C38"/>
  <c r="B38"/>
  <c r="U38" i="16"/>
  <c r="T38"/>
  <c r="S38"/>
  <c r="R38"/>
  <c r="Q38"/>
  <c r="P38"/>
  <c r="O38"/>
  <c r="N38"/>
  <c r="P8" i="3" s="1"/>
  <c r="M38" i="16"/>
  <c r="O8" i="3" s="1"/>
  <c r="L38" i="16"/>
  <c r="G8" i="3" s="1"/>
  <c r="K38" i="16"/>
  <c r="J38"/>
  <c r="I38"/>
  <c r="H38"/>
  <c r="G38"/>
  <c r="F38"/>
  <c r="E38"/>
  <c r="D38"/>
  <c r="C38"/>
  <c r="B38"/>
  <c r="U38" i="17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U38" i="1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C38" i="19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B38"/>
  <c r="C38" i="20"/>
  <c r="D38"/>
  <c r="E38"/>
  <c r="F38"/>
  <c r="G38"/>
  <c r="H38"/>
  <c r="I38"/>
  <c r="J38"/>
  <c r="K38"/>
  <c r="L38"/>
  <c r="G4" i="3" s="1"/>
  <c r="N38" i="20"/>
  <c r="P4" i="3" s="1"/>
  <c r="O38" i="20"/>
  <c r="P38"/>
  <c r="L4" i="3" s="1"/>
  <c r="Q38" i="20"/>
  <c r="R38"/>
  <c r="N4" i="3" s="1"/>
  <c r="S38" i="20"/>
  <c r="T38"/>
  <c r="J4" i="3" s="1"/>
  <c r="U38" i="20"/>
  <c r="B38"/>
  <c r="Q4" i="3" s="1"/>
  <c r="C10"/>
  <c r="C8"/>
  <c r="K15"/>
  <c r="K14"/>
  <c r="K13"/>
  <c r="K12"/>
  <c r="K9"/>
  <c r="K8"/>
  <c r="K7"/>
  <c r="K6"/>
  <c r="K5"/>
  <c r="J15"/>
  <c r="J14"/>
  <c r="J13"/>
  <c r="J12"/>
  <c r="J11"/>
  <c r="J10"/>
  <c r="J9"/>
  <c r="J8"/>
  <c r="J7"/>
  <c r="J6"/>
  <c r="J5"/>
  <c r="I15"/>
  <c r="I14"/>
  <c r="I13"/>
  <c r="I12"/>
  <c r="I9"/>
  <c r="I8"/>
  <c r="I7"/>
  <c r="I6"/>
  <c r="I5"/>
  <c r="N15"/>
  <c r="N14"/>
  <c r="N13"/>
  <c r="N12"/>
  <c r="N11"/>
  <c r="N10"/>
  <c r="N9"/>
  <c r="N8"/>
  <c r="N7"/>
  <c r="N6"/>
  <c r="N5"/>
  <c r="M15"/>
  <c r="M14"/>
  <c r="M13"/>
  <c r="M12"/>
  <c r="M9"/>
  <c r="M8"/>
  <c r="M7"/>
  <c r="M6"/>
  <c r="M5"/>
  <c r="L15"/>
  <c r="L14"/>
  <c r="L13"/>
  <c r="L12"/>
  <c r="L11"/>
  <c r="L10"/>
  <c r="L9"/>
  <c r="L8"/>
  <c r="L7"/>
  <c r="L6"/>
  <c r="L5"/>
  <c r="H15"/>
  <c r="H14"/>
  <c r="H13"/>
  <c r="H12"/>
  <c r="H9"/>
  <c r="H8"/>
  <c r="H7"/>
  <c r="H6"/>
  <c r="H5"/>
  <c r="P15"/>
  <c r="P14"/>
  <c r="P13"/>
  <c r="P12"/>
  <c r="P11"/>
  <c r="P10"/>
  <c r="P9"/>
  <c r="P7"/>
  <c r="P6"/>
  <c r="P5"/>
  <c r="O15"/>
  <c r="O14"/>
  <c r="O13"/>
  <c r="O12"/>
  <c r="O9"/>
  <c r="O7"/>
  <c r="O6"/>
  <c r="O5"/>
  <c r="G15"/>
  <c r="G14"/>
  <c r="G13"/>
  <c r="G12"/>
  <c r="G11"/>
  <c r="G10"/>
  <c r="G9"/>
  <c r="G7"/>
  <c r="G6"/>
  <c r="G5"/>
  <c r="F15"/>
  <c r="F14"/>
  <c r="F13"/>
  <c r="F12"/>
  <c r="F9"/>
  <c r="F8"/>
  <c r="F7"/>
  <c r="F6"/>
  <c r="F5"/>
  <c r="V15"/>
  <c r="V14"/>
  <c r="V12"/>
  <c r="V11"/>
  <c r="V10"/>
  <c r="V9"/>
  <c r="V8"/>
  <c r="V7"/>
  <c r="V6"/>
  <c r="V5"/>
  <c r="U15"/>
  <c r="U14"/>
  <c r="U13"/>
  <c r="U12"/>
  <c r="U9"/>
  <c r="U8"/>
  <c r="U7"/>
  <c r="U6"/>
  <c r="U5"/>
  <c r="T15"/>
  <c r="T14"/>
  <c r="T12"/>
  <c r="T11"/>
  <c r="T10"/>
  <c r="T9"/>
  <c r="T8"/>
  <c r="T7"/>
  <c r="T6"/>
  <c r="T5"/>
  <c r="E15"/>
  <c r="E14"/>
  <c r="E13"/>
  <c r="E12"/>
  <c r="E11"/>
  <c r="E9"/>
  <c r="E8"/>
  <c r="E7"/>
  <c r="E6"/>
  <c r="E5"/>
  <c r="D15"/>
  <c r="D13"/>
  <c r="D12"/>
  <c r="D11"/>
  <c r="D8"/>
  <c r="D7"/>
  <c r="D6"/>
  <c r="D5"/>
  <c r="C15"/>
  <c r="C14"/>
  <c r="C13"/>
  <c r="C12"/>
  <c r="C11"/>
  <c r="C7"/>
  <c r="C6"/>
  <c r="C5"/>
  <c r="S15"/>
  <c r="S14"/>
  <c r="S13"/>
  <c r="S11"/>
  <c r="S12"/>
  <c r="S9"/>
  <c r="S8"/>
  <c r="S7"/>
  <c r="S6"/>
  <c r="S5"/>
  <c r="R15"/>
  <c r="R14"/>
  <c r="R13"/>
  <c r="R12"/>
  <c r="R11"/>
  <c r="R9"/>
  <c r="R8"/>
  <c r="R7"/>
  <c r="R6"/>
  <c r="R5"/>
  <c r="Q15"/>
  <c r="Q14"/>
  <c r="Q13"/>
  <c r="Q12"/>
  <c r="Q10"/>
  <c r="Q9"/>
  <c r="Q8"/>
  <c r="Q7"/>
  <c r="Q6"/>
  <c r="Q5"/>
  <c r="Q11"/>
  <c r="A4" i="19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U39" i="20"/>
  <c r="K17" i="3" s="1"/>
  <c r="T39" i="20"/>
  <c r="J17" i="3" s="1"/>
  <c r="S39" i="20"/>
  <c r="I17" i="3" s="1"/>
  <c r="R39" i="20"/>
  <c r="N17" i="3" s="1"/>
  <c r="Q39" i="20"/>
  <c r="M17" i="3" s="1"/>
  <c r="P39" i="20"/>
  <c r="L17" i="3" s="1"/>
  <c r="O39" i="20"/>
  <c r="H17" i="3" s="1"/>
  <c r="N39" i="20"/>
  <c r="M39"/>
  <c r="L39"/>
  <c r="G17" i="3" s="1"/>
  <c r="K39" i="20"/>
  <c r="F17" i="3" s="1"/>
  <c r="J39" i="20"/>
  <c r="V17" i="3" s="1"/>
  <c r="I39" i="20"/>
  <c r="U17" i="3" s="1"/>
  <c r="H39" i="20"/>
  <c r="T17" i="3" s="1"/>
  <c r="G39" i="20"/>
  <c r="E17" i="3" s="1"/>
  <c r="F39" i="20"/>
  <c r="D17" i="3" s="1"/>
  <c r="E39" i="20"/>
  <c r="C17" i="3" s="1"/>
  <c r="D39" i="20"/>
  <c r="S17" i="3" s="1"/>
  <c r="C39" i="20"/>
  <c r="R17" i="3" s="1"/>
  <c r="B39" i="20"/>
  <c r="Q17" i="3" s="1"/>
  <c r="K4"/>
  <c r="I4"/>
  <c r="M4"/>
  <c r="H4"/>
  <c r="O4"/>
  <c r="F4"/>
  <c r="V4"/>
  <c r="U4"/>
  <c r="T4"/>
  <c r="E4"/>
  <c r="D4"/>
  <c r="C4"/>
  <c r="S4"/>
  <c r="R4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/>
  <c r="L3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U39" i="18"/>
  <c r="K19" i="3" s="1"/>
  <c r="T39" i="18"/>
  <c r="J19" i="3" s="1"/>
  <c r="S39" i="18"/>
  <c r="I19" i="3" s="1"/>
  <c r="R39" i="18"/>
  <c r="N19" i="3" s="1"/>
  <c r="Q39" i="18"/>
  <c r="M19" i="3" s="1"/>
  <c r="P39" i="18"/>
  <c r="L19" i="3" s="1"/>
  <c r="O39" i="18"/>
  <c r="H19" i="3" s="1"/>
  <c r="N39" i="18"/>
  <c r="M39"/>
  <c r="L39"/>
  <c r="G19" i="3" s="1"/>
  <c r="K39" i="18"/>
  <c r="F19" i="3" s="1"/>
  <c r="J39" i="18"/>
  <c r="V19" i="3" s="1"/>
  <c r="I39" i="18"/>
  <c r="U19" i="3" s="1"/>
  <c r="H39" i="18"/>
  <c r="T19" i="3" s="1"/>
  <c r="G39" i="18"/>
  <c r="E19" i="3" s="1"/>
  <c r="F39" i="18"/>
  <c r="D19" i="3" s="1"/>
  <c r="E39" i="18"/>
  <c r="C19" i="3" s="1"/>
  <c r="D39" i="18"/>
  <c r="S19" i="3" s="1"/>
  <c r="C39" i="18"/>
  <c r="R19" i="3" s="1"/>
  <c r="B39" i="18"/>
  <c r="Q19" i="3" s="1"/>
  <c r="U39" i="17"/>
  <c r="K20" i="3" s="1"/>
  <c r="T39" i="17"/>
  <c r="J20" i="3" s="1"/>
  <c r="S39" i="17"/>
  <c r="I20" i="3" s="1"/>
  <c r="R39" i="17"/>
  <c r="N20" i="3" s="1"/>
  <c r="Q39" i="17"/>
  <c r="M20" i="3" s="1"/>
  <c r="P39" i="17"/>
  <c r="L20" i="3" s="1"/>
  <c r="O39" i="17"/>
  <c r="H20" i="3" s="1"/>
  <c r="N39" i="17"/>
  <c r="M39"/>
  <c r="L39"/>
  <c r="G20" i="3" s="1"/>
  <c r="K39" i="17"/>
  <c r="F20" i="3" s="1"/>
  <c r="J39" i="17"/>
  <c r="V20" i="3" s="1"/>
  <c r="I39" i="17"/>
  <c r="U20" i="3" s="1"/>
  <c r="H39" i="17"/>
  <c r="T20" i="3" s="1"/>
  <c r="G39" i="17"/>
  <c r="E20" i="3" s="1"/>
  <c r="F39" i="17"/>
  <c r="D20" i="3" s="1"/>
  <c r="E39" i="17"/>
  <c r="C20" i="3" s="1"/>
  <c r="D39" i="17"/>
  <c r="S20" i="3" s="1"/>
  <c r="C39" i="17"/>
  <c r="R20" i="3" s="1"/>
  <c r="B39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/>
  <c r="L39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9" i="15"/>
  <c r="K22" i="3" s="1"/>
  <c r="T39" i="15"/>
  <c r="J22" i="3" s="1"/>
  <c r="S39" i="15"/>
  <c r="I22" i="3" s="1"/>
  <c r="R39" i="15"/>
  <c r="N22" i="3" s="1"/>
  <c r="Q39" i="15"/>
  <c r="M22" i="3" s="1"/>
  <c r="P39" i="15"/>
  <c r="L22" i="3" s="1"/>
  <c r="O39" i="15"/>
  <c r="H22" i="3" s="1"/>
  <c r="N39" i="15"/>
  <c r="M39"/>
  <c r="L39"/>
  <c r="G22" i="3" s="1"/>
  <c r="K39" i="15"/>
  <c r="F22" i="3" s="1"/>
  <c r="J39" i="15"/>
  <c r="V22" i="3" s="1"/>
  <c r="I39" i="15"/>
  <c r="U22" i="3" s="1"/>
  <c r="H39" i="15"/>
  <c r="T22" i="3" s="1"/>
  <c r="G39" i="15"/>
  <c r="E22" i="3" s="1"/>
  <c r="F39" i="15"/>
  <c r="D22" i="3" s="1"/>
  <c r="E39" i="15"/>
  <c r="C22" i="3" s="1"/>
  <c r="D39" i="15"/>
  <c r="S22" i="3" s="1"/>
  <c r="C39" i="15"/>
  <c r="R22" i="3" s="1"/>
  <c r="B39" i="15"/>
  <c r="Q22" i="3" s="1"/>
  <c r="U39" i="14"/>
  <c r="K23" i="3" s="1"/>
  <c r="T39" i="14"/>
  <c r="J23" i="3" s="1"/>
  <c r="S39" i="14"/>
  <c r="I23" i="3" s="1"/>
  <c r="R39" i="14"/>
  <c r="N23" i="3" s="1"/>
  <c r="Q39" i="14"/>
  <c r="M23" i="3" s="1"/>
  <c r="P39" i="14"/>
  <c r="L23" i="3" s="1"/>
  <c r="O39" i="14"/>
  <c r="H23" i="3" s="1"/>
  <c r="N39" i="14"/>
  <c r="M39"/>
  <c r="L39"/>
  <c r="G23" i="3" s="1"/>
  <c r="K39" i="14"/>
  <c r="F23" i="3" s="1"/>
  <c r="J39" i="14"/>
  <c r="V23" i="3" s="1"/>
  <c r="I39" i="14"/>
  <c r="U23" i="3" s="1"/>
  <c r="H39" i="14"/>
  <c r="T23" i="3" s="1"/>
  <c r="F39" i="14"/>
  <c r="D23" i="3" s="1"/>
  <c r="E39" i="14"/>
  <c r="C23" i="3" s="1"/>
  <c r="D39" i="14"/>
  <c r="S23" i="3" s="1"/>
  <c r="C39" i="14"/>
  <c r="R23" i="3" s="1"/>
  <c r="B39" i="14"/>
  <c r="Q23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/>
  <c r="L39"/>
  <c r="G24" i="3" s="1"/>
  <c r="K39" i="13"/>
  <c r="F24" i="3" s="1"/>
  <c r="J39" i="13"/>
  <c r="V24" i="3" s="1"/>
  <c r="I39" i="13"/>
  <c r="U24" i="3" s="1"/>
  <c r="H39" i="13"/>
  <c r="T24" i="3" s="1"/>
  <c r="G39" i="13"/>
  <c r="E24" i="3" s="1"/>
  <c r="F39" i="13"/>
  <c r="D24" i="3" s="1"/>
  <c r="E39" i="13"/>
  <c r="C24" i="3" s="1"/>
  <c r="D39" i="13"/>
  <c r="S24" i="3" s="1"/>
  <c r="C39" i="13"/>
  <c r="R24" i="3" s="1"/>
  <c r="B39" i="13"/>
  <c r="Q24" i="3" s="1"/>
  <c r="U39" i="12"/>
  <c r="K25" i="3" s="1"/>
  <c r="T39" i="12"/>
  <c r="J25" i="3" s="1"/>
  <c r="S39" i="12"/>
  <c r="I25" i="3" s="1"/>
  <c r="R39" i="12"/>
  <c r="N25" i="3" s="1"/>
  <c r="Q39" i="12"/>
  <c r="M25" i="3" s="1"/>
  <c r="P39" i="12"/>
  <c r="L25" i="3" s="1"/>
  <c r="O39" i="12"/>
  <c r="H25" i="3" s="1"/>
  <c r="N39" i="12"/>
  <c r="M39"/>
  <c r="L39"/>
  <c r="G25" i="3" s="1"/>
  <c r="K39" i="12"/>
  <c r="F25" i="3" s="1"/>
  <c r="J39" i="12"/>
  <c r="V25" i="3" s="1"/>
  <c r="I39" i="12"/>
  <c r="U25" i="3" s="1"/>
  <c r="H39" i="12"/>
  <c r="T25" i="3" s="1"/>
  <c r="G39" i="12"/>
  <c r="E25" i="3" s="1"/>
  <c r="F39" i="12"/>
  <c r="D25" i="3" s="1"/>
  <c r="E39" i="12"/>
  <c r="C25" i="3" s="1"/>
  <c r="D39" i="12"/>
  <c r="S25" i="3" s="1"/>
  <c r="C39" i="12"/>
  <c r="R25" i="3" s="1"/>
  <c r="B39" i="12"/>
  <c r="Q25" i="3" s="1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/>
  <c r="L39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U39" i="10"/>
  <c r="K27" i="3" s="1"/>
  <c r="T39" i="10"/>
  <c r="J27" i="3" s="1"/>
  <c r="S39" i="10"/>
  <c r="I27" i="3" s="1"/>
  <c r="R39" i="10"/>
  <c r="N27" i="3" s="1"/>
  <c r="Q39" i="10"/>
  <c r="M27" i="3" s="1"/>
  <c r="P39" i="10"/>
  <c r="L27" i="3" s="1"/>
  <c r="O39" i="10"/>
  <c r="H27" i="3" s="1"/>
  <c r="N39" i="10"/>
  <c r="M39"/>
  <c r="L39"/>
  <c r="G27" i="3" s="1"/>
  <c r="K39" i="10"/>
  <c r="F27" i="3" s="1"/>
  <c r="J39" i="10"/>
  <c r="V27" i="3" s="1"/>
  <c r="I39" i="10"/>
  <c r="U27" i="3" s="1"/>
  <c r="H39" i="10"/>
  <c r="T27" i="3" s="1"/>
  <c r="G39" i="10"/>
  <c r="E27" i="3" s="1"/>
  <c r="F39" i="10"/>
  <c r="D27" i="3" s="1"/>
  <c r="E39" i="10"/>
  <c r="C27" i="3" s="1"/>
  <c r="D39" i="10"/>
  <c r="S27" i="3" s="1"/>
  <c r="C39" i="10"/>
  <c r="R27" i="3" s="1"/>
  <c r="B39" i="10"/>
  <c r="Q27" i="3" s="1"/>
  <c r="U39" i="9"/>
  <c r="K28" i="3" s="1"/>
  <c r="T39" i="9"/>
  <c r="J28" i="3" s="1"/>
  <c r="S39" i="9"/>
  <c r="I28" i="3" s="1"/>
  <c r="R39" i="9"/>
  <c r="N28" i="3" s="1"/>
  <c r="Q39" i="9"/>
  <c r="M28" i="3" s="1"/>
  <c r="P39" i="9"/>
  <c r="L28" i="3" s="1"/>
  <c r="O39" i="9"/>
  <c r="H28" i="3" s="1"/>
  <c r="N39" i="9"/>
  <c r="M39"/>
  <c r="L39"/>
  <c r="G28" i="3" s="1"/>
  <c r="K39" i="9"/>
  <c r="F28" i="3" s="1"/>
  <c r="J39" i="9"/>
  <c r="V28" i="3" s="1"/>
  <c r="I39" i="9"/>
  <c r="U28" i="3" s="1"/>
  <c r="H39" i="9"/>
  <c r="T28" i="3" s="1"/>
  <c r="G39" i="9"/>
  <c r="E28" i="3" s="1"/>
  <c r="F39" i="9"/>
  <c r="D28" i="3" s="1"/>
  <c r="E39" i="9"/>
  <c r="C28" i="3" s="1"/>
  <c r="D39" i="9"/>
  <c r="S28" i="3" s="1"/>
  <c r="C39" i="9"/>
  <c r="R28" i="3" s="1"/>
  <c r="B39" i="9"/>
  <c r="Q28" i="3" s="1"/>
  <c r="G38" i="14" l="1"/>
  <c r="E10" i="3" s="1"/>
  <c r="E16" s="1"/>
  <c r="G39" i="14"/>
  <c r="E23" i="3" s="1"/>
  <c r="R16"/>
  <c r="U16"/>
  <c r="F16"/>
  <c r="H16"/>
  <c r="I16"/>
  <c r="T16"/>
  <c r="V16"/>
  <c r="D16"/>
  <c r="C16"/>
  <c r="S16"/>
  <c r="M16"/>
  <c r="K16"/>
  <c r="O16"/>
  <c r="J16"/>
  <c r="N16"/>
  <c r="L16"/>
  <c r="P16"/>
  <c r="Q16"/>
  <c r="G16"/>
  <c r="Q29"/>
  <c r="S29"/>
  <c r="D29"/>
  <c r="T29"/>
  <c r="V29"/>
  <c r="G29"/>
  <c r="L29"/>
  <c r="N29"/>
  <c r="J29"/>
  <c r="R29"/>
  <c r="C29"/>
  <c r="E29"/>
  <c r="U29"/>
  <c r="F29"/>
  <c r="H29"/>
  <c r="M29"/>
  <c r="I29"/>
  <c r="K29"/>
</calcChain>
</file>

<file path=xl/comments1.xml><?xml version="1.0" encoding="utf-8"?>
<comments xmlns="http://schemas.openxmlformats.org/spreadsheetml/2006/main">
  <authors>
    <author>jamoore</author>
    <author>Peter Bong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1.669MG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1.717MG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1.380MG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0.325MGD. Crossover shutdown.</t>
        </r>
      </text>
    </comment>
    <comment ref="K1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L1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N1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S1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T1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U1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K1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L1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M1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N1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S1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T1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U1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K1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L1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M1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N1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S1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T1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U1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K1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L1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M1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N1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S1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T1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U1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K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L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M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N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S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T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U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K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L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M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N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S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T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  <comment ref="U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Filter, adsorber, and net finished train flows calculated from 8/10/11 to 8/15/11 due to loss of bphistorian data following a server update.</t>
        </r>
      </text>
    </comment>
  </commentList>
</comments>
</file>

<file path=xl/comments11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S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T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U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</commentList>
</comments>
</file>

<file path=xl/comments12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4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>
  <authors>
    <author>Peter Bong</author>
    <author>jamoore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4" authorId="1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</commentList>
</comments>
</file>

<file path=xl/comments3.xml><?xml version="1.0" encoding="utf-8"?>
<comments xmlns="http://schemas.openxmlformats.org/spreadsheetml/2006/main">
  <authors>
    <author>jamoore</author>
    <author>Peter Bong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E2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Filling the SP reactor for rapid mixer vibration test.</t>
        </r>
      </text>
    </comment>
  </commentList>
</comments>
</file>

<file path=xl/comments5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P1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Refilled the SP filters before FTW with chlorine.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1.055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1.567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1.554</t>
        </r>
      </text>
    </comment>
    <comment ref="P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discharge to lagoon 2 from BW.</t>
        </r>
      </text>
    </comment>
    <comment ref="Q2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Sunday discharge of AR FTW to lagoon 2. No SP FTW.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1.542</t>
        </r>
      </text>
    </comment>
    <comment ref="P2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discharge to lagoon 2 from BW.</t>
        </r>
      </text>
    </comment>
    <comment ref="Q2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Start of SP dischagre through FTW.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1.549
</t>
        </r>
      </text>
    </comment>
    <comment ref="Q2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SP discharge through FTW.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1.533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1.542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1.538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1.548</t>
        </r>
      </text>
    </comment>
    <comment ref="F2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1.540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1.547</t>
        </r>
      </text>
    </comment>
    <comment ref="G2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Started blending SP from adsorber effluent to finished water at 15:00.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1.536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1.533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1.522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1.528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1.517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1.512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1.518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1.535</t>
        </r>
      </text>
    </comment>
  </commentList>
</comments>
</file>

<file path=xl/comments8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AR crossover = 0.476. Discontinued the AR blend into the SP train @ 07:30.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SP switched to FTW on 06/15/11. All SP flow to FTW on 06/16/11.</t>
        </r>
      </text>
    </comment>
    <comment ref="C2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Recirculating for pH treatment of lagoon 1.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Recirculating for pH treatment of lagoon 1.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5.682MG crossover flow used to fill Lagoon 2. Not counted in gross to process.</t>
        </r>
      </text>
    </comment>
    <comment ref="E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6.139MG crossover flow used to dischrge through Lagoon2 and fill the forebay. Not counted in gross to process.</t>
        </r>
      </text>
    </comment>
    <comment ref="E3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6.991MG crossover flow discharged through Lagoon 2. Not counted in gross to process.</t>
        </r>
      </text>
    </comment>
  </commentList>
</comments>
</file>

<file path=xl/comments9.xml><?xml version="1.0" encoding="utf-8"?>
<comments xmlns="http://schemas.openxmlformats.org/spreadsheetml/2006/main">
  <authors>
    <author>jamoore</author>
    <author>Peter Bong</author>
  </authors>
  <commentList>
    <comment ref="K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E2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3.245MG crossover flow used to fill Forebay. Not counted in gross to process. Total adjusted for false recycle flow.</t>
        </r>
      </text>
    </comment>
    <comment ref="Q2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Filter 6 FTW to discharge.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1.136MG crossover flow used to fill Forebay. Not counted in gross to process. Total adjusted for false recycle flow.</t>
        </r>
      </text>
    </comment>
    <comment ref="E2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flow adjusted for false recycle flow.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 source 100% AR from crossover. Total crossover flow = 2.790MG.</t>
        </r>
      </text>
    </comment>
    <comment ref="E2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flow adjusted for false recycle flow.</t>
        </r>
      </text>
    </comment>
    <comment ref="F28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 source 100% AR. Crossover flow = 2.890MG.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Started pumping and 50% blend from conveyance. Crossover flow = 1.294MG.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1.258MG.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1.375MG.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1.424MG.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1.420MG.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Stopped discharging through lagoon 2 from lagoon 4 and BW. Started recycle to SP.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1.403MG.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1.346MG.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1.293MG.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Crossover flow = 1.448MG.</t>
        </r>
      </text>
    </comment>
  </commentList>
</comments>
</file>

<file path=xl/sharedStrings.xml><?xml version="1.0" encoding="utf-8"?>
<sst xmlns="http://schemas.openxmlformats.org/spreadsheetml/2006/main" count="484" uniqueCount="74">
  <si>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</si>
  <si>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</si>
  <si>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</si>
  <si>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</si>
  <si>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</si>
  <si>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</si>
  <si>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</si>
  <si>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</si>
  <si>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</si>
  <si>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</si>
  <si>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</si>
  <si>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</si>
  <si>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</si>
  <si>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</si>
  <si>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</si>
  <si>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</si>
  <si>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</si>
  <si>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</si>
  <si>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</si>
  <si>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</si>
  <si>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</si>
  <si>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</si>
  <si>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</si>
  <si>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</si>
  <si>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</si>
  <si>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</si>
  <si>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</si>
  <si>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</si>
  <si>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</si>
  <si>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</si>
  <si>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</si>
  <si>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</si>
  <si>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</si>
  <si>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</si>
  <si>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</si>
  <si>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</si>
  <si>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</si>
  <si>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</si>
  <si>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</si>
  <si>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</si>
  <si>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</si>
  <si>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</si>
  <si>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</si>
  <si>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</si>
  <si>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</si>
  <si>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</si>
  <si>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</si>
  <si>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</si>
  <si>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</si>
  <si>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</si>
  <si>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</si>
  <si>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</si>
  <si>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</si>
  <si>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</si>
  <si>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</si>
  <si>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</si>
  <si>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</si>
  <si>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</si>
  <si>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</si>
  <si>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</si>
  <si>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</si>
  <si>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</si>
  <si>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</si>
  <si>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</si>
  <si>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</si>
  <si>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</si>
  <si>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</si>
  <si>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</si>
  <si>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</si>
  <si>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NET Plant Influent Flows</t>
  </si>
  <si>
    <t>NET AR to Process</t>
  </si>
  <si>
    <t>NET SP to Process</t>
  </si>
  <si>
    <t>Total Net to Process</t>
  </si>
  <si>
    <t>AR Crossover to SP</t>
  </si>
</sst>
</file>

<file path=xl/styles.xml><?xml version="1.0" encoding="utf-8"?>
<styleSheet xmlns="http://schemas.openxmlformats.org/spreadsheetml/2006/main">
  <numFmts count="4">
    <numFmt numFmtId="164" formatCode="m/d/yy\ h:mm;@"/>
    <numFmt numFmtId="165" formatCode="mm/dd/yy;@"/>
    <numFmt numFmtId="166" formatCode="[$-409]mmmm\-yy;@"/>
    <numFmt numFmtId="167" formatCode="0.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Fill="1" applyBorder="1" applyAlignment="1" applyProtection="1">
      <alignment horizontal="center"/>
      <protection locked="0"/>
    </xf>
    <xf numFmtId="165" fontId="0" fillId="0" borderId="14" xfId="0" applyNumberFormat="1" applyFill="1" applyBorder="1" applyAlignment="1" applyProtection="1">
      <alignment horizontal="center"/>
      <protection locked="0"/>
    </xf>
    <xf numFmtId="165" fontId="0" fillId="0" borderId="20" xfId="0" applyNumberFormat="1" applyFill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9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164" fontId="1" fillId="13" borderId="67" xfId="0" applyNumberFormat="1" applyFont="1" applyFill="1" applyBorder="1" applyAlignment="1">
      <alignment horizontal="center" textRotation="90"/>
    </xf>
    <xf numFmtId="164" fontId="1" fillId="13" borderId="68" xfId="0" applyNumberFormat="1" applyFont="1" applyFill="1" applyBorder="1" applyAlignment="1">
      <alignment horizontal="center" textRotation="90"/>
    </xf>
    <xf numFmtId="164" fontId="1" fillId="13" borderId="69" xfId="0" applyNumberFormat="1" applyFont="1" applyFill="1" applyBorder="1" applyAlignment="1">
      <alignment horizontal="center" textRotation="90"/>
    </xf>
    <xf numFmtId="164" fontId="1" fillId="14" borderId="67" xfId="0" applyNumberFormat="1" applyFont="1" applyFill="1" applyBorder="1" applyAlignment="1">
      <alignment horizontal="center" textRotation="90"/>
    </xf>
    <xf numFmtId="164" fontId="1" fillId="14" borderId="68" xfId="0" applyNumberFormat="1" applyFont="1" applyFill="1" applyBorder="1" applyAlignment="1">
      <alignment horizontal="center" textRotation="90"/>
    </xf>
    <xf numFmtId="164" fontId="1" fillId="14" borderId="69" xfId="0" applyNumberFormat="1" applyFont="1" applyFill="1" applyBorder="1" applyAlignment="1">
      <alignment horizontal="center" textRotation="90"/>
    </xf>
    <xf numFmtId="164" fontId="1" fillId="26" borderId="70" xfId="0" applyNumberFormat="1" applyFont="1" applyFill="1" applyBorder="1" applyAlignment="1">
      <alignment horizontal="center" textRotation="90"/>
    </xf>
    <xf numFmtId="164" fontId="1" fillId="26" borderId="71" xfId="0" applyNumberFormat="1" applyFont="1" applyFill="1" applyBorder="1" applyAlignment="1">
      <alignment horizontal="center" textRotation="90"/>
    </xf>
    <xf numFmtId="0" fontId="6" fillId="26" borderId="72" xfId="0" applyFont="1" applyFill="1" applyBorder="1" applyAlignment="1">
      <alignment horizontal="center" vertical="center" textRotation="90"/>
    </xf>
    <xf numFmtId="2" fontId="0" fillId="0" borderId="26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0" fillId="0" borderId="44" xfId="0" applyBorder="1"/>
    <xf numFmtId="2" fontId="0" fillId="0" borderId="10" xfId="0" applyNumberForma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0" fontId="0" fillId="0" borderId="11" xfId="0" applyBorder="1"/>
    <xf numFmtId="2" fontId="0" fillId="0" borderId="24" xfId="0" applyNumberFormat="1" applyBorder="1" applyAlignment="1">
      <alignment horizontal="center"/>
    </xf>
    <xf numFmtId="2" fontId="0" fillId="0" borderId="59" xfId="0" applyNumberFormat="1" applyBorder="1" applyAlignment="1">
      <alignment horizontal="center"/>
    </xf>
    <xf numFmtId="0" fontId="0" fillId="22" borderId="47" xfId="0" applyFill="1" applyBorder="1"/>
    <xf numFmtId="2" fontId="0" fillId="22" borderId="12" xfId="0" applyNumberFormat="1" applyFill="1" applyBorder="1" applyAlignment="1">
      <alignment horizontal="center"/>
    </xf>
    <xf numFmtId="2" fontId="0" fillId="22" borderId="74" xfId="0" applyNumberFormat="1" applyFill="1" applyBorder="1" applyAlignment="1">
      <alignment horizontal="center"/>
    </xf>
    <xf numFmtId="0" fontId="0" fillId="27" borderId="49" xfId="0" applyFill="1" applyBorder="1"/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0" fontId="6" fillId="17" borderId="50" xfId="0" applyFont="1" applyFill="1" applyBorder="1" applyAlignment="1">
      <alignment horizontal="center" vertical="center" textRotation="60"/>
    </xf>
    <xf numFmtId="0" fontId="6" fillId="17" borderId="66" xfId="0" applyFont="1" applyFill="1" applyBorder="1" applyAlignment="1">
      <alignment horizontal="center" vertical="center" textRotation="60"/>
    </xf>
    <xf numFmtId="0" fontId="6" fillId="15" borderId="66" xfId="0" applyFont="1" applyFill="1" applyBorder="1" applyAlignment="1">
      <alignment horizontal="center" vertical="center" textRotation="60"/>
    </xf>
    <xf numFmtId="0" fontId="6" fillId="26" borderId="50" xfId="0" applyFont="1" applyFill="1" applyBorder="1" applyAlignment="1">
      <alignment horizontal="center" vertical="center" textRotation="60"/>
    </xf>
    <xf numFmtId="0" fontId="6" fillId="26" borderId="51" xfId="0" applyFont="1" applyFill="1" applyBorder="1" applyAlignment="1">
      <alignment horizontal="center" vertical="center" textRotation="60"/>
    </xf>
    <xf numFmtId="0" fontId="6" fillId="26" borderId="66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30"/>
  <sheetViews>
    <sheetView tabSelected="1" zoomScale="80" zoomScaleNormal="80" workbookViewId="0">
      <selection activeCell="M20" sqref="M20"/>
    </sheetView>
  </sheetViews>
  <sheetFormatPr defaultRowHeight="15"/>
  <cols>
    <col min="1" max="1" width="10.140625" customWidth="1"/>
    <col min="2" max="2" width="10.42578125" customWidth="1"/>
    <col min="3" max="22" width="8.7109375" customWidth="1"/>
  </cols>
  <sheetData>
    <row r="1" spans="1:22" ht="28.5" customHeight="1" thickTop="1" thickBot="1">
      <c r="A1" s="118">
        <v>2011</v>
      </c>
      <c r="B1" s="119"/>
      <c r="C1" s="120" t="s">
        <v>63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2"/>
    </row>
    <row r="2" spans="1:22" ht="145.5" customHeight="1" thickTop="1" thickBot="1">
      <c r="A2" s="123"/>
      <c r="B2" s="124"/>
      <c r="C2" s="133" t="s">
        <v>3</v>
      </c>
      <c r="D2" s="134"/>
      <c r="E2" s="135"/>
      <c r="F2" s="138" t="s">
        <v>7</v>
      </c>
      <c r="G2" s="139"/>
      <c r="H2" s="51" t="s">
        <v>8</v>
      </c>
      <c r="I2" s="127" t="s">
        <v>9</v>
      </c>
      <c r="J2" s="128"/>
      <c r="K2" s="129"/>
      <c r="L2" s="142" t="s">
        <v>25</v>
      </c>
      <c r="M2" s="142"/>
      <c r="N2" s="143"/>
      <c r="O2" s="140" t="s">
        <v>6</v>
      </c>
      <c r="P2" s="141"/>
      <c r="Q2" s="130" t="s">
        <v>2</v>
      </c>
      <c r="R2" s="131"/>
      <c r="S2" s="132"/>
      <c r="T2" s="136" t="s">
        <v>4</v>
      </c>
      <c r="U2" s="137"/>
      <c r="V2" s="71" t="s">
        <v>5</v>
      </c>
    </row>
    <row r="3" spans="1:22" ht="119.25" customHeight="1" thickBot="1">
      <c r="A3" s="125"/>
      <c r="B3" s="126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>
      <c r="A4" s="115" t="s">
        <v>64</v>
      </c>
      <c r="B4" s="50" t="s">
        <v>33</v>
      </c>
      <c r="C4" s="61">
        <f>January!$E$38</f>
        <v>2.1499905544279385</v>
      </c>
      <c r="D4" s="61">
        <f>January!$F$38</f>
        <v>0.3456650303916734</v>
      </c>
      <c r="E4" s="61">
        <f>January!$G$38</f>
        <v>2.495655584819612</v>
      </c>
      <c r="F4" s="61">
        <f>January!$K$38</f>
        <v>2.0465290459840406</v>
      </c>
      <c r="G4" s="61">
        <f>January!$L$38</f>
        <v>0.34963770108679826</v>
      </c>
      <c r="H4" s="61">
        <f>January!$O$38</f>
        <v>0.38441567332479681</v>
      </c>
      <c r="I4" s="61">
        <f>January!$S$38</f>
        <v>2.3574328722906254E-2</v>
      </c>
      <c r="J4" s="61">
        <f>January!$T$38</f>
        <v>2.0197142293820796</v>
      </c>
      <c r="K4" s="61">
        <f>January!$U$38</f>
        <v>0.34623779544181343</v>
      </c>
      <c r="L4" s="69">
        <f>January!$P$38</f>
        <v>3.0166575236905007E-2</v>
      </c>
      <c r="M4" s="61">
        <f>January!$Q$38</f>
        <v>8.3147634469132297E-3</v>
      </c>
      <c r="N4" s="61">
        <f>January!$R$38</f>
        <v>4.8147010040898483E-5</v>
      </c>
      <c r="O4" s="61">
        <f>January!$M$38</f>
        <v>0.85749009962660183</v>
      </c>
      <c r="P4" s="61">
        <f>January!$N$38</f>
        <v>0.14250990037339817</v>
      </c>
      <c r="Q4" s="61">
        <f>January!$B$38</f>
        <v>8.9681031942059931E-3</v>
      </c>
      <c r="R4" s="61">
        <f>January!$C$38</f>
        <v>8.0316734233733131E-2</v>
      </c>
      <c r="S4" s="61">
        <f>January!$D$38</f>
        <v>8.9284837427939148E-2</v>
      </c>
      <c r="T4" s="61">
        <f>January!$H$38</f>
        <v>7.6492522998748286E-2</v>
      </c>
      <c r="U4" s="61">
        <f>January!$I$38</f>
        <v>6.1776266080915574E-3</v>
      </c>
      <c r="V4" s="62">
        <f>January!$J$38</f>
        <v>5.2995805668995177E-3</v>
      </c>
    </row>
    <row r="5" spans="1:22" ht="15.75" customHeight="1">
      <c r="A5" s="116"/>
      <c r="B5" s="49" t="s">
        <v>34</v>
      </c>
      <c r="C5" s="63">
        <f>February!$E$38</f>
        <v>4.642857142857143E-3</v>
      </c>
      <c r="D5" s="63" t="str">
        <f>February!$F$38</f>
        <v/>
      </c>
      <c r="E5" s="63" t="str">
        <f>February!$G$38</f>
        <v/>
      </c>
      <c r="F5" s="63" t="str">
        <f>February!$K$38</f>
        <v/>
      </c>
      <c r="G5" s="63" t="str">
        <f>February!$L$38</f>
        <v/>
      </c>
      <c r="H5" s="63" t="str">
        <f>February!$O$38</f>
        <v/>
      </c>
      <c r="I5" s="63" t="str">
        <f>February!$S$38</f>
        <v/>
      </c>
      <c r="J5" s="63" t="str">
        <f>February!$T$38</f>
        <v/>
      </c>
      <c r="K5" s="63" t="str">
        <f>February!$U$38</f>
        <v/>
      </c>
      <c r="L5" s="70" t="str">
        <f>February!$P$38</f>
        <v/>
      </c>
      <c r="M5" s="63" t="str">
        <f>February!$Q$38</f>
        <v/>
      </c>
      <c r="N5" s="63" t="str">
        <f>February!$R$38</f>
        <v/>
      </c>
      <c r="O5" s="63" t="str">
        <f>February!$M$38</f>
        <v/>
      </c>
      <c r="P5" s="63" t="str">
        <f>February!$N$38</f>
        <v/>
      </c>
      <c r="Q5" s="63" t="str">
        <f>February!$B$38</f>
        <v/>
      </c>
      <c r="R5" s="63" t="str">
        <f>February!$C$38</f>
        <v/>
      </c>
      <c r="S5" s="63" t="str">
        <f>February!$D$38</f>
        <v/>
      </c>
      <c r="T5" s="63" t="str">
        <f>February!$H$38</f>
        <v/>
      </c>
      <c r="U5" s="63" t="str">
        <f>February!$I$38</f>
        <v/>
      </c>
      <c r="V5" s="64" t="str">
        <f>February!$J$38</f>
        <v/>
      </c>
    </row>
    <row r="6" spans="1:22" ht="15.75" customHeight="1">
      <c r="A6" s="116"/>
      <c r="B6" s="49" t="s">
        <v>35</v>
      </c>
      <c r="C6" s="63" t="str">
        <f>March!$E$38</f>
        <v/>
      </c>
      <c r="D6" s="63" t="str">
        <f>March!$F$38</f>
        <v/>
      </c>
      <c r="E6" s="63" t="str">
        <f>March!$G$38</f>
        <v/>
      </c>
      <c r="F6" s="63" t="str">
        <f>March!$K$38</f>
        <v/>
      </c>
      <c r="G6" s="63" t="str">
        <f>March!$L$38</f>
        <v/>
      </c>
      <c r="H6" s="63" t="str">
        <f>March!$O$38</f>
        <v/>
      </c>
      <c r="I6" s="63" t="str">
        <f>March!$S$38</f>
        <v/>
      </c>
      <c r="J6" s="63" t="str">
        <f>March!$T$38</f>
        <v/>
      </c>
      <c r="K6" s="63" t="str">
        <f>March!$U$38</f>
        <v/>
      </c>
      <c r="L6" s="70" t="str">
        <f>March!$P$38</f>
        <v/>
      </c>
      <c r="M6" s="63" t="str">
        <f>March!$Q$38</f>
        <v/>
      </c>
      <c r="N6" s="63" t="str">
        <f>March!$R$38</f>
        <v/>
      </c>
      <c r="O6" s="63" t="str">
        <f>March!$M$38</f>
        <v/>
      </c>
      <c r="P6" s="63" t="str">
        <f>March!$N$38</f>
        <v/>
      </c>
      <c r="Q6" s="63" t="str">
        <f>March!$B$38</f>
        <v/>
      </c>
      <c r="R6" s="63" t="str">
        <f>March!$C$38</f>
        <v/>
      </c>
      <c r="S6" s="63" t="str">
        <f>March!$D$38</f>
        <v/>
      </c>
      <c r="T6" s="63" t="str">
        <f>March!$H$38</f>
        <v/>
      </c>
      <c r="U6" s="63" t="str">
        <f>March!$I$38</f>
        <v/>
      </c>
      <c r="V6" s="64" t="str">
        <f>March!$J$38</f>
        <v/>
      </c>
    </row>
    <row r="7" spans="1:22" ht="15.75" customHeight="1">
      <c r="A7" s="116"/>
      <c r="B7" s="49" t="s">
        <v>36</v>
      </c>
      <c r="C7" s="63">
        <f>April!$E$38</f>
        <v>3.1666666666666662E-2</v>
      </c>
      <c r="D7" s="63" t="str">
        <f>April!$F$38</f>
        <v/>
      </c>
      <c r="E7" s="63" t="str">
        <f>April!$G$38</f>
        <v/>
      </c>
      <c r="F7" s="63" t="str">
        <f>April!$K$38</f>
        <v/>
      </c>
      <c r="G7" s="63" t="str">
        <f>April!$L$38</f>
        <v/>
      </c>
      <c r="H7" s="63" t="str">
        <f>April!$O$38</f>
        <v/>
      </c>
      <c r="I7" s="63" t="str">
        <f>April!$S$38</f>
        <v/>
      </c>
      <c r="J7" s="63" t="str">
        <f>April!$T$38</f>
        <v/>
      </c>
      <c r="K7" s="63" t="str">
        <f>April!$U$38</f>
        <v/>
      </c>
      <c r="L7" s="70" t="str">
        <f>April!$P$38</f>
        <v/>
      </c>
      <c r="M7" s="63" t="str">
        <f>April!$Q$38</f>
        <v/>
      </c>
      <c r="N7" s="63" t="str">
        <f>April!$R$38</f>
        <v/>
      </c>
      <c r="O7" s="63" t="str">
        <f>April!$M$38</f>
        <v/>
      </c>
      <c r="P7" s="63" t="str">
        <f>April!$N$38</f>
        <v/>
      </c>
      <c r="Q7" s="63" t="str">
        <f>April!$B$38</f>
        <v/>
      </c>
      <c r="R7" s="63" t="str">
        <f>April!$C$38</f>
        <v/>
      </c>
      <c r="S7" s="63" t="str">
        <f>April!$D$38</f>
        <v/>
      </c>
      <c r="T7" s="63" t="str">
        <f>April!$H$38</f>
        <v/>
      </c>
      <c r="U7" s="63" t="str">
        <f>April!$I$38</f>
        <v/>
      </c>
      <c r="V7" s="64" t="str">
        <f>April!$J$38</f>
        <v/>
      </c>
    </row>
    <row r="8" spans="1:22" ht="15.75" customHeight="1">
      <c r="A8" s="116"/>
      <c r="B8" s="49" t="s">
        <v>37</v>
      </c>
      <c r="C8" s="63">
        <f>May!$E$38</f>
        <v>7.5263924231146824</v>
      </c>
      <c r="D8" s="63">
        <f>May!$F$38</f>
        <v>1.934562015987314</v>
      </c>
      <c r="E8" s="63">
        <f>May!$G$38</f>
        <v>9.4609544391019984</v>
      </c>
      <c r="F8" s="63">
        <f>May!$K$38</f>
        <v>5.4683646382998718</v>
      </c>
      <c r="G8" s="63">
        <f>May!$L$38</f>
        <v>0.80076245355742637</v>
      </c>
      <c r="H8" s="63">
        <f>May!$O$38</f>
        <v>0.83847077877981702</v>
      </c>
      <c r="I8" s="63">
        <f>May!$S$38</f>
        <v>6.0780050570773396E-2</v>
      </c>
      <c r="J8" s="63">
        <f>May!$T$38</f>
        <v>5.2962297476333227</v>
      </c>
      <c r="K8" s="63">
        <f>May!$U$38</f>
        <v>0.78827267729589068</v>
      </c>
      <c r="L8" s="70">
        <f>May!$P$38</f>
        <v>0.13745536601117347</v>
      </c>
      <c r="M8" s="63">
        <f>May!$Q$38</f>
        <v>2.0501486276220051</v>
      </c>
      <c r="N8" s="63">
        <f>May!$R$38</f>
        <v>0.4083669627047733</v>
      </c>
      <c r="O8" s="63">
        <f>May!$M$38</f>
        <v>0.88592299841993605</v>
      </c>
      <c r="P8" s="63">
        <f>May!$N$38</f>
        <v>0.11407700158006386</v>
      </c>
      <c r="Q8" s="63" t="str">
        <f>May!$B$38</f>
        <v/>
      </c>
      <c r="R8" s="63" t="str">
        <f>May!$C$38</f>
        <v/>
      </c>
      <c r="S8" s="63" t="str">
        <f>May!$D$38</f>
        <v/>
      </c>
      <c r="T8" s="63">
        <f>May!$H$38</f>
        <v>0.10184869875551039</v>
      </c>
      <c r="U8" s="63">
        <f>May!$I$38</f>
        <v>5.2118156901705135E-3</v>
      </c>
      <c r="V8" s="64">
        <f>May!$J$38</f>
        <v>1.6514269130939566E-2</v>
      </c>
    </row>
    <row r="9" spans="1:22" ht="15.75" customHeight="1">
      <c r="A9" s="116"/>
      <c r="B9" s="49" t="s">
        <v>38</v>
      </c>
      <c r="C9" s="63">
        <f>June!$E$38</f>
        <v>11.364520902238691</v>
      </c>
      <c r="D9" s="63">
        <f>June!$F$38</f>
        <v>1.5133107950635973</v>
      </c>
      <c r="E9" s="63">
        <f>June!$G$38</f>
        <v>12.894812989949854</v>
      </c>
      <c r="F9" s="63">
        <f>June!$K$38</f>
        <v>10.772857950025967</v>
      </c>
      <c r="G9" s="63">
        <f>June!$L$38</f>
        <v>1.3996380976430318</v>
      </c>
      <c r="H9" s="63">
        <f>June!$O$38</f>
        <v>1.5393546335361454</v>
      </c>
      <c r="I9" s="63">
        <f>June!$S$38</f>
        <v>0.18257734945174439</v>
      </c>
      <c r="J9" s="63">
        <f>June!$T$38</f>
        <v>10.704281667100226</v>
      </c>
      <c r="K9" s="63">
        <f>June!$U$38</f>
        <v>1.3878225222219394</v>
      </c>
      <c r="L9" s="70">
        <f>June!$P$38</f>
        <v>7.8179496971130372E-2</v>
      </c>
      <c r="M9" s="63">
        <f>June!$Q$38</f>
        <v>0.16756839017654093</v>
      </c>
      <c r="N9" s="63">
        <f>June!$R$38</f>
        <v>2.2123613757019048E-3</v>
      </c>
      <c r="O9" s="63">
        <f>June!$M$38</f>
        <v>0.88598819300304599</v>
      </c>
      <c r="P9" s="63">
        <f>June!$N$38</f>
        <v>0.11401180699695408</v>
      </c>
      <c r="Q9" s="63">
        <f>June!$B$38</f>
        <v>9.341499471740719E-2</v>
      </c>
      <c r="R9" s="63">
        <f>June!$C$38</f>
        <v>0.2474931221679687</v>
      </c>
      <c r="S9" s="63">
        <f>June!$D$38</f>
        <v>0.76763637380930594</v>
      </c>
      <c r="T9" s="63">
        <f>June!$H$38</f>
        <v>0.20178668811651868</v>
      </c>
      <c r="U9" s="63">
        <f>June!$I$38</f>
        <v>3.6814464183579764E-3</v>
      </c>
      <c r="V9" s="64">
        <f>June!$J$38</f>
        <v>1.7456740010426831E-2</v>
      </c>
    </row>
    <row r="10" spans="1:22" ht="15.75" customHeight="1">
      <c r="A10" s="116"/>
      <c r="B10" s="49" t="s">
        <v>39</v>
      </c>
      <c r="C10" s="63">
        <f>July!$E$38</f>
        <v>12.993122576824305</v>
      </c>
      <c r="D10" s="63">
        <f>July!$F$38</f>
        <v>1.022799762471492</v>
      </c>
      <c r="E10" s="63">
        <f>July!$G$38</f>
        <v>14.009729152968101</v>
      </c>
      <c r="F10" s="63">
        <f>July!$K$38</f>
        <v>12.218964564631758</v>
      </c>
      <c r="G10" s="63">
        <f>July!$L$38</f>
        <v>0.52278502708400532</v>
      </c>
      <c r="H10" s="63">
        <f>July!$O$38</f>
        <v>0.53290560254768371</v>
      </c>
      <c r="I10" s="63">
        <f>July!$S$38</f>
        <v>0.18627988005176235</v>
      </c>
      <c r="J10" s="63">
        <f>July!$T$38</f>
        <v>12.131399556959446</v>
      </c>
      <c r="K10" s="63">
        <f>July!$U$38</f>
        <v>0.50909377491491459</v>
      </c>
      <c r="L10" s="70">
        <f>July!$P$38</f>
        <v>8.9885058736339687E-2</v>
      </c>
      <c r="M10" s="63">
        <f>July!$Q$38</f>
        <v>0.24526011906526815</v>
      </c>
      <c r="N10" s="63">
        <f>July!$R$38</f>
        <v>1.1371201105065506E-2</v>
      </c>
      <c r="O10" s="63">
        <f>July!$M$38</f>
        <v>0.9673193089570179</v>
      </c>
      <c r="P10" s="63">
        <f>July!$N$38</f>
        <v>3.2680691042981963E-2</v>
      </c>
      <c r="Q10" s="63">
        <f>July!$B$38</f>
        <v>0.16588464472912207</v>
      </c>
      <c r="R10" s="63">
        <f>July!$C$38</f>
        <v>9.4695157774402239E-2</v>
      </c>
      <c r="S10" s="63">
        <f>July!$D$38</f>
        <v>0.26062662818514915</v>
      </c>
      <c r="T10" s="63">
        <f>July!$H$38</f>
        <v>0.24025720481355728</v>
      </c>
      <c r="U10" s="63">
        <f>July!$I$38</f>
        <v>1.3941923812949217E-2</v>
      </c>
      <c r="V10" s="64">
        <f>July!$J$38</f>
        <v>1.7759827597259213E-2</v>
      </c>
    </row>
    <row r="11" spans="1:22" ht="15.75" customHeight="1">
      <c r="A11" s="116"/>
      <c r="B11" s="49" t="s">
        <v>40</v>
      </c>
      <c r="C11" s="63">
        <f>August!$E$38</f>
        <v>15.973353465595</v>
      </c>
      <c r="D11" s="63">
        <f>August!$F$38</f>
        <v>3.6603117652981831</v>
      </c>
      <c r="E11" s="63">
        <f>August!$G$38</f>
        <v>19.633665230893186</v>
      </c>
      <c r="F11" s="63">
        <f>August!$K$38</f>
        <v>15.261183277590906</v>
      </c>
      <c r="G11" s="63">
        <f>August!$L$38</f>
        <v>3.6227119055871086</v>
      </c>
      <c r="H11" s="63">
        <f>August!$O$38</f>
        <v>3.7678812729906674</v>
      </c>
      <c r="I11" s="63">
        <f>August!$S$38</f>
        <v>0.23776227471408445</v>
      </c>
      <c r="J11" s="63">
        <f>August!$T$38</f>
        <v>15.168623876056895</v>
      </c>
      <c r="K11" s="63">
        <f>August!$U$38</f>
        <v>3.5923965429225331</v>
      </c>
      <c r="L11" s="70">
        <f>August!$P$38</f>
        <v>0.11450239289203763</v>
      </c>
      <c r="M11" s="63">
        <f>August!$Q$38</f>
        <v>0.12897763828617509</v>
      </c>
      <c r="N11" s="63">
        <f>August!$R$38</f>
        <v>9.4849221498317111E-3</v>
      </c>
      <c r="O11" s="63">
        <f>August!$M$38</f>
        <v>0.80356556118362898</v>
      </c>
      <c r="P11" s="63">
        <f>August!$N$38</f>
        <v>0.19643443881637102</v>
      </c>
      <c r="Q11" s="63">
        <f>August!$B$38</f>
        <v>5.2420154694587953E-5</v>
      </c>
      <c r="R11" s="63">
        <f>August!$C$38</f>
        <v>0.74973243494193786</v>
      </c>
      <c r="S11" s="63">
        <f>August!$D$38</f>
        <v>0.74978485509663251</v>
      </c>
      <c r="T11" s="63">
        <f>August!$H$38</f>
        <v>0.20167116959036543</v>
      </c>
      <c r="U11" s="63">
        <f>August!$I$38</f>
        <v>1.4646008438038342E-2</v>
      </c>
      <c r="V11" s="64">
        <f>August!$J$38</f>
        <v>1.9595000741613546E-2</v>
      </c>
    </row>
    <row r="12" spans="1:22" ht="15.75" customHeight="1">
      <c r="A12" s="116"/>
      <c r="B12" s="49" t="s">
        <v>41</v>
      </c>
      <c r="C12" s="63">
        <f>September!$E$38</f>
        <v>15.012392941722537</v>
      </c>
      <c r="D12" s="63">
        <f>September!$F$38</f>
        <v>5.131321877968591</v>
      </c>
      <c r="E12" s="63">
        <f>September!$G$38</f>
        <v>20.143714819691127</v>
      </c>
      <c r="F12" s="63">
        <f>September!$K$38</f>
        <v>14.158650437046875</v>
      </c>
      <c r="G12" s="63">
        <f>September!$L$38</f>
        <v>4.9779650436167824</v>
      </c>
      <c r="H12" s="63">
        <f>September!$O$38</f>
        <v>5.1765291343313624</v>
      </c>
      <c r="I12" s="63">
        <f>September!$S$38</f>
        <v>0.47667380772686763</v>
      </c>
      <c r="J12" s="63">
        <f>September!$T$38</f>
        <v>13.984849174954869</v>
      </c>
      <c r="K12" s="63">
        <f>September!$U$38</f>
        <v>4.9060646004550454</v>
      </c>
      <c r="L12" s="70">
        <f>September!$P$38</f>
        <v>0.12404520758883159</v>
      </c>
      <c r="M12" s="63">
        <f>September!$Q$38</f>
        <v>0.16041489882098589</v>
      </c>
      <c r="N12" s="63">
        <f>September!$R$38</f>
        <v>1.3419757495307922E-2</v>
      </c>
      <c r="O12" s="63">
        <f>September!$M$38</f>
        <v>0.74105372239493716</v>
      </c>
      <c r="P12" s="63">
        <f>September!$N$38</f>
        <v>0.25894627760506289</v>
      </c>
      <c r="Q12" s="63" t="str">
        <f>September!$B$38</f>
        <v/>
      </c>
      <c r="R12" s="63">
        <f>September!$C$38</f>
        <v>1.0019141346644083</v>
      </c>
      <c r="S12" s="63">
        <f>September!$D$38</f>
        <v>1.0019141346644083</v>
      </c>
      <c r="T12" s="63">
        <f>September!$H$38</f>
        <v>0.19421085445086161</v>
      </c>
      <c r="U12" s="63">
        <f>September!$I$38</f>
        <v>1.4952907695650492E-2</v>
      </c>
      <c r="V12" s="64">
        <f>September!$J$38</f>
        <v>2.1243861675652405E-2</v>
      </c>
    </row>
    <row r="13" spans="1:22" ht="15.75" customHeight="1">
      <c r="A13" s="116"/>
      <c r="B13" s="49" t="s">
        <v>42</v>
      </c>
      <c r="C13" s="63">
        <f>October!$E$38</f>
        <v>11.021757691899344</v>
      </c>
      <c r="D13" s="63">
        <f>October!$F$38</f>
        <v>3.5048595289090327</v>
      </c>
      <c r="E13" s="63">
        <f>October!$G$38</f>
        <v>14.526617220808376</v>
      </c>
      <c r="F13" s="63">
        <f>October!$K$38</f>
        <v>10.45895410014645</v>
      </c>
      <c r="G13" s="63">
        <f>October!$L$38</f>
        <v>3.44908906130782</v>
      </c>
      <c r="H13" s="63">
        <f>October!$O$38</f>
        <v>3.5724875791070207</v>
      </c>
      <c r="I13" s="63">
        <f>October!$S$38</f>
        <v>0.19546217533526389</v>
      </c>
      <c r="J13" s="63">
        <f>October!$T$38</f>
        <v>10.403216760044891</v>
      </c>
      <c r="K13" s="63">
        <f>October!$U$38</f>
        <v>3.4200735531084177</v>
      </c>
      <c r="L13" s="70">
        <f>October!$P$38</f>
        <v>7.186119085674901E-2</v>
      </c>
      <c r="M13" s="63">
        <f>October!$Q$38</f>
        <v>6.4417595745664122E-2</v>
      </c>
      <c r="N13" s="63">
        <f>October!$R$38</f>
        <v>1.2891657444210823E-2</v>
      </c>
      <c r="O13" s="63">
        <f>October!$M$38</f>
        <v>0.75134785732834397</v>
      </c>
      <c r="P13" s="63">
        <f>October!$N$38</f>
        <v>0.24865214267165628</v>
      </c>
      <c r="Q13" s="63" t="str">
        <f>October!$B$38</f>
        <v/>
      </c>
      <c r="R13" s="63">
        <f>October!$C$38</f>
        <v>0.7494165299377441</v>
      </c>
      <c r="S13" s="63">
        <f>October!$D$38</f>
        <v>0.7494165299377441</v>
      </c>
      <c r="T13" s="63">
        <f>October!$H$38</f>
        <v>0.1418238302430184</v>
      </c>
      <c r="U13" s="63">
        <f>October!$I$38</f>
        <v>1.4934320149933044E-2</v>
      </c>
      <c r="V13" s="64">
        <f>October!$J$38</f>
        <v>2.0925469321252971E-2</v>
      </c>
    </row>
    <row r="14" spans="1:22" ht="15.75" customHeight="1">
      <c r="A14" s="116"/>
      <c r="B14" s="49" t="s">
        <v>43</v>
      </c>
      <c r="C14" s="63">
        <f>November!$E$38</f>
        <v>11.492275554676088</v>
      </c>
      <c r="D14" s="63" t="str">
        <f>November!$F$38</f>
        <v/>
      </c>
      <c r="E14" s="63">
        <f>November!$G$38</f>
        <v>11.492799420657871</v>
      </c>
      <c r="F14" s="63">
        <f>November!$K$38</f>
        <v>10.987765183992368</v>
      </c>
      <c r="G14" s="63" t="str">
        <f>November!$L$38</f>
        <v/>
      </c>
      <c r="H14" s="63" t="str">
        <f>November!$O$38</f>
        <v/>
      </c>
      <c r="I14" s="63">
        <f>November!$S$38</f>
        <v>0.16313227388324628</v>
      </c>
      <c r="J14" s="63">
        <f>November!$T$38</f>
        <v>10.927145338297377</v>
      </c>
      <c r="K14" s="63" t="str">
        <f>November!$U$38</f>
        <v/>
      </c>
      <c r="L14" s="70">
        <f>November!$P$38</f>
        <v>6.0286512361653645E-2</v>
      </c>
      <c r="M14" s="63">
        <f>November!$Q$38</f>
        <v>3.3174752827290065E-2</v>
      </c>
      <c r="N14" s="63" t="str">
        <f>November!$R$38</f>
        <v/>
      </c>
      <c r="O14" s="63">
        <f>November!$M$38</f>
        <v>1</v>
      </c>
      <c r="P14" s="63" t="str">
        <f>November!$N$38</f>
        <v/>
      </c>
      <c r="Q14" s="63">
        <f>November!$B$38</f>
        <v>0.61074077093353263</v>
      </c>
      <c r="R14" s="63">
        <f>November!$C$38</f>
        <v>4.5120190429687496E-5</v>
      </c>
      <c r="S14" s="63">
        <f>November!$D$38</f>
        <v>0.61078589112396231</v>
      </c>
      <c r="T14" s="63">
        <f>November!$H$38</f>
        <v>8.1564787522061671E-2</v>
      </c>
      <c r="U14" s="63">
        <f>November!$I$38</f>
        <v>1.1153812711414567E-3</v>
      </c>
      <c r="V14" s="64">
        <f>November!$J$38</f>
        <v>2.0740940720579363E-2</v>
      </c>
    </row>
    <row r="15" spans="1:22" ht="15.75" customHeight="1">
      <c r="A15" s="117"/>
      <c r="B15" s="73" t="s">
        <v>44</v>
      </c>
      <c r="C15" s="74">
        <f>December!$E$38</f>
        <v>11.916310157427136</v>
      </c>
      <c r="D15" s="74" t="str">
        <f>December!$F$38</f>
        <v/>
      </c>
      <c r="E15" s="74">
        <f>December!$G$38</f>
        <v>11.916310157427136</v>
      </c>
      <c r="F15" s="74">
        <f>December!$K$38</f>
        <v>11.366948243653193</v>
      </c>
      <c r="G15" s="74" t="str">
        <f>December!$L$38</f>
        <v/>
      </c>
      <c r="H15" s="74" t="str">
        <f>December!$O$38</f>
        <v/>
      </c>
      <c r="I15" s="74">
        <f>December!$S$38</f>
        <v>0.14840313900452212</v>
      </c>
      <c r="J15" s="74">
        <f>December!$T$38</f>
        <v>11.295201656806471</v>
      </c>
      <c r="K15" s="74" t="str">
        <f>December!$U$38</f>
        <v/>
      </c>
      <c r="L15" s="75">
        <f>December!$P$38</f>
        <v>7.1746586846720792E-2</v>
      </c>
      <c r="M15" s="74">
        <f>December!$Q$38</f>
        <v>5.4106332667144034E-2</v>
      </c>
      <c r="N15" s="74" t="str">
        <f>December!$R$38</f>
        <v/>
      </c>
      <c r="O15" s="74">
        <f>December!$M$38</f>
        <v>1</v>
      </c>
      <c r="P15" s="74" t="str">
        <f>December!$N$38</f>
        <v/>
      </c>
      <c r="Q15" s="74">
        <f>December!$B$38</f>
        <v>0.50448879780677069</v>
      </c>
      <c r="R15" s="74" t="str">
        <f>December!$C$38</f>
        <v/>
      </c>
      <c r="S15" s="74">
        <f>December!$D$38</f>
        <v>0.50448879780677069</v>
      </c>
      <c r="T15" s="74">
        <f>December!$H$38</f>
        <v>7.6204339207433872E-2</v>
      </c>
      <c r="U15" s="74" t="str">
        <f>December!$I$38</f>
        <v/>
      </c>
      <c r="V15" s="76">
        <f>December!$J$38</f>
        <v>1.9226795027414957E-2</v>
      </c>
    </row>
    <row r="16" spans="1:22" ht="15.75" customHeight="1" thickBot="1">
      <c r="A16" s="81" t="s">
        <v>66</v>
      </c>
      <c r="B16" s="82" t="s">
        <v>65</v>
      </c>
      <c r="C16" s="83">
        <f>IF(SUM(C4:C15)&gt;0, AVERAGE(C4:C15), "")</f>
        <v>9.044220526521384</v>
      </c>
      <c r="D16" s="83">
        <f t="shared" ref="D16:V16" si="0">IF(SUM(D4:D15)&gt;0, AVERAGE(D4:D15), "")</f>
        <v>2.4446901108699839</v>
      </c>
      <c r="E16" s="83">
        <f t="shared" si="0"/>
        <v>12.952695446257474</v>
      </c>
      <c r="F16" s="83">
        <f t="shared" si="0"/>
        <v>10.304468604596826</v>
      </c>
      <c r="G16" s="83">
        <f t="shared" si="0"/>
        <v>2.1603698985547104</v>
      </c>
      <c r="H16" s="83">
        <f t="shared" si="0"/>
        <v>2.2588635249453564</v>
      </c>
      <c r="I16" s="83">
        <f t="shared" si="0"/>
        <v>0.18607169771790788</v>
      </c>
      <c r="J16" s="83">
        <f t="shared" si="0"/>
        <v>10.214518000803952</v>
      </c>
      <c r="K16" s="83">
        <f t="shared" si="0"/>
        <v>2.1357087809086504</v>
      </c>
      <c r="L16" s="83">
        <f t="shared" si="0"/>
        <v>8.6458709722393459E-2</v>
      </c>
      <c r="M16" s="83">
        <f t="shared" si="0"/>
        <v>0.32359812429533186</v>
      </c>
      <c r="N16" s="83">
        <f t="shared" si="0"/>
        <v>6.5399287040704593E-2</v>
      </c>
      <c r="O16" s="83">
        <f t="shared" si="0"/>
        <v>0.87696530454594579</v>
      </c>
      <c r="P16" s="83">
        <f t="shared" si="0"/>
        <v>0.15818746558378405</v>
      </c>
      <c r="Q16" s="83">
        <f t="shared" si="0"/>
        <v>0.2305916219226222</v>
      </c>
      <c r="R16" s="83">
        <f t="shared" si="0"/>
        <v>0.4176590334158034</v>
      </c>
      <c r="S16" s="83">
        <f t="shared" si="0"/>
        <v>0.59174225600648911</v>
      </c>
      <c r="T16" s="83">
        <f t="shared" si="0"/>
        <v>0.1462066772997862</v>
      </c>
      <c r="U16" s="83">
        <f t="shared" si="0"/>
        <v>9.3326787605415747E-3</v>
      </c>
      <c r="V16" s="84">
        <f t="shared" si="0"/>
        <v>1.7640276088004263E-2</v>
      </c>
    </row>
    <row r="17" spans="1:22" ht="15.75" customHeight="1" thickTop="1">
      <c r="A17" s="115" t="s">
        <v>67</v>
      </c>
      <c r="B17" s="50" t="s">
        <v>33</v>
      </c>
      <c r="C17" s="61">
        <f>January!$E$39</f>
        <v>66.649707187266088</v>
      </c>
      <c r="D17" s="61">
        <f>January!$F$39</f>
        <v>10.715615942141875</v>
      </c>
      <c r="E17" s="61">
        <f>January!$G$39</f>
        <v>77.365323129407969</v>
      </c>
      <c r="F17" s="61">
        <f>January!$K$39</f>
        <v>63.442400425505255</v>
      </c>
      <c r="G17" s="61">
        <f>January!$L$39</f>
        <v>10.838768733690745</v>
      </c>
      <c r="H17" s="61">
        <f>January!$O$39</f>
        <v>11.916885873068701</v>
      </c>
      <c r="I17" s="61">
        <f>January!$S$39</f>
        <v>0.73080419041009392</v>
      </c>
      <c r="J17" s="61">
        <f>January!$T$39</f>
        <v>62.611141110844471</v>
      </c>
      <c r="K17" s="61">
        <f>January!$U$39</f>
        <v>10.733371658696216</v>
      </c>
      <c r="L17" s="69">
        <f>January!$P$39</f>
        <v>0.9351638323440552</v>
      </c>
      <c r="M17" s="61">
        <f>January!$Q$39</f>
        <v>0.25775766685431012</v>
      </c>
      <c r="N17" s="61">
        <f>January!$R$39</f>
        <v>1.4925573112678529E-3</v>
      </c>
      <c r="O17" s="86"/>
      <c r="P17" s="86"/>
      <c r="Q17" s="61">
        <f>January!$B$39</f>
        <v>0.27801119902038579</v>
      </c>
      <c r="R17" s="61">
        <f>January!$C$39</f>
        <v>2.489818761245727</v>
      </c>
      <c r="S17" s="61">
        <f>January!$D$39</f>
        <v>2.7678299602661136</v>
      </c>
      <c r="T17" s="61">
        <f>January!$H$39</f>
        <v>2.3712682129611968</v>
      </c>
      <c r="U17" s="61">
        <f>January!$I$39</f>
        <v>0.19150642485083827</v>
      </c>
      <c r="V17" s="62">
        <f>January!$J$39</f>
        <v>0.16428699757388504</v>
      </c>
    </row>
    <row r="18" spans="1:22" ht="15.75" customHeight="1">
      <c r="A18" s="116"/>
      <c r="B18" s="49" t="s">
        <v>34</v>
      </c>
      <c r="C18" s="63">
        <f>February!$E$39</f>
        <v>0.13</v>
      </c>
      <c r="D18" s="63">
        <f>February!$F$39</f>
        <v>0</v>
      </c>
      <c r="E18" s="63">
        <f>February!$G$39</f>
        <v>0</v>
      </c>
      <c r="F18" s="63">
        <f>February!$K$39</f>
        <v>0</v>
      </c>
      <c r="G18" s="63">
        <f>February!$L$39</f>
        <v>0</v>
      </c>
      <c r="H18" s="63">
        <f>February!$O$39</f>
        <v>0</v>
      </c>
      <c r="I18" s="63">
        <f>February!$S$39</f>
        <v>0</v>
      </c>
      <c r="J18" s="63">
        <f>February!$T$39</f>
        <v>0</v>
      </c>
      <c r="K18" s="63">
        <f>February!$U$39</f>
        <v>0</v>
      </c>
      <c r="L18" s="70">
        <f>February!$P$39</f>
        <v>0</v>
      </c>
      <c r="M18" s="63">
        <f>February!$Q$39</f>
        <v>0</v>
      </c>
      <c r="N18" s="63">
        <f>February!$R$39</f>
        <v>0</v>
      </c>
      <c r="O18" s="87"/>
      <c r="P18" s="87"/>
      <c r="Q18" s="63">
        <f>February!$B$39</f>
        <v>0</v>
      </c>
      <c r="R18" s="63">
        <f>February!$C$39</f>
        <v>0</v>
      </c>
      <c r="S18" s="63">
        <f>February!$D$39</f>
        <v>0</v>
      </c>
      <c r="T18" s="63">
        <f>February!$H$39</f>
        <v>0</v>
      </c>
      <c r="U18" s="63">
        <f>February!$I$39</f>
        <v>0</v>
      </c>
      <c r="V18" s="64">
        <f>February!$J$39</f>
        <v>0</v>
      </c>
    </row>
    <row r="19" spans="1:22" ht="15.75" customHeight="1">
      <c r="A19" s="116"/>
      <c r="B19" s="49" t="s">
        <v>35</v>
      </c>
      <c r="C19" s="63">
        <f>March!$E$39</f>
        <v>0</v>
      </c>
      <c r="D19" s="63">
        <f>March!$F$39</f>
        <v>0</v>
      </c>
      <c r="E19" s="63">
        <f>March!$G$39</f>
        <v>0</v>
      </c>
      <c r="F19" s="63">
        <f>March!$K$39</f>
        <v>0</v>
      </c>
      <c r="G19" s="63">
        <f>March!$L$39</f>
        <v>0</v>
      </c>
      <c r="H19" s="63">
        <f>March!$O$39</f>
        <v>0</v>
      </c>
      <c r="I19" s="63">
        <f>March!$S$39</f>
        <v>0</v>
      </c>
      <c r="J19" s="63">
        <f>March!$T$39</f>
        <v>0</v>
      </c>
      <c r="K19" s="63">
        <f>March!$U$39</f>
        <v>0</v>
      </c>
      <c r="L19" s="70">
        <f>March!$P$39</f>
        <v>0</v>
      </c>
      <c r="M19" s="63">
        <f>March!$Q$39</f>
        <v>0</v>
      </c>
      <c r="N19" s="63">
        <f>March!$R$39</f>
        <v>0</v>
      </c>
      <c r="O19" s="87"/>
      <c r="P19" s="87"/>
      <c r="Q19" s="63">
        <f>March!$B$39</f>
        <v>0</v>
      </c>
      <c r="R19" s="63">
        <f>March!$C$39</f>
        <v>0</v>
      </c>
      <c r="S19" s="63">
        <f>March!$D$39</f>
        <v>0</v>
      </c>
      <c r="T19" s="63">
        <f>March!$H$39</f>
        <v>0</v>
      </c>
      <c r="U19" s="63">
        <f>March!$I$39</f>
        <v>0</v>
      </c>
      <c r="V19" s="64">
        <f>March!$J$39</f>
        <v>0</v>
      </c>
    </row>
    <row r="20" spans="1:22" ht="15.75" customHeight="1">
      <c r="A20" s="116"/>
      <c r="B20" s="49" t="s">
        <v>36</v>
      </c>
      <c r="C20" s="63">
        <f>April!$E$39</f>
        <v>0.95</v>
      </c>
      <c r="D20" s="63">
        <f>April!$F$39</f>
        <v>0</v>
      </c>
      <c r="E20" s="63">
        <f>April!$G$39</f>
        <v>0</v>
      </c>
      <c r="F20" s="63">
        <f>April!$K$39</f>
        <v>0</v>
      </c>
      <c r="G20" s="63">
        <f>April!$L$39</f>
        <v>0</v>
      </c>
      <c r="H20" s="63">
        <f>April!$O$39</f>
        <v>0</v>
      </c>
      <c r="I20" s="63">
        <f>April!$S$39</f>
        <v>0</v>
      </c>
      <c r="J20" s="63">
        <f>April!$T$39</f>
        <v>0</v>
      </c>
      <c r="K20" s="63">
        <f>April!$U$39</f>
        <v>0</v>
      </c>
      <c r="L20" s="70">
        <f>April!$P$39</f>
        <v>0</v>
      </c>
      <c r="M20" s="63">
        <f>April!$Q$39</f>
        <v>0</v>
      </c>
      <c r="N20" s="63">
        <f>April!$R$39</f>
        <v>0</v>
      </c>
      <c r="O20" s="87"/>
      <c r="P20" s="87"/>
      <c r="Q20" s="63">
        <f>April!$B$39</f>
        <v>0</v>
      </c>
      <c r="R20" s="63">
        <f>April!$C$39</f>
        <v>0</v>
      </c>
      <c r="S20" s="63">
        <f>April!$D$39</f>
        <v>0</v>
      </c>
      <c r="T20" s="63">
        <f>April!$H$39</f>
        <v>0</v>
      </c>
      <c r="U20" s="63">
        <f>April!$I$39</f>
        <v>0</v>
      </c>
      <c r="V20" s="64">
        <f>April!$J$39</f>
        <v>0</v>
      </c>
    </row>
    <row r="21" spans="1:22" ht="15.75" customHeight="1">
      <c r="A21" s="116"/>
      <c r="B21" s="49" t="s">
        <v>37</v>
      </c>
      <c r="C21" s="63">
        <f>May!$E$39</f>
        <v>233.31816511655515</v>
      </c>
      <c r="D21" s="63">
        <f>May!$F$39</f>
        <v>59.971422495606738</v>
      </c>
      <c r="E21" s="63">
        <f>May!$G$39</f>
        <v>293.28958761216194</v>
      </c>
      <c r="F21" s="63">
        <f>May!$K$39</f>
        <v>169.51930378729602</v>
      </c>
      <c r="G21" s="63">
        <f>May!$L$39</f>
        <v>24.823636060280219</v>
      </c>
      <c r="H21" s="63">
        <f>May!$O$39</f>
        <v>25.992594142174326</v>
      </c>
      <c r="I21" s="63">
        <f>May!$S$39</f>
        <v>1.8841815676939753</v>
      </c>
      <c r="J21" s="63">
        <f>May!$T$39</f>
        <v>164.18312217663299</v>
      </c>
      <c r="K21" s="63">
        <f>May!$U$39</f>
        <v>24.436452996172612</v>
      </c>
      <c r="L21" s="70">
        <f>May!$P$39</f>
        <v>4.2611163463463777</v>
      </c>
      <c r="M21" s="63">
        <f>May!$Q$39</f>
        <v>63.554607456282163</v>
      </c>
      <c r="N21" s="63">
        <f>May!$R$39</f>
        <v>12.659375843847972</v>
      </c>
      <c r="O21" s="87"/>
      <c r="P21" s="87"/>
      <c r="Q21" s="63">
        <f>May!$B$39</f>
        <v>0</v>
      </c>
      <c r="R21" s="63">
        <f>May!$C$39</f>
        <v>0</v>
      </c>
      <c r="S21" s="63">
        <f>May!$D$39</f>
        <v>0</v>
      </c>
      <c r="T21" s="63">
        <f>May!$H$39</f>
        <v>3.1573096614208223</v>
      </c>
      <c r="U21" s="63">
        <f>May!$I$39</f>
        <v>0.16156628639528592</v>
      </c>
      <c r="V21" s="64">
        <f>May!$J$39</f>
        <v>0.51194234305912656</v>
      </c>
    </row>
    <row r="22" spans="1:22" ht="15.75" customHeight="1">
      <c r="A22" s="116"/>
      <c r="B22" s="49" t="s">
        <v>38</v>
      </c>
      <c r="C22" s="63">
        <f>June!$E$39</f>
        <v>340.93562706716074</v>
      </c>
      <c r="D22" s="63">
        <f>June!$F$39</f>
        <v>45.399323851907923</v>
      </c>
      <c r="E22" s="63">
        <f>June!$G$39</f>
        <v>386.8443896984956</v>
      </c>
      <c r="F22" s="63">
        <f>June!$K$39</f>
        <v>323.185738500779</v>
      </c>
      <c r="G22" s="63">
        <f>June!$L$39</f>
        <v>41.989142929290956</v>
      </c>
      <c r="H22" s="63">
        <f>June!$O$39</f>
        <v>46.180639006084363</v>
      </c>
      <c r="I22" s="63">
        <f>June!$S$39</f>
        <v>5.4773204835523321</v>
      </c>
      <c r="J22" s="63">
        <f>June!$T$39</f>
        <v>321.12845001300678</v>
      </c>
      <c r="K22" s="63">
        <f>June!$U$39</f>
        <v>41.634675666658183</v>
      </c>
      <c r="L22" s="70">
        <f>June!$P$39</f>
        <v>2.345384909133911</v>
      </c>
      <c r="M22" s="63">
        <f>June!$Q$39</f>
        <v>5.0270517052962278</v>
      </c>
      <c r="N22" s="63">
        <f>June!$R$39</f>
        <v>6.6370841271057149E-2</v>
      </c>
      <c r="O22" s="87"/>
      <c r="P22" s="87"/>
      <c r="Q22" s="63">
        <f>June!$B$39</f>
        <v>2.8024498415222157</v>
      </c>
      <c r="R22" s="63">
        <f>June!$C$39</f>
        <v>7.4247936650390614</v>
      </c>
      <c r="S22" s="63">
        <f>June!$D$39</f>
        <v>23.029091214279177</v>
      </c>
      <c r="T22" s="63">
        <f>June!$H$39</f>
        <v>6.0536006434955603</v>
      </c>
      <c r="U22" s="63">
        <f>June!$I$39</f>
        <v>0.11044339255073929</v>
      </c>
      <c r="V22" s="64">
        <f>June!$J$39</f>
        <v>0.5237022003128049</v>
      </c>
    </row>
    <row r="23" spans="1:22" ht="15.75" customHeight="1">
      <c r="A23" s="116"/>
      <c r="B23" s="49" t="s">
        <v>39</v>
      </c>
      <c r="C23" s="63">
        <f>July!$E$39</f>
        <v>402.78679988155346</v>
      </c>
      <c r="D23" s="63">
        <f>July!$F$39</f>
        <v>31.706792636616253</v>
      </c>
      <c r="E23" s="63">
        <f>July!$G$39</f>
        <v>434.30160374201114</v>
      </c>
      <c r="F23" s="63">
        <f>July!$K$39</f>
        <v>378.78790150358452</v>
      </c>
      <c r="G23" s="63">
        <f>July!$L$39</f>
        <v>16.206335839604165</v>
      </c>
      <c r="H23" s="63">
        <f>July!$O$39</f>
        <v>16.520073678978196</v>
      </c>
      <c r="I23" s="63">
        <f>July!$S$39</f>
        <v>5.7746762816046333</v>
      </c>
      <c r="J23" s="63">
        <f>July!$T$39</f>
        <v>376.07338626574284</v>
      </c>
      <c r="K23" s="63">
        <f>July!$U$39</f>
        <v>15.781907022362352</v>
      </c>
      <c r="L23" s="70">
        <f>July!$P$39</f>
        <v>2.7864368208265304</v>
      </c>
      <c r="M23" s="63">
        <f>July!$Q$39</f>
        <v>7.6030636910233129</v>
      </c>
      <c r="N23" s="63">
        <f>July!$R$39</f>
        <v>0.35250723425703068</v>
      </c>
      <c r="O23" s="87"/>
      <c r="P23" s="87"/>
      <c r="Q23" s="63">
        <f>July!$B$39</f>
        <v>5.1424239866027843</v>
      </c>
      <c r="R23" s="63">
        <f>July!$C$39</f>
        <v>2.9355498910064695</v>
      </c>
      <c r="S23" s="63">
        <f>July!$D$39</f>
        <v>8.0794254737396241</v>
      </c>
      <c r="T23" s="63">
        <f>July!$H$39</f>
        <v>7.447973349220276</v>
      </c>
      <c r="U23" s="63">
        <f>July!$I$39</f>
        <v>0.43219963820142571</v>
      </c>
      <c r="V23" s="64">
        <f>July!$J$39</f>
        <v>0.55055465551503557</v>
      </c>
    </row>
    <row r="24" spans="1:22" ht="15.75" customHeight="1">
      <c r="A24" s="116"/>
      <c r="B24" s="49" t="s">
        <v>40</v>
      </c>
      <c r="C24" s="63">
        <f>August!$E$39</f>
        <v>495.17395743344503</v>
      </c>
      <c r="D24" s="63">
        <f>August!$F$39</f>
        <v>113.46966472424367</v>
      </c>
      <c r="E24" s="63">
        <f>August!$G$39</f>
        <v>608.64362215768881</v>
      </c>
      <c r="F24" s="63">
        <f>August!$K$39</f>
        <v>473.09668160531805</v>
      </c>
      <c r="G24" s="63">
        <f>August!$L$39</f>
        <v>112.30406907320037</v>
      </c>
      <c r="H24" s="63">
        <f>August!$O$39</f>
        <v>116.80431946271069</v>
      </c>
      <c r="I24" s="63">
        <f>August!$S$39</f>
        <v>7.3706305161366181</v>
      </c>
      <c r="J24" s="63">
        <f>August!$T$39</f>
        <v>470.22734015776376</v>
      </c>
      <c r="K24" s="63">
        <f>August!$U$39</f>
        <v>111.36429283059853</v>
      </c>
      <c r="L24" s="70">
        <f>August!$P$39</f>
        <v>3.5495741796531668</v>
      </c>
      <c r="M24" s="63">
        <f>August!$Q$39</f>
        <v>3.9983067868714279</v>
      </c>
      <c r="N24" s="63">
        <f>August!$R$39</f>
        <v>0.29403258664478304</v>
      </c>
      <c r="O24" s="87"/>
      <c r="P24" s="87"/>
      <c r="Q24" s="63">
        <f>August!$B$39</f>
        <v>1.6250247955322266E-3</v>
      </c>
      <c r="R24" s="63">
        <f>August!$C$39</f>
        <v>23.241705483200075</v>
      </c>
      <c r="S24" s="63">
        <f>August!$D$39</f>
        <v>23.243330507995609</v>
      </c>
      <c r="T24" s="63">
        <f>August!$H$39</f>
        <v>6.2518062573013289</v>
      </c>
      <c r="U24" s="63">
        <f>August!$I$39</f>
        <v>0.45402626157918863</v>
      </c>
      <c r="V24" s="64">
        <f>August!$J$39</f>
        <v>0.6074450229900199</v>
      </c>
    </row>
    <row r="25" spans="1:22" ht="15.75" customHeight="1">
      <c r="A25" s="116"/>
      <c r="B25" s="49" t="s">
        <v>41</v>
      </c>
      <c r="C25" s="63">
        <f>September!$E$39</f>
        <v>450.37178825167609</v>
      </c>
      <c r="D25" s="63">
        <f>September!$F$39</f>
        <v>153.93965633905773</v>
      </c>
      <c r="E25" s="63">
        <f>September!$G$39</f>
        <v>604.3114445907338</v>
      </c>
      <c r="F25" s="63">
        <f>September!$K$39</f>
        <v>424.75951311140625</v>
      </c>
      <c r="G25" s="63">
        <f>September!$L$39</f>
        <v>149.33895130850348</v>
      </c>
      <c r="H25" s="63">
        <f>September!$O$39</f>
        <v>155.29587402994088</v>
      </c>
      <c r="I25" s="63">
        <f>September!$S$39</f>
        <v>14.300214231806029</v>
      </c>
      <c r="J25" s="63">
        <f>September!$T$39</f>
        <v>419.54547524864608</v>
      </c>
      <c r="K25" s="63">
        <f>September!$U$39</f>
        <v>147.18193801365138</v>
      </c>
      <c r="L25" s="70">
        <f>September!$P$39</f>
        <v>3.7213562276649474</v>
      </c>
      <c r="M25" s="63">
        <f>September!$Q$39</f>
        <v>4.8124469646295767</v>
      </c>
      <c r="N25" s="63">
        <f>September!$R$39</f>
        <v>0.40259272485923769</v>
      </c>
      <c r="O25" s="87"/>
      <c r="P25" s="87"/>
      <c r="Q25" s="63">
        <f>September!$B$39</f>
        <v>0</v>
      </c>
      <c r="R25" s="63">
        <f>September!$C$39</f>
        <v>30.057424039932251</v>
      </c>
      <c r="S25" s="63">
        <f>September!$D$39</f>
        <v>30.057424039932251</v>
      </c>
      <c r="T25" s="63">
        <f>September!$H$39</f>
        <v>5.8263256335258484</v>
      </c>
      <c r="U25" s="63">
        <f>September!$I$39</f>
        <v>0.44858723086951474</v>
      </c>
      <c r="V25" s="64">
        <f>September!$J$39</f>
        <v>0.63731585026957216</v>
      </c>
    </row>
    <row r="26" spans="1:22" ht="15.75" customHeight="1">
      <c r="A26" s="116"/>
      <c r="B26" s="49" t="s">
        <v>42</v>
      </c>
      <c r="C26" s="63">
        <f>October!$E$39</f>
        <v>341.67448844887969</v>
      </c>
      <c r="D26" s="63">
        <f>October!$F$39</f>
        <v>108.65064539618001</v>
      </c>
      <c r="E26" s="63">
        <f>October!$G$39</f>
        <v>450.32513384505967</v>
      </c>
      <c r="F26" s="63">
        <f>October!$K$39</f>
        <v>324.22757710453993</v>
      </c>
      <c r="G26" s="63">
        <f>October!$L$39</f>
        <v>106.92176090054242</v>
      </c>
      <c r="H26" s="63">
        <f>October!$O$39</f>
        <v>110.74711495231765</v>
      </c>
      <c r="I26" s="63">
        <f>October!$S$39</f>
        <v>6.0593274353931807</v>
      </c>
      <c r="J26" s="63">
        <f>October!$T$39</f>
        <v>322.49971956139166</v>
      </c>
      <c r="K26" s="63">
        <f>October!$U$39</f>
        <v>106.02228014636094</v>
      </c>
      <c r="L26" s="70">
        <f>October!$P$39</f>
        <v>2.2276969165592195</v>
      </c>
      <c r="M26" s="63">
        <f>October!$Q$39</f>
        <v>1.9969454681155876</v>
      </c>
      <c r="N26" s="63">
        <f>October!$R$39</f>
        <v>0.39964138077053551</v>
      </c>
      <c r="O26" s="87"/>
      <c r="P26" s="87"/>
      <c r="Q26" s="63">
        <f>October!$B$39</f>
        <v>0</v>
      </c>
      <c r="R26" s="63">
        <f>October!$C$39</f>
        <v>23.231912428070068</v>
      </c>
      <c r="S26" s="63">
        <f>October!$D$39</f>
        <v>23.231912428070068</v>
      </c>
      <c r="T26" s="63">
        <f>October!$H$39</f>
        <v>4.3965387375335698</v>
      </c>
      <c r="U26" s="63">
        <f>October!$I$39</f>
        <v>0.46296392464792435</v>
      </c>
      <c r="V26" s="64">
        <f>October!$J$39</f>
        <v>0.64868954895884212</v>
      </c>
    </row>
    <row r="27" spans="1:22" ht="15.75" customHeight="1">
      <c r="A27" s="116"/>
      <c r="B27" s="49" t="s">
        <v>43</v>
      </c>
      <c r="C27" s="63">
        <f>November!$E$39</f>
        <v>344.7682666402826</v>
      </c>
      <c r="D27" s="63">
        <f>November!$F$39</f>
        <v>0</v>
      </c>
      <c r="E27" s="63">
        <f>November!$G$39</f>
        <v>344.78398261973615</v>
      </c>
      <c r="F27" s="63">
        <f>November!$K$39</f>
        <v>329.63295551977103</v>
      </c>
      <c r="G27" s="63">
        <f>November!$L$39</f>
        <v>0</v>
      </c>
      <c r="H27" s="63">
        <f>November!$O$39</f>
        <v>0</v>
      </c>
      <c r="I27" s="63">
        <f>November!$S$39</f>
        <v>4.8939682164973881</v>
      </c>
      <c r="J27" s="63">
        <f>November!$T$39</f>
        <v>327.81436014892131</v>
      </c>
      <c r="K27" s="63">
        <f>November!$U$39</f>
        <v>0</v>
      </c>
      <c r="L27" s="70">
        <f>November!$P$39</f>
        <v>1.8085953708496094</v>
      </c>
      <c r="M27" s="63">
        <f>November!$Q$39</f>
        <v>0.99524258481870187</v>
      </c>
      <c r="N27" s="63">
        <f>November!$R$39</f>
        <v>0</v>
      </c>
      <c r="O27" s="87"/>
      <c r="P27" s="87"/>
      <c r="Q27" s="63">
        <f>November!$B$39</f>
        <v>18.32222312800598</v>
      </c>
      <c r="R27" s="63">
        <f>November!$C$39</f>
        <v>1.3536057128906249E-3</v>
      </c>
      <c r="S27" s="63">
        <f>November!$D$39</f>
        <v>18.32357673371887</v>
      </c>
      <c r="T27" s="63">
        <f>November!$H$39</f>
        <v>2.44694362566185</v>
      </c>
      <c r="U27" s="63">
        <f>November!$I$39</f>
        <v>3.3461438134243703E-2</v>
      </c>
      <c r="V27" s="64">
        <f>November!$J$39</f>
        <v>0.62222822161738089</v>
      </c>
    </row>
    <row r="28" spans="1:22" ht="15.75" customHeight="1">
      <c r="A28" s="117"/>
      <c r="B28" s="73" t="s">
        <v>44</v>
      </c>
      <c r="C28" s="74">
        <f>December!$E$39</f>
        <v>369.40561488024122</v>
      </c>
      <c r="D28" s="74">
        <f>December!$F$39</f>
        <v>0</v>
      </c>
      <c r="E28" s="74">
        <f>December!$G$39</f>
        <v>369.40561488024122</v>
      </c>
      <c r="F28" s="74">
        <f>December!$K$39</f>
        <v>352.37539555324895</v>
      </c>
      <c r="G28" s="74">
        <f>December!$L$39</f>
        <v>0</v>
      </c>
      <c r="H28" s="74">
        <f>December!$O$39</f>
        <v>0</v>
      </c>
      <c r="I28" s="74">
        <f>December!$S$39</f>
        <v>4.6004973091401862</v>
      </c>
      <c r="J28" s="74">
        <f>December!$T$39</f>
        <v>350.15125136100062</v>
      </c>
      <c r="K28" s="74">
        <f>December!$U$39</f>
        <v>0</v>
      </c>
      <c r="L28" s="75">
        <f>December!$P$39</f>
        <v>2.2241441922483447</v>
      </c>
      <c r="M28" s="74">
        <f>December!$Q$39</f>
        <v>1.6772963126814651</v>
      </c>
      <c r="N28" s="74">
        <f>December!$R$39</f>
        <v>0</v>
      </c>
      <c r="O28" s="88"/>
      <c r="P28" s="88"/>
      <c r="Q28" s="74">
        <f>December!$B$39</f>
        <v>15.63915273200989</v>
      </c>
      <c r="R28" s="74">
        <f>December!$C$39</f>
        <v>0</v>
      </c>
      <c r="S28" s="74">
        <f>December!$D$39</f>
        <v>15.63915273200989</v>
      </c>
      <c r="T28" s="74">
        <f>December!$H$39</f>
        <v>2.36233451543045</v>
      </c>
      <c r="U28" s="74">
        <f>December!$I$39</f>
        <v>-6.3630539774443022E-3</v>
      </c>
      <c r="V28" s="76">
        <f>December!$J$39</f>
        <v>0.59603064584986365</v>
      </c>
    </row>
    <row r="29" spans="1:22" ht="15.75" customHeight="1" thickBot="1">
      <c r="A29" s="79" t="s">
        <v>68</v>
      </c>
      <c r="B29" s="80" t="s">
        <v>65</v>
      </c>
      <c r="C29" s="77">
        <f>SUM(C17:C28)</f>
        <v>3046.1644149070598</v>
      </c>
      <c r="D29" s="77">
        <f t="shared" ref="D29:V29" si="1">SUM(D17:D28)</f>
        <v>523.85312138575421</v>
      </c>
      <c r="E29" s="77">
        <f t="shared" si="1"/>
        <v>3569.2707022755362</v>
      </c>
      <c r="F29" s="77">
        <f t="shared" si="1"/>
        <v>2839.0274671114489</v>
      </c>
      <c r="G29" s="77">
        <f t="shared" si="1"/>
        <v>462.42266484511237</v>
      </c>
      <c r="H29" s="77">
        <f t="shared" si="1"/>
        <v>483.45750114527476</v>
      </c>
      <c r="I29" s="77">
        <f t="shared" si="1"/>
        <v>51.09162023223444</v>
      </c>
      <c r="J29" s="77">
        <f t="shared" si="1"/>
        <v>2814.2342460439509</v>
      </c>
      <c r="K29" s="77">
        <f t="shared" si="1"/>
        <v>457.15491833450017</v>
      </c>
      <c r="L29" s="77">
        <f t="shared" si="1"/>
        <v>23.859468795626164</v>
      </c>
      <c r="M29" s="77">
        <f t="shared" si="1"/>
        <v>89.922718636572753</v>
      </c>
      <c r="N29" s="77">
        <f t="shared" si="1"/>
        <v>14.176013168961886</v>
      </c>
      <c r="O29" s="89"/>
      <c r="P29" s="89"/>
      <c r="Q29" s="77">
        <f t="shared" si="1"/>
        <v>42.185885911956788</v>
      </c>
      <c r="R29" s="77">
        <f t="shared" si="1"/>
        <v>89.382557874206555</v>
      </c>
      <c r="S29" s="77">
        <f t="shared" si="1"/>
        <v>144.37174309001159</v>
      </c>
      <c r="T29" s="77">
        <f t="shared" si="1"/>
        <v>40.314100636550904</v>
      </c>
      <c r="U29" s="77">
        <f t="shared" si="1"/>
        <v>2.2883915432517163</v>
      </c>
      <c r="V29" s="78">
        <f t="shared" si="1"/>
        <v>4.8621954861465309</v>
      </c>
    </row>
    <row r="30" spans="1:22" ht="16.5" customHeight="1" thickTop="1"/>
  </sheetData>
  <sheetProtection password="A25B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paperSize="1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2"/>
  <sheetViews>
    <sheetView zoomScaleNormal="100" workbookViewId="0"/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July!$A$4+31</f>
        <v>40761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40756</v>
      </c>
      <c r="B7" s="30">
        <v>0</v>
      </c>
      <c r="C7" s="31">
        <v>0.7660037662353516</v>
      </c>
      <c r="D7" s="32">
        <v>0.7660037662353516</v>
      </c>
      <c r="E7" s="33">
        <v>14.750040012580783</v>
      </c>
      <c r="F7" s="31">
        <v>2.9607099829274039</v>
      </c>
      <c r="G7" s="32">
        <v>17.710749995508188</v>
      </c>
      <c r="H7" s="33">
        <v>0.16890613731002807</v>
      </c>
      <c r="I7" s="32">
        <v>1.7592834019094707E-2</v>
      </c>
      <c r="J7" s="34">
        <v>1.7689886201731366E-2</v>
      </c>
      <c r="K7" s="33">
        <v>14.000512069109938</v>
      </c>
      <c r="L7" s="32">
        <v>2.9998269607341386</v>
      </c>
      <c r="M7" s="33">
        <v>0.82354310961281729</v>
      </c>
      <c r="N7" s="32">
        <v>0.1764568903871826</v>
      </c>
      <c r="O7" s="34">
        <v>3.1052710773038035</v>
      </c>
      <c r="P7" s="33">
        <v>0.11799652758789063</v>
      </c>
      <c r="Q7" s="31">
        <v>0</v>
      </c>
      <c r="R7" s="32">
        <v>0</v>
      </c>
      <c r="S7" s="33">
        <v>0.37692368416658795</v>
      </c>
      <c r="T7" s="31">
        <v>13.903336841856692</v>
      </c>
      <c r="U7" s="32">
        <v>2.9790056603994941</v>
      </c>
    </row>
    <row r="8" spans="1:21">
      <c r="A8" s="4">
        <v>40757</v>
      </c>
      <c r="B8" s="35">
        <v>0</v>
      </c>
      <c r="C8" s="36">
        <v>0.7889073283081055</v>
      </c>
      <c r="D8" s="37">
        <v>0.7889073283081055</v>
      </c>
      <c r="E8" s="38">
        <v>14.76615103766731</v>
      </c>
      <c r="F8" s="36">
        <v>2.9556254041590178</v>
      </c>
      <c r="G8" s="37">
        <v>17.721776441826329</v>
      </c>
      <c r="H8" s="38">
        <v>0.17016737343978883</v>
      </c>
      <c r="I8" s="37">
        <v>1.4924510277226567E-2</v>
      </c>
      <c r="J8" s="39">
        <v>1.78583455763499E-2</v>
      </c>
      <c r="K8" s="38">
        <v>14.002778068560886</v>
      </c>
      <c r="L8" s="37">
        <v>2.8231291964771734</v>
      </c>
      <c r="M8" s="38">
        <v>0.83221533602866993</v>
      </c>
      <c r="N8" s="37">
        <v>0.16778466397133016</v>
      </c>
      <c r="O8" s="39">
        <v>3.1046422245105978</v>
      </c>
      <c r="P8" s="38">
        <v>0.4223672640552521</v>
      </c>
      <c r="Q8" s="36">
        <v>0.16835573567564965</v>
      </c>
      <c r="R8" s="37">
        <v>0</v>
      </c>
      <c r="S8" s="38">
        <v>0.36817307240326613</v>
      </c>
      <c r="T8" s="36">
        <v>13.651277553977634</v>
      </c>
      <c r="U8" s="37">
        <v>2.7522624470051729</v>
      </c>
    </row>
    <row r="9" spans="1:21">
      <c r="A9" s="4">
        <v>40758</v>
      </c>
      <c r="B9" s="35">
        <v>0</v>
      </c>
      <c r="C9" s="36">
        <v>0.79071165991210934</v>
      </c>
      <c r="D9" s="37">
        <v>0.79071165991210934</v>
      </c>
      <c r="E9" s="38">
        <v>13.758869384651355</v>
      </c>
      <c r="F9" s="36">
        <v>2.978759440315045</v>
      </c>
      <c r="G9" s="37">
        <v>16.7376288249664</v>
      </c>
      <c r="H9" s="38">
        <v>0.17001842499160769</v>
      </c>
      <c r="I9" s="37">
        <v>1.4943103193404153E-2</v>
      </c>
      <c r="J9" s="39">
        <v>1.7948833450063054E-2</v>
      </c>
      <c r="K9" s="38">
        <v>13.039182573061829</v>
      </c>
      <c r="L9" s="37">
        <v>2.9998931698120912</v>
      </c>
      <c r="M9" s="38">
        <v>0.81296346386138074</v>
      </c>
      <c r="N9" s="37">
        <v>0.18703653613861937</v>
      </c>
      <c r="O9" s="39">
        <v>3.1068123450402809</v>
      </c>
      <c r="P9" s="38">
        <v>0</v>
      </c>
      <c r="Q9" s="36">
        <v>0</v>
      </c>
      <c r="R9" s="37">
        <v>0</v>
      </c>
      <c r="S9" s="38">
        <v>0.35716394909880478</v>
      </c>
      <c r="T9" s="36">
        <v>13.039182573061829</v>
      </c>
      <c r="U9" s="37">
        <v>2.9998931698120912</v>
      </c>
    </row>
    <row r="10" spans="1:21">
      <c r="A10" s="4">
        <v>40759</v>
      </c>
      <c r="B10" s="35">
        <v>0</v>
      </c>
      <c r="C10" s="36">
        <v>0.67500451733398437</v>
      </c>
      <c r="D10" s="37">
        <v>0.67500451733398437</v>
      </c>
      <c r="E10" s="38">
        <v>12.701342321139048</v>
      </c>
      <c r="F10" s="36">
        <v>2.9866315415994986</v>
      </c>
      <c r="G10" s="37">
        <v>15.687973862738547</v>
      </c>
      <c r="H10" s="38">
        <v>0.16886982143402102</v>
      </c>
      <c r="I10" s="37">
        <v>1.9690597121033819E-2</v>
      </c>
      <c r="J10" s="39">
        <v>1.8358246934000639E-2</v>
      </c>
      <c r="K10" s="38">
        <v>12.000071261957066</v>
      </c>
      <c r="L10" s="37">
        <v>3.0004326955171132</v>
      </c>
      <c r="M10" s="38">
        <v>0.79997787380855878</v>
      </c>
      <c r="N10" s="37">
        <v>0.20002212619144119</v>
      </c>
      <c r="O10" s="39">
        <v>3.1107842959925622</v>
      </c>
      <c r="P10" s="38">
        <v>0</v>
      </c>
      <c r="Q10" s="36">
        <v>0</v>
      </c>
      <c r="R10" s="37">
        <v>0</v>
      </c>
      <c r="S10" s="38">
        <v>0.31612351317806642</v>
      </c>
      <c r="T10" s="36">
        <v>12.000071261957066</v>
      </c>
      <c r="U10" s="37">
        <v>3.0004326955171132</v>
      </c>
    </row>
    <row r="11" spans="1:21">
      <c r="A11" s="4">
        <v>40760</v>
      </c>
      <c r="B11" s="35">
        <v>0</v>
      </c>
      <c r="C11" s="36">
        <v>0.73002301391601565</v>
      </c>
      <c r="D11" s="37">
        <v>0.73002301391601565</v>
      </c>
      <c r="E11" s="38">
        <v>13.708953965873832</v>
      </c>
      <c r="F11" s="36">
        <v>2.9854358328908748</v>
      </c>
      <c r="G11" s="37">
        <v>16.694389798764707</v>
      </c>
      <c r="H11" s="38">
        <v>0.17904609676742556</v>
      </c>
      <c r="I11" s="37">
        <v>1.3619099342492483E-2</v>
      </c>
      <c r="J11" s="39">
        <v>1.8459476679992683E-2</v>
      </c>
      <c r="K11" s="38">
        <v>12.941107405573263</v>
      </c>
      <c r="L11" s="37">
        <v>2.576635720873405</v>
      </c>
      <c r="M11" s="38">
        <v>0.83395551145049684</v>
      </c>
      <c r="N11" s="37">
        <v>0.16604448854950316</v>
      </c>
      <c r="O11" s="39">
        <v>3.1084982481509686</v>
      </c>
      <c r="P11" s="38">
        <v>0.20887899877929689</v>
      </c>
      <c r="Q11" s="36">
        <v>0.42198222698384258</v>
      </c>
      <c r="R11" s="37">
        <v>0</v>
      </c>
      <c r="S11" s="38">
        <v>0.31314175750978457</v>
      </c>
      <c r="T11" s="36">
        <v>12.766911613315006</v>
      </c>
      <c r="U11" s="37">
        <v>2.5419525143523645</v>
      </c>
    </row>
    <row r="12" spans="1:21">
      <c r="A12" s="4">
        <v>40761</v>
      </c>
      <c r="B12" s="35">
        <v>0</v>
      </c>
      <c r="C12" s="36">
        <v>0.78554660675048826</v>
      </c>
      <c r="D12" s="37">
        <v>0.78554660675048826</v>
      </c>
      <c r="E12" s="38">
        <v>14.710008131352783</v>
      </c>
      <c r="F12" s="36">
        <v>2.9660149077297815</v>
      </c>
      <c r="G12" s="37">
        <v>17.676023039082565</v>
      </c>
      <c r="H12" s="38">
        <v>0.16929414952087402</v>
      </c>
      <c r="I12" s="37">
        <v>1.7039313408418164E-2</v>
      </c>
      <c r="J12" s="39">
        <v>1.8450333599344879E-2</v>
      </c>
      <c r="K12" s="38">
        <v>14.001699922638934</v>
      </c>
      <c r="L12" s="37">
        <v>3.000394350107717</v>
      </c>
      <c r="M12" s="38">
        <v>0.82352795473454277</v>
      </c>
      <c r="N12" s="37">
        <v>0.17647204526545715</v>
      </c>
      <c r="O12" s="39">
        <v>3.1057141323496893</v>
      </c>
      <c r="P12" s="38">
        <v>0</v>
      </c>
      <c r="Q12" s="36">
        <v>0</v>
      </c>
      <c r="R12" s="37">
        <v>0</v>
      </c>
      <c r="S12" s="38">
        <v>0.33442461890578912</v>
      </c>
      <c r="T12" s="36">
        <v>14.001699922638934</v>
      </c>
      <c r="U12" s="37">
        <v>3.000394350107717</v>
      </c>
    </row>
    <row r="13" spans="1:21">
      <c r="A13" s="4">
        <v>40762</v>
      </c>
      <c r="B13" s="35">
        <v>0</v>
      </c>
      <c r="C13" s="36">
        <v>0.76644620538330077</v>
      </c>
      <c r="D13" s="37">
        <v>0.76644620538330077</v>
      </c>
      <c r="E13" s="38">
        <v>14.707145525346217</v>
      </c>
      <c r="F13" s="36">
        <v>2.9493202148486435</v>
      </c>
      <c r="G13" s="37">
        <v>17.656465740194861</v>
      </c>
      <c r="H13" s="38">
        <v>0.16996915123367309</v>
      </c>
      <c r="I13" s="37">
        <v>1.7056236593073038E-2</v>
      </c>
      <c r="J13" s="39">
        <v>1.8469536866251621E-2</v>
      </c>
      <c r="K13" s="38">
        <v>14.001098220912212</v>
      </c>
      <c r="L13" s="37">
        <v>2.9998441368615798</v>
      </c>
      <c r="M13" s="38">
        <v>0.82354836139480936</v>
      </c>
      <c r="N13" s="37">
        <v>0.1764516386051907</v>
      </c>
      <c r="O13" s="39">
        <v>3.1061152880819902</v>
      </c>
      <c r="P13" s="38">
        <v>0</v>
      </c>
      <c r="Q13" s="36">
        <v>0</v>
      </c>
      <c r="R13" s="37">
        <v>0</v>
      </c>
      <c r="S13" s="38">
        <v>0.33348300152832167</v>
      </c>
      <c r="T13" s="36">
        <v>14.001098220912212</v>
      </c>
      <c r="U13" s="37">
        <v>2.9998441368615798</v>
      </c>
    </row>
    <row r="14" spans="1:21">
      <c r="A14" s="4">
        <v>40763</v>
      </c>
      <c r="B14" s="35">
        <v>0</v>
      </c>
      <c r="C14" s="36">
        <v>0.49629768954467773</v>
      </c>
      <c r="D14" s="37">
        <v>0.49629768954467773</v>
      </c>
      <c r="E14" s="38">
        <v>16.816607265809449</v>
      </c>
      <c r="F14" s="36">
        <v>2.9734883275211308</v>
      </c>
      <c r="G14" s="37">
        <v>19.79009559333058</v>
      </c>
      <c r="H14" s="38">
        <v>0.18394807182312012</v>
      </c>
      <c r="I14" s="37">
        <v>1.6809330697426513E-2</v>
      </c>
      <c r="J14" s="39">
        <v>1.8430434181213387E-2</v>
      </c>
      <c r="K14" s="38">
        <v>15.691731646797688</v>
      </c>
      <c r="L14" s="37">
        <v>2.9999377557878537</v>
      </c>
      <c r="M14" s="38">
        <v>0.83950402229065291</v>
      </c>
      <c r="N14" s="37">
        <v>0.16049597770934707</v>
      </c>
      <c r="O14" s="39">
        <v>3.1021928386359523</v>
      </c>
      <c r="P14" s="38">
        <v>0.19337899188232421</v>
      </c>
      <c r="Q14" s="36">
        <v>0.48314086632802972</v>
      </c>
      <c r="R14" s="37">
        <v>0</v>
      </c>
      <c r="S14" s="38">
        <v>0.23674516505752408</v>
      </c>
      <c r="T14" s="36">
        <v>15.529389205285966</v>
      </c>
      <c r="U14" s="37">
        <v>2.9689012054172523</v>
      </c>
    </row>
    <row r="15" spans="1:21">
      <c r="A15" s="4">
        <v>40764</v>
      </c>
      <c r="B15" s="35">
        <v>0</v>
      </c>
      <c r="C15" s="36">
        <v>0.49910462658691407</v>
      </c>
      <c r="D15" s="37">
        <v>0.49910462658691407</v>
      </c>
      <c r="E15" s="38">
        <v>18.620508845830088</v>
      </c>
      <c r="F15" s="36">
        <v>2.9807737278162545</v>
      </c>
      <c r="G15" s="37">
        <v>21.601282573646344</v>
      </c>
      <c r="H15" s="38">
        <v>0.2324548876953125</v>
      </c>
      <c r="I15" s="37">
        <v>1.1552546331395191E-2</v>
      </c>
      <c r="J15" s="39">
        <v>1.8392141497166958E-2</v>
      </c>
      <c r="K15" s="38">
        <v>18.002912001855115</v>
      </c>
      <c r="L15" s="37">
        <v>2.8625848952126587</v>
      </c>
      <c r="M15" s="38">
        <v>0.86280772946198381</v>
      </c>
      <c r="N15" s="37">
        <v>0.13719227053801614</v>
      </c>
      <c r="O15" s="39">
        <v>3.0972543855139154</v>
      </c>
      <c r="P15" s="38">
        <v>0.39178428466796877</v>
      </c>
      <c r="Q15" s="36">
        <v>0.13807702878099926</v>
      </c>
      <c r="R15" s="37">
        <v>0</v>
      </c>
      <c r="S15" s="38">
        <v>0.19972352331610566</v>
      </c>
      <c r="T15" s="36">
        <v>17.664877492761857</v>
      </c>
      <c r="U15" s="37">
        <v>2.8088351196379477</v>
      </c>
    </row>
    <row r="16" spans="1:21">
      <c r="A16" s="4">
        <v>40765</v>
      </c>
      <c r="B16" s="35">
        <v>1.6250247955322266E-3</v>
      </c>
      <c r="C16" s="36">
        <v>0.74815975920104982</v>
      </c>
      <c r="D16" s="37">
        <v>0.7497847839965821</v>
      </c>
      <c r="E16" s="38">
        <v>19.868397935884836</v>
      </c>
      <c r="F16" s="36">
        <v>2.9724210328864547</v>
      </c>
      <c r="G16" s="37">
        <v>22.840818968771291</v>
      </c>
      <c r="H16" s="38">
        <v>0.22891322991371155</v>
      </c>
      <c r="I16" s="37">
        <v>6.028012284149474E-3</v>
      </c>
      <c r="J16" s="39">
        <v>1.8323625700235345E-2</v>
      </c>
      <c r="K16" s="38">
        <v>19.55652163945129</v>
      </c>
      <c r="L16" s="37">
        <v>2.9257626326385182</v>
      </c>
      <c r="M16" s="38">
        <v>0.86986364031209018</v>
      </c>
      <c r="N16" s="37">
        <v>0.13013635968790985</v>
      </c>
      <c r="O16" s="39">
        <v>3.0257626326385183</v>
      </c>
      <c r="P16" s="38">
        <v>5.0782023620605469E-3</v>
      </c>
      <c r="Q16" s="36">
        <v>0.19827500460694314</v>
      </c>
      <c r="R16" s="37">
        <v>3.150384264198304E-2</v>
      </c>
      <c r="S16" s="38">
        <v>0</v>
      </c>
      <c r="T16" s="36">
        <v>19.552104295858388</v>
      </c>
      <c r="U16" s="37">
        <v>2.9251017738693612</v>
      </c>
    </row>
    <row r="17" spans="1:21">
      <c r="A17" s="4">
        <v>40766</v>
      </c>
      <c r="B17" s="35">
        <v>0</v>
      </c>
      <c r="C17" s="36">
        <v>0.78805533642578129</v>
      </c>
      <c r="D17" s="37">
        <v>0.78805533642578129</v>
      </c>
      <c r="E17" s="38">
        <v>19.910819021898078</v>
      </c>
      <c r="F17" s="36">
        <v>3.621608258767723</v>
      </c>
      <c r="G17" s="37">
        <v>23.5324272806658</v>
      </c>
      <c r="H17" s="38">
        <v>0.23278596444892882</v>
      </c>
      <c r="I17" s="37">
        <v>6.3511988177554447E-3</v>
      </c>
      <c r="J17" s="39">
        <v>1.8265221606953954E-2</v>
      </c>
      <c r="K17" s="38">
        <v>19.635685200084335</v>
      </c>
      <c r="L17" s="37">
        <v>3.5715637618411442</v>
      </c>
      <c r="M17" s="38">
        <v>0.84610137256247986</v>
      </c>
      <c r="N17" s="37">
        <v>0.15389862743752022</v>
      </c>
      <c r="O17" s="39">
        <v>3.6715637618411443</v>
      </c>
      <c r="P17" s="38">
        <v>0</v>
      </c>
      <c r="Q17" s="36">
        <v>0</v>
      </c>
      <c r="R17" s="37">
        <v>0</v>
      </c>
      <c r="S17" s="38">
        <v>0</v>
      </c>
      <c r="T17" s="36">
        <v>19.635685200084335</v>
      </c>
      <c r="U17" s="37">
        <v>3.5715637618411442</v>
      </c>
    </row>
    <row r="18" spans="1:21">
      <c r="A18" s="4">
        <v>40767</v>
      </c>
      <c r="B18" s="35">
        <v>0</v>
      </c>
      <c r="C18" s="36">
        <v>0.79995880035400391</v>
      </c>
      <c r="D18" s="37">
        <v>0.79995880035400391</v>
      </c>
      <c r="E18" s="38">
        <v>18.595987573096043</v>
      </c>
      <c r="F18" s="36">
        <v>3.971888528405866</v>
      </c>
      <c r="G18" s="37">
        <v>22.567876101501909</v>
      </c>
      <c r="H18" s="38">
        <v>0.23243882620429993</v>
      </c>
      <c r="I18" s="37">
        <v>3.7277194494915312E-3</v>
      </c>
      <c r="J18" s="39">
        <v>1.8183332616678868E-2</v>
      </c>
      <c r="K18" s="38">
        <v>18.230283133480256</v>
      </c>
      <c r="L18" s="37">
        <v>3.8937782767837086</v>
      </c>
      <c r="M18" s="38">
        <v>0.82400255520095067</v>
      </c>
      <c r="N18" s="37">
        <v>0.1759974447990493</v>
      </c>
      <c r="O18" s="39">
        <v>3.9937782767837087</v>
      </c>
      <c r="P18" s="38">
        <v>0.2927794012451172</v>
      </c>
      <c r="Q18" s="36">
        <v>0</v>
      </c>
      <c r="R18" s="37">
        <v>2.9852334999275207E-3</v>
      </c>
      <c r="S18" s="38">
        <v>0</v>
      </c>
      <c r="T18" s="36">
        <v>17.989032158744074</v>
      </c>
      <c r="U18" s="37">
        <v>3.8422498502747722</v>
      </c>
    </row>
    <row r="19" spans="1:21">
      <c r="A19" s="4">
        <v>40768</v>
      </c>
      <c r="B19" s="35">
        <v>0</v>
      </c>
      <c r="C19" s="36">
        <v>0.81371385943603514</v>
      </c>
      <c r="D19" s="37">
        <v>0.81371385943603514</v>
      </c>
      <c r="E19" s="38">
        <v>18.957185195369224</v>
      </c>
      <c r="F19" s="36">
        <v>3.9474339349611993</v>
      </c>
      <c r="G19" s="37">
        <v>22.904619130330424</v>
      </c>
      <c r="H19" s="38">
        <v>0.22885111831283569</v>
      </c>
      <c r="I19" s="37">
        <v>1.0710804616928042E-2</v>
      </c>
      <c r="J19" s="39">
        <v>1.8314660764312728E-2</v>
      </c>
      <c r="K19" s="38">
        <v>18.068890299864911</v>
      </c>
      <c r="L19" s="37">
        <v>3.7624652606232445</v>
      </c>
      <c r="M19" s="38">
        <v>0.82765773521490316</v>
      </c>
      <c r="N19" s="37">
        <v>0.17234226478509679</v>
      </c>
      <c r="O19" s="39">
        <v>3.8624652606232446</v>
      </c>
      <c r="P19" s="38">
        <v>0</v>
      </c>
      <c r="Q19" s="36">
        <v>1.4002278404531479E-2</v>
      </c>
      <c r="R19" s="37">
        <v>0</v>
      </c>
      <c r="S19" s="38">
        <v>0</v>
      </c>
      <c r="T19" s="36">
        <v>18.068890299864911</v>
      </c>
      <c r="U19" s="37">
        <v>3.7624652606232445</v>
      </c>
    </row>
    <row r="20" spans="1:21">
      <c r="A20" s="4">
        <v>40769</v>
      </c>
      <c r="B20" s="35">
        <v>0</v>
      </c>
      <c r="C20" s="36">
        <v>0.79785603619384771</v>
      </c>
      <c r="D20" s="37">
        <v>0.79785603619384771</v>
      </c>
      <c r="E20" s="38">
        <v>18.792958383937002</v>
      </c>
      <c r="F20" s="36">
        <v>4.0177827773483905</v>
      </c>
      <c r="G20" s="37">
        <v>22.810741161285392</v>
      </c>
      <c r="H20" s="38">
        <v>0.23205805865478515</v>
      </c>
      <c r="I20" s="37">
        <v>1.2445787555816351E-2</v>
      </c>
      <c r="J20" s="39">
        <v>1.8868117260487871E-2</v>
      </c>
      <c r="K20" s="38">
        <v>18.442265194007554</v>
      </c>
      <c r="L20" s="37">
        <v>3.9428074046664472</v>
      </c>
      <c r="M20" s="38">
        <v>0.82386443522635688</v>
      </c>
      <c r="N20" s="37">
        <v>0.17613556477364312</v>
      </c>
      <c r="O20" s="39">
        <v>4.0428074046664468</v>
      </c>
      <c r="P20" s="38">
        <v>0.41723834191894532</v>
      </c>
      <c r="Q20" s="36">
        <v>0</v>
      </c>
      <c r="R20" s="37">
        <v>0</v>
      </c>
      <c r="S20" s="38">
        <v>0</v>
      </c>
      <c r="T20" s="36">
        <v>18.098517363087719</v>
      </c>
      <c r="U20" s="37">
        <v>3.8693168936673352</v>
      </c>
    </row>
    <row r="21" spans="1:21">
      <c r="A21" s="4">
        <v>40770</v>
      </c>
      <c r="B21" s="35">
        <v>0</v>
      </c>
      <c r="C21" s="36">
        <v>0.77866933718872067</v>
      </c>
      <c r="D21" s="37">
        <v>0.77866933718872067</v>
      </c>
      <c r="E21" s="38">
        <v>18.792390577168014</v>
      </c>
      <c r="F21" s="36">
        <v>4.0417651129695011</v>
      </c>
      <c r="G21" s="37">
        <v>22.834155690137514</v>
      </c>
      <c r="H21" s="38">
        <v>0.23282712425994873</v>
      </c>
      <c r="I21" s="37">
        <v>1.9831276398216666E-2</v>
      </c>
      <c r="J21" s="39">
        <v>1.9781333210500053E-2</v>
      </c>
      <c r="K21" s="38">
        <v>18.342326027700846</v>
      </c>
      <c r="L21" s="37">
        <v>3.9449676785424623</v>
      </c>
      <c r="M21" s="38">
        <v>0.82299476416746986</v>
      </c>
      <c r="N21" s="37">
        <v>0.17700523583253017</v>
      </c>
      <c r="O21" s="39">
        <v>4.044967678542462</v>
      </c>
      <c r="P21" s="38">
        <v>0.19958104614257813</v>
      </c>
      <c r="Q21" s="36">
        <v>2.8728850928878787E-3</v>
      </c>
      <c r="R21" s="37">
        <v>0</v>
      </c>
      <c r="S21" s="38">
        <v>0</v>
      </c>
      <c r="T21" s="36">
        <v>18.178071871698439</v>
      </c>
      <c r="U21" s="37">
        <v>3.9096407884022923</v>
      </c>
    </row>
    <row r="22" spans="1:21">
      <c r="A22" s="4">
        <v>40771</v>
      </c>
      <c r="B22" s="35">
        <v>0</v>
      </c>
      <c r="C22" s="36">
        <v>0.73476241366577144</v>
      </c>
      <c r="D22" s="37">
        <v>0.73476241366577144</v>
      </c>
      <c r="E22" s="38">
        <v>18.818890798863382</v>
      </c>
      <c r="F22" s="36">
        <v>3.9964274696647863</v>
      </c>
      <c r="G22" s="37">
        <v>22.81531826852817</v>
      </c>
      <c r="H22" s="38">
        <v>0.22923865795898435</v>
      </c>
      <c r="I22" s="37">
        <v>2.8750090704776462E-2</v>
      </c>
      <c r="J22" s="39">
        <v>1.9971503658294677E-2</v>
      </c>
      <c r="K22" s="38">
        <v>18.000658723609689</v>
      </c>
      <c r="L22" s="37">
        <v>4.0287633802064047</v>
      </c>
      <c r="M22" s="38">
        <v>0.81711897110961818</v>
      </c>
      <c r="N22" s="37">
        <v>0.18288102889038171</v>
      </c>
      <c r="O22" s="39">
        <v>4.0996214564186149</v>
      </c>
      <c r="P22" s="38">
        <v>0</v>
      </c>
      <c r="Q22" s="36">
        <v>0</v>
      </c>
      <c r="R22" s="37">
        <v>0</v>
      </c>
      <c r="S22" s="38">
        <v>0.41711389940262578</v>
      </c>
      <c r="T22" s="36">
        <v>18.000658723609689</v>
      </c>
      <c r="U22" s="37">
        <v>4.0287633802064047</v>
      </c>
    </row>
    <row r="23" spans="1:21">
      <c r="A23" s="4">
        <v>40772</v>
      </c>
      <c r="B23" s="35">
        <v>0</v>
      </c>
      <c r="C23" s="36">
        <v>0.73469101000976567</v>
      </c>
      <c r="D23" s="37">
        <v>0.73469101000976567</v>
      </c>
      <c r="E23" s="38">
        <v>18.812386508796365</v>
      </c>
      <c r="F23" s="36">
        <v>3.9743237985008575</v>
      </c>
      <c r="G23" s="37">
        <v>22.786710307297223</v>
      </c>
      <c r="H23" s="38">
        <v>0.23162080453300476</v>
      </c>
      <c r="I23" s="37">
        <v>2.8987099599169452E-2</v>
      </c>
      <c r="J23" s="39">
        <v>1.9946470434824639E-2</v>
      </c>
      <c r="K23" s="38">
        <v>17.998242031666827</v>
      </c>
      <c r="L23" s="37">
        <v>4.0001807885367704</v>
      </c>
      <c r="M23" s="38">
        <v>0.81816056445360441</v>
      </c>
      <c r="N23" s="37">
        <v>0.18183943554639562</v>
      </c>
      <c r="O23" s="39">
        <v>4.1000822033343916</v>
      </c>
      <c r="P23" s="38">
        <v>0</v>
      </c>
      <c r="Q23" s="36">
        <v>0</v>
      </c>
      <c r="R23" s="37">
        <v>0</v>
      </c>
      <c r="S23" s="38">
        <v>0.40973411781947533</v>
      </c>
      <c r="T23" s="36">
        <v>17.998242031666827</v>
      </c>
      <c r="U23" s="37">
        <v>4.0001807885367704</v>
      </c>
    </row>
    <row r="24" spans="1:21">
      <c r="A24" s="4">
        <v>40773</v>
      </c>
      <c r="B24" s="35">
        <v>0</v>
      </c>
      <c r="C24" s="36">
        <v>0.76728723883056638</v>
      </c>
      <c r="D24" s="37">
        <v>0.76728723883056638</v>
      </c>
      <c r="E24" s="38">
        <v>14.249000517205076</v>
      </c>
      <c r="F24" s="36">
        <v>3.9701220873523364</v>
      </c>
      <c r="G24" s="37">
        <v>18.219122604557413</v>
      </c>
      <c r="H24" s="38">
        <v>0.21454711301422119</v>
      </c>
      <c r="I24" s="37">
        <v>2.4484362731154834E-2</v>
      </c>
      <c r="J24" s="39">
        <v>2.0049600593821184E-2</v>
      </c>
      <c r="K24" s="38">
        <v>13.195314175842531</v>
      </c>
      <c r="L24" s="37">
        <v>3.9995654644212406</v>
      </c>
      <c r="M24" s="38">
        <v>0.7673978795957489</v>
      </c>
      <c r="N24" s="37">
        <v>0.23260212040425116</v>
      </c>
      <c r="O24" s="39">
        <v>4.0996312684393281</v>
      </c>
      <c r="P24" s="38">
        <v>0.41561302685546875</v>
      </c>
      <c r="Q24" s="36">
        <v>0.39202691022193897</v>
      </c>
      <c r="R24" s="37">
        <v>0</v>
      </c>
      <c r="S24" s="38">
        <v>0.33106962142617391</v>
      </c>
      <c r="T24" s="36">
        <v>12.876373620301274</v>
      </c>
      <c r="U24" s="37">
        <v>3.9028929931070295</v>
      </c>
    </row>
    <row r="25" spans="1:21">
      <c r="A25" s="4">
        <v>40774</v>
      </c>
      <c r="B25" s="35">
        <v>0</v>
      </c>
      <c r="C25" s="36">
        <v>0.8103409696044922</v>
      </c>
      <c r="D25" s="37">
        <v>0.8103409696044922</v>
      </c>
      <c r="E25" s="38">
        <v>10.138192123366638</v>
      </c>
      <c r="F25" s="36">
        <v>3.9759457166004588</v>
      </c>
      <c r="G25" s="37">
        <v>14.114137839967096</v>
      </c>
      <c r="H25" s="38">
        <v>0.17979667768287658</v>
      </c>
      <c r="I25" s="37">
        <v>1.8601528516986435E-2</v>
      </c>
      <c r="J25" s="39">
        <v>2.0396017843627899E-2</v>
      </c>
      <c r="K25" s="38">
        <v>9.5901707639958147</v>
      </c>
      <c r="L25" s="37">
        <v>3.8566021871605711</v>
      </c>
      <c r="M25" s="38">
        <v>0.71319496498013568</v>
      </c>
      <c r="N25" s="37">
        <v>0.28680503501986426</v>
      </c>
      <c r="O25" s="39">
        <v>3.989051650033351</v>
      </c>
      <c r="P25" s="38">
        <v>0.20052329724121093</v>
      </c>
      <c r="Q25" s="36">
        <v>0.14539561068672177</v>
      </c>
      <c r="R25" s="37">
        <v>0.11609599992874148</v>
      </c>
      <c r="S25" s="38">
        <v>0.1555815253318773</v>
      </c>
      <c r="T25" s="36">
        <v>9.4471585580421671</v>
      </c>
      <c r="U25" s="37">
        <v>3.6829950959442654</v>
      </c>
    </row>
    <row r="26" spans="1:21">
      <c r="A26" s="4">
        <v>40775</v>
      </c>
      <c r="B26" s="35">
        <v>0</v>
      </c>
      <c r="C26" s="36">
        <v>0.75918813476562497</v>
      </c>
      <c r="D26" s="37">
        <v>0.75918813476562497</v>
      </c>
      <c r="E26" s="38">
        <v>11.493886986099701</v>
      </c>
      <c r="F26" s="36">
        <v>3.9799768934945439</v>
      </c>
      <c r="G26" s="37">
        <v>15.473863879594244</v>
      </c>
      <c r="H26" s="38">
        <v>0.14980598268127443</v>
      </c>
      <c r="I26" s="37">
        <v>1.3441167364720168E-2</v>
      </c>
      <c r="J26" s="39">
        <v>2.0428502271270781E-2</v>
      </c>
      <c r="K26" s="38">
        <v>10.999970405740935</v>
      </c>
      <c r="L26" s="37">
        <v>3.9994319000422425</v>
      </c>
      <c r="M26" s="38">
        <v>0.73336058207464572</v>
      </c>
      <c r="N26" s="37">
        <v>0.26663941792535423</v>
      </c>
      <c r="O26" s="39">
        <v>4.1433815611369509</v>
      </c>
      <c r="P26" s="38">
        <v>0</v>
      </c>
      <c r="Q26" s="36">
        <v>0</v>
      </c>
      <c r="R26" s="37">
        <v>0</v>
      </c>
      <c r="S26" s="38">
        <v>0.17015461395049236</v>
      </c>
      <c r="T26" s="36">
        <v>10.999970405740935</v>
      </c>
      <c r="U26" s="37">
        <v>3.9994319000422425</v>
      </c>
    </row>
    <row r="27" spans="1:21">
      <c r="A27" s="4">
        <v>40776</v>
      </c>
      <c r="B27" s="35">
        <v>0</v>
      </c>
      <c r="C27" s="36">
        <v>0.74769183236694337</v>
      </c>
      <c r="D27" s="37">
        <v>0.74769183236694337</v>
      </c>
      <c r="E27" s="38">
        <v>11.496487966808571</v>
      </c>
      <c r="F27" s="36">
        <v>3.9863775694970034</v>
      </c>
      <c r="G27" s="37">
        <v>15.482865536305574</v>
      </c>
      <c r="H27" s="38">
        <v>0.14982442713165284</v>
      </c>
      <c r="I27" s="37">
        <v>1.2729617796179997E-2</v>
      </c>
      <c r="J27" s="39">
        <v>2.0450244050089557E-2</v>
      </c>
      <c r="K27" s="38">
        <v>10.999189429622367</v>
      </c>
      <c r="L27" s="37">
        <v>3.9998708751763115</v>
      </c>
      <c r="M27" s="38">
        <v>0.73332523545514217</v>
      </c>
      <c r="N27" s="37">
        <v>0.26667476454485783</v>
      </c>
      <c r="O27" s="39">
        <v>4.1409385605345719</v>
      </c>
      <c r="P27" s="38">
        <v>0.11985994458007812</v>
      </c>
      <c r="Q27" s="36">
        <v>0</v>
      </c>
      <c r="R27" s="37">
        <v>0</v>
      </c>
      <c r="S27" s="38">
        <v>0.16474699274710503</v>
      </c>
      <c r="T27" s="36">
        <v>10.911293107541541</v>
      </c>
      <c r="U27" s="37">
        <v>3.9679072526770596</v>
      </c>
    </row>
    <row r="28" spans="1:21">
      <c r="A28" s="4">
        <v>40777</v>
      </c>
      <c r="B28" s="35">
        <v>0</v>
      </c>
      <c r="C28" s="36">
        <v>0.73371060064697269</v>
      </c>
      <c r="D28" s="37">
        <v>0.73371060064697269</v>
      </c>
      <c r="E28" s="38">
        <v>11.504360519098592</v>
      </c>
      <c r="F28" s="36">
        <v>3.9952507089858971</v>
      </c>
      <c r="G28" s="37">
        <v>15.49961122808449</v>
      </c>
      <c r="H28" s="38">
        <v>0.14795415518951416</v>
      </c>
      <c r="I28" s="37">
        <v>1.1454684617926645E-2</v>
      </c>
      <c r="J28" s="39">
        <v>2.0421473047637903E-2</v>
      </c>
      <c r="K28" s="38">
        <v>10.99824370135963</v>
      </c>
      <c r="L28" s="37">
        <v>4.000303609247303</v>
      </c>
      <c r="M28" s="38">
        <v>0.7332872626658784</v>
      </c>
      <c r="N28" s="37">
        <v>0.2667127373341216</v>
      </c>
      <c r="O28" s="39">
        <v>4.1312167674319227</v>
      </c>
      <c r="P28" s="38">
        <v>0</v>
      </c>
      <c r="Q28" s="36">
        <v>0</v>
      </c>
      <c r="R28" s="37">
        <v>0</v>
      </c>
      <c r="S28" s="38">
        <v>0.17347759904829374</v>
      </c>
      <c r="T28" s="36">
        <v>10.99824370135963</v>
      </c>
      <c r="U28" s="37">
        <v>4.000303609247303</v>
      </c>
    </row>
    <row r="29" spans="1:21">
      <c r="A29" s="4">
        <v>40778</v>
      </c>
      <c r="B29" s="35">
        <v>0</v>
      </c>
      <c r="C29" s="36">
        <v>0.80202784567260743</v>
      </c>
      <c r="D29" s="37">
        <v>0.80202784567260743</v>
      </c>
      <c r="E29" s="38">
        <v>12.4581037628293</v>
      </c>
      <c r="F29" s="36">
        <v>3.9951396046522865</v>
      </c>
      <c r="G29" s="37">
        <v>16.453243367481587</v>
      </c>
      <c r="H29" s="38">
        <v>0.14905352583694459</v>
      </c>
      <c r="I29" s="37">
        <v>1.2066369476455474E-2</v>
      </c>
      <c r="J29" s="39">
        <v>2.0453301071166982E-2</v>
      </c>
      <c r="K29" s="38">
        <v>11.522043244037258</v>
      </c>
      <c r="L29" s="37">
        <v>3.9997154891798061</v>
      </c>
      <c r="M29" s="38">
        <v>0.74231557403219484</v>
      </c>
      <c r="N29" s="37">
        <v>0.25768442596780516</v>
      </c>
      <c r="O29" s="39">
        <v>4.1293880374397327</v>
      </c>
      <c r="P29" s="38">
        <v>0.20285950817871093</v>
      </c>
      <c r="Q29" s="36">
        <v>0.34823131662852291</v>
      </c>
      <c r="R29" s="37">
        <v>0</v>
      </c>
      <c r="S29" s="38">
        <v>0.25587944569647014</v>
      </c>
      <c r="T29" s="36">
        <v>11.37145747177569</v>
      </c>
      <c r="U29" s="37">
        <v>3.9474417532626638</v>
      </c>
    </row>
    <row r="30" spans="1:21">
      <c r="A30" s="4">
        <v>40779</v>
      </c>
      <c r="B30" s="35">
        <v>0</v>
      </c>
      <c r="C30" s="36">
        <v>0.82596746551513667</v>
      </c>
      <c r="D30" s="37">
        <v>0.82596746551513667</v>
      </c>
      <c r="E30" s="38">
        <v>11.720776598640796</v>
      </c>
      <c r="F30" s="36">
        <v>4.00744510713512</v>
      </c>
      <c r="G30" s="37">
        <v>15.728221705775915</v>
      </c>
      <c r="H30" s="38">
        <v>0.36724930868530276</v>
      </c>
      <c r="I30" s="37">
        <v>2.2108199974521994E-4</v>
      </c>
      <c r="J30" s="39">
        <v>2.08588093800861E-2</v>
      </c>
      <c r="K30" s="38">
        <v>10.891245088218385</v>
      </c>
      <c r="L30" s="37">
        <v>4.0125293221520266</v>
      </c>
      <c r="M30" s="38">
        <v>0.7307709301235793</v>
      </c>
      <c r="N30" s="37">
        <v>0.2692290698764207</v>
      </c>
      <c r="O30" s="39">
        <v>4.1355607019688279</v>
      </c>
      <c r="P30" s="38">
        <v>0</v>
      </c>
      <c r="Q30" s="36">
        <v>0</v>
      </c>
      <c r="R30" s="37">
        <v>0</v>
      </c>
      <c r="S30" s="38">
        <v>0.39788906519633471</v>
      </c>
      <c r="T30" s="36">
        <v>10.891245088218385</v>
      </c>
      <c r="U30" s="37">
        <v>4.0125293221520266</v>
      </c>
    </row>
    <row r="31" spans="1:21">
      <c r="A31" s="4">
        <v>40780</v>
      </c>
      <c r="B31" s="35">
        <v>0</v>
      </c>
      <c r="C31" s="36">
        <v>0.75901982687377934</v>
      </c>
      <c r="D31" s="37">
        <v>0.75901982687377934</v>
      </c>
      <c r="E31" s="38">
        <v>16.013740242789623</v>
      </c>
      <c r="F31" s="36">
        <v>3.9921291285812828</v>
      </c>
      <c r="G31" s="37">
        <v>20.005869371370906</v>
      </c>
      <c r="H31" s="38">
        <v>0.16598902094841003</v>
      </c>
      <c r="I31" s="37">
        <v>1.1780157960185373E-2</v>
      </c>
      <c r="J31" s="39">
        <v>2.0763905913289388E-2</v>
      </c>
      <c r="K31" s="38">
        <v>14.857036357117536</v>
      </c>
      <c r="L31" s="37">
        <v>3.9998713179035312</v>
      </c>
      <c r="M31" s="38">
        <v>0.78788296645255429</v>
      </c>
      <c r="N31" s="37">
        <v>0.21211703354744577</v>
      </c>
      <c r="O31" s="39">
        <v>4.1163779827625051</v>
      </c>
      <c r="P31" s="38">
        <v>0</v>
      </c>
      <c r="Q31" s="36">
        <v>0.39887794511049263</v>
      </c>
      <c r="R31" s="37">
        <v>0</v>
      </c>
      <c r="S31" s="38">
        <v>0.33459313907244592</v>
      </c>
      <c r="T31" s="36">
        <v>14.857036357117536</v>
      </c>
      <c r="U31" s="37">
        <v>3.9998713179035312</v>
      </c>
    </row>
    <row r="32" spans="1:21">
      <c r="A32" s="4">
        <v>40781</v>
      </c>
      <c r="B32" s="35">
        <v>0</v>
      </c>
      <c r="C32" s="36">
        <v>0.7233777449951172</v>
      </c>
      <c r="D32" s="37">
        <v>0.7233777449951172</v>
      </c>
      <c r="E32" s="38">
        <v>18.695997882068085</v>
      </c>
      <c r="F32" s="36">
        <v>3.9830542472046502</v>
      </c>
      <c r="G32" s="37">
        <v>22.679052129272733</v>
      </c>
      <c r="H32" s="38">
        <v>0.18497213728141784</v>
      </c>
      <c r="I32" s="37">
        <v>1.2022921428405083E-2</v>
      </c>
      <c r="J32" s="39">
        <v>2.0736535855356845E-2</v>
      </c>
      <c r="K32" s="38">
        <v>17.94805181869193</v>
      </c>
      <c r="L32" s="37">
        <v>3.9992122962468906</v>
      </c>
      <c r="M32" s="38">
        <v>0.81778082792903772</v>
      </c>
      <c r="N32" s="37">
        <v>0.18221917207096217</v>
      </c>
      <c r="O32" s="39">
        <v>4.1063793189161713</v>
      </c>
      <c r="P32" s="38">
        <v>0</v>
      </c>
      <c r="Q32" s="36">
        <v>4.5975705453300481E-3</v>
      </c>
      <c r="R32" s="37">
        <v>0</v>
      </c>
      <c r="S32" s="38">
        <v>0.46738504576417483</v>
      </c>
      <c r="T32" s="36">
        <v>17.94805181869193</v>
      </c>
      <c r="U32" s="37">
        <v>3.9992122962468906</v>
      </c>
    </row>
    <row r="33" spans="1:21">
      <c r="A33" s="4">
        <v>40782</v>
      </c>
      <c r="B33" s="35">
        <v>0</v>
      </c>
      <c r="C33" s="36">
        <v>0.7645324561767578</v>
      </c>
      <c r="D33" s="37">
        <v>0.7645324561767578</v>
      </c>
      <c r="E33" s="38">
        <v>16.464560672836193</v>
      </c>
      <c r="F33" s="36">
        <v>3.9646792962332547</v>
      </c>
      <c r="G33" s="37">
        <v>20.429239969069446</v>
      </c>
      <c r="H33" s="38">
        <v>0.18510355174255372</v>
      </c>
      <c r="I33" s="37">
        <v>1.2217519611885101E-2</v>
      </c>
      <c r="J33" s="39">
        <v>2.101655958048505E-2</v>
      </c>
      <c r="K33" s="38">
        <v>15.165586162106667</v>
      </c>
      <c r="L33" s="37">
        <v>4.0004612204696297</v>
      </c>
      <c r="M33" s="38">
        <v>0.79127354009849649</v>
      </c>
      <c r="N33" s="37">
        <v>0.20872645990150362</v>
      </c>
      <c r="O33" s="39">
        <v>4.114644987813489</v>
      </c>
      <c r="P33" s="38">
        <v>0.20936184069824218</v>
      </c>
      <c r="Q33" s="36">
        <v>0.55878374953077792</v>
      </c>
      <c r="R33" s="37">
        <v>0</v>
      </c>
      <c r="S33" s="38">
        <v>0.30805257677049269</v>
      </c>
      <c r="T33" s="36">
        <v>14.999923677255831</v>
      </c>
      <c r="U33" s="37">
        <v>3.9567618646222229</v>
      </c>
    </row>
    <row r="34" spans="1:21">
      <c r="A34" s="4">
        <v>40783</v>
      </c>
      <c r="B34" s="35">
        <v>0</v>
      </c>
      <c r="C34" s="36">
        <v>0.77295226684570317</v>
      </c>
      <c r="D34" s="37">
        <v>0.77295226684570317</v>
      </c>
      <c r="E34" s="38">
        <v>17.588943184784199</v>
      </c>
      <c r="F34" s="36">
        <v>3.9535410831463182</v>
      </c>
      <c r="G34" s="37">
        <v>21.542484267930519</v>
      </c>
      <c r="H34" s="38">
        <v>0.21928064749526976</v>
      </c>
      <c r="I34" s="37">
        <v>1.2150572454483642E-2</v>
      </c>
      <c r="J34" s="39">
        <v>2.1748399905649807E-2</v>
      </c>
      <c r="K34" s="38">
        <v>17.001659701539793</v>
      </c>
      <c r="L34" s="37">
        <v>4.0003914520237549</v>
      </c>
      <c r="M34" s="38">
        <v>0.80952377352223592</v>
      </c>
      <c r="N34" s="37">
        <v>0.19047622647776399</v>
      </c>
      <c r="O34" s="39">
        <v>4.1098398166124772</v>
      </c>
      <c r="P34" s="38">
        <v>0</v>
      </c>
      <c r="Q34" s="36">
        <v>0</v>
      </c>
      <c r="R34" s="37">
        <v>0</v>
      </c>
      <c r="S34" s="38">
        <v>0.20532346687404512</v>
      </c>
      <c r="T34" s="36">
        <v>17.001659701539793</v>
      </c>
      <c r="U34" s="37">
        <v>4.0003914520237549</v>
      </c>
    </row>
    <row r="35" spans="1:21">
      <c r="A35" s="4">
        <v>40784</v>
      </c>
      <c r="B35" s="35">
        <v>0</v>
      </c>
      <c r="C35" s="36">
        <v>0.75901041030883787</v>
      </c>
      <c r="D35" s="37">
        <v>0.75901041030883787</v>
      </c>
      <c r="E35" s="38">
        <v>17.608497961418148</v>
      </c>
      <c r="F35" s="36">
        <v>3.9613388698352687</v>
      </c>
      <c r="G35" s="37">
        <v>21.569836831253419</v>
      </c>
      <c r="H35" s="38">
        <v>0.22676947538185122</v>
      </c>
      <c r="I35" s="37">
        <v>1.2184480185606925E-2</v>
      </c>
      <c r="J35" s="39">
        <v>2.156895230611167E-2</v>
      </c>
      <c r="K35" s="38">
        <v>16.99985096016843</v>
      </c>
      <c r="L35" s="37">
        <v>4.0001002890055544</v>
      </c>
      <c r="M35" s="38">
        <v>0.8095185916604023</v>
      </c>
      <c r="N35" s="37">
        <v>0.19048140833959767</v>
      </c>
      <c r="O35" s="39">
        <v>4.1087322439001639</v>
      </c>
      <c r="P35" s="38">
        <v>0</v>
      </c>
      <c r="Q35" s="36">
        <v>0</v>
      </c>
      <c r="R35" s="37">
        <v>0</v>
      </c>
      <c r="S35" s="38">
        <v>0.20606884114112134</v>
      </c>
      <c r="T35" s="36">
        <v>16.99985096016843</v>
      </c>
      <c r="U35" s="37">
        <v>4.0001002890055544</v>
      </c>
    </row>
    <row r="36" spans="1:21">
      <c r="A36" s="4">
        <v>40785</v>
      </c>
      <c r="B36" s="35">
        <v>0</v>
      </c>
      <c r="C36" s="36">
        <v>0.7517829895019531</v>
      </c>
      <c r="D36" s="37">
        <v>0.7517829895019531</v>
      </c>
      <c r="E36" s="38">
        <v>17.606943904759131</v>
      </c>
      <c r="F36" s="36">
        <v>3.9604823964733016</v>
      </c>
      <c r="G36" s="37">
        <v>21.567426301232434</v>
      </c>
      <c r="H36" s="38">
        <v>0.22373223889160154</v>
      </c>
      <c r="I36" s="37">
        <v>1.6022353671165359E-2</v>
      </c>
      <c r="J36" s="39">
        <v>2.1481475909932452E-2</v>
      </c>
      <c r="K36" s="38">
        <v>16.996713258631825</v>
      </c>
      <c r="L36" s="37">
        <v>3.9998960761899736</v>
      </c>
      <c r="M36" s="38">
        <v>0.80949799977673775</v>
      </c>
      <c r="N36" s="37">
        <v>0.1905020002232623</v>
      </c>
      <c r="O36" s="39">
        <v>4.1085822852029832</v>
      </c>
      <c r="P36" s="38">
        <v>0</v>
      </c>
      <c r="Q36" s="36">
        <v>0</v>
      </c>
      <c r="R36" s="37">
        <v>0</v>
      </c>
      <c r="S36" s="65">
        <v>0.20891457861466733</v>
      </c>
      <c r="T36" s="36">
        <v>16.996713258631825</v>
      </c>
      <c r="U36" s="37">
        <v>3.9998960761899736</v>
      </c>
    </row>
    <row r="37" spans="1:21" ht="15.75" thickBot="1">
      <c r="A37" s="5">
        <v>40786</v>
      </c>
      <c r="B37" s="40">
        <v>0</v>
      </c>
      <c r="C37" s="41">
        <v>0.77090373464965822</v>
      </c>
      <c r="D37" s="42">
        <v>0.77090373464965822</v>
      </c>
      <c r="E37" s="43">
        <v>21.0458226254772</v>
      </c>
      <c r="F37" s="41">
        <v>4.4637717217395121</v>
      </c>
      <c r="G37" s="42">
        <v>25.509594347216712</v>
      </c>
      <c r="H37" s="43">
        <v>0.22632009683609011</v>
      </c>
      <c r="I37" s="42">
        <v>2.4589883354420309E-2</v>
      </c>
      <c r="J37" s="44">
        <v>2.1359745023091622E-2</v>
      </c>
      <c r="K37" s="43">
        <v>19.975641117912264</v>
      </c>
      <c r="L37" s="42">
        <v>4.1031495087591079</v>
      </c>
      <c r="M37" s="43">
        <v>0.82959486743432342</v>
      </c>
      <c r="N37" s="42">
        <v>0.17040513256567669</v>
      </c>
      <c r="O37" s="44">
        <v>4.5822607700899312</v>
      </c>
      <c r="P37" s="43">
        <v>0.15227350345802307</v>
      </c>
      <c r="Q37" s="41">
        <v>0.72368765827476023</v>
      </c>
      <c r="R37" s="42">
        <v>0.14344751057413102</v>
      </c>
      <c r="S37" s="66">
        <v>0.32874370211657222</v>
      </c>
      <c r="T37" s="67">
        <v>19.849315800997246</v>
      </c>
      <c r="U37" s="42">
        <v>3.9337538116419726</v>
      </c>
    </row>
    <row r="38" spans="1:21" ht="15.75" thickTop="1">
      <c r="A38" s="26" t="s">
        <v>30</v>
      </c>
      <c r="B38" s="45">
        <f>IF(SUM(B7:B37)&gt;0, AVERAGE(B7:B37), "")</f>
        <v>5.2420154694587953E-5</v>
      </c>
      <c r="C38" s="45">
        <f t="shared" ref="C38:U38" si="0">IF(SUM(C7:C37)&gt;0, AVERAGE(C7:C37), "")</f>
        <v>0.74973243494193786</v>
      </c>
      <c r="D38" s="45">
        <f t="shared" si="0"/>
        <v>0.74978485509663251</v>
      </c>
      <c r="E38" s="45">
        <f t="shared" si="0"/>
        <v>15.973353465595</v>
      </c>
      <c r="F38" s="45">
        <f t="shared" si="0"/>
        <v>3.6603117652981831</v>
      </c>
      <c r="G38" s="45">
        <f t="shared" si="0"/>
        <v>19.633665230893186</v>
      </c>
      <c r="H38" s="45">
        <f t="shared" si="0"/>
        <v>0.20167116959036543</v>
      </c>
      <c r="I38" s="45">
        <f t="shared" si="0"/>
        <v>1.4646008438038342E-2</v>
      </c>
      <c r="J38" s="45">
        <f t="shared" si="0"/>
        <v>1.9595000741613546E-2</v>
      </c>
      <c r="K38" s="45">
        <f t="shared" si="0"/>
        <v>15.261183277590906</v>
      </c>
      <c r="L38" s="45">
        <f t="shared" si="0"/>
        <v>3.6227119055871086</v>
      </c>
      <c r="M38" s="45">
        <f t="shared" si="0"/>
        <v>0.80356556118362898</v>
      </c>
      <c r="N38" s="45">
        <f t="shared" si="0"/>
        <v>0.19643443881637102</v>
      </c>
      <c r="O38" s="45">
        <f t="shared" si="0"/>
        <v>3.7678812729906674</v>
      </c>
      <c r="P38" s="45">
        <f t="shared" si="0"/>
        <v>0.11450239289203763</v>
      </c>
      <c r="Q38" s="45">
        <f t="shared" si="0"/>
        <v>0.12897763828617509</v>
      </c>
      <c r="R38" s="45">
        <f t="shared" si="0"/>
        <v>9.4849221498317111E-3</v>
      </c>
      <c r="S38" s="45">
        <f t="shared" si="0"/>
        <v>0.23776227471408445</v>
      </c>
      <c r="T38" s="45">
        <f t="shared" si="0"/>
        <v>15.168623876056895</v>
      </c>
      <c r="U38" s="46">
        <f t="shared" si="0"/>
        <v>3.5923965429225331</v>
      </c>
    </row>
    <row r="39" spans="1:21" ht="15.75" thickBot="1">
      <c r="A39" s="27" t="s">
        <v>29</v>
      </c>
      <c r="B39" s="28">
        <f>SUM(B7:B37)</f>
        <v>1.6250247955322266E-3</v>
      </c>
      <c r="C39" s="28">
        <f t="shared" ref="C39:U39" si="1">SUM(C7:C37)</f>
        <v>23.241705483200075</v>
      </c>
      <c r="D39" s="28">
        <f t="shared" si="1"/>
        <v>23.243330507995609</v>
      </c>
      <c r="E39" s="28">
        <f t="shared" si="1"/>
        <v>495.17395743344503</v>
      </c>
      <c r="F39" s="28">
        <f t="shared" si="1"/>
        <v>113.46966472424367</v>
      </c>
      <c r="G39" s="28">
        <f t="shared" si="1"/>
        <v>608.64362215768881</v>
      </c>
      <c r="H39" s="28">
        <f t="shared" si="1"/>
        <v>6.2518062573013289</v>
      </c>
      <c r="I39" s="28">
        <f t="shared" si="1"/>
        <v>0.45402626157918863</v>
      </c>
      <c r="J39" s="28">
        <f t="shared" si="1"/>
        <v>0.6074450229900199</v>
      </c>
      <c r="K39" s="28">
        <f t="shared" si="1"/>
        <v>473.09668160531805</v>
      </c>
      <c r="L39" s="28">
        <f t="shared" si="1"/>
        <v>112.30406907320037</v>
      </c>
      <c r="M39" s="28">
        <f t="shared" si="1"/>
        <v>24.910532396692499</v>
      </c>
      <c r="N39" s="28">
        <f t="shared" si="1"/>
        <v>6.0894676033075017</v>
      </c>
      <c r="O39" s="28">
        <f t="shared" si="1"/>
        <v>116.80431946271069</v>
      </c>
      <c r="P39" s="28">
        <f t="shared" si="1"/>
        <v>3.5495741796531668</v>
      </c>
      <c r="Q39" s="28">
        <f t="shared" si="1"/>
        <v>3.9983067868714279</v>
      </c>
      <c r="R39" s="28">
        <f t="shared" si="1"/>
        <v>0.29403258664478304</v>
      </c>
      <c r="S39" s="28">
        <f t="shared" si="1"/>
        <v>7.3706305161366181</v>
      </c>
      <c r="T39" s="28">
        <f t="shared" si="1"/>
        <v>470.22734015776376</v>
      </c>
      <c r="U39" s="29">
        <f t="shared" si="1"/>
        <v>111.36429283059853</v>
      </c>
    </row>
    <row r="40" spans="1:21" ht="15.75" thickTop="1"/>
    <row r="41" spans="1:21">
      <c r="D41" s="90"/>
    </row>
    <row r="42" spans="1:21">
      <c r="E42" s="90"/>
    </row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Normal="100" workbookViewId="0">
      <selection activeCell="C43" sqref="C43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August!$A$4+31</f>
        <v>40792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40787</v>
      </c>
      <c r="B7" s="30">
        <v>0</v>
      </c>
      <c r="C7" s="31">
        <v>0.91461858856201173</v>
      </c>
      <c r="D7" s="32">
        <v>0.91461858856201173</v>
      </c>
      <c r="E7" s="33">
        <v>19.835824683495371</v>
      </c>
      <c r="F7" s="31">
        <v>5.6961618196852122</v>
      </c>
      <c r="G7" s="32">
        <v>25.531986503180583</v>
      </c>
      <c r="H7" s="33">
        <v>0.22605486073684691</v>
      </c>
      <c r="I7" s="91">
        <v>3.8441125617692515E-2</v>
      </c>
      <c r="J7" s="34">
        <v>2.1442255642191564E-2</v>
      </c>
      <c r="K7" s="33">
        <v>18.729220657688838</v>
      </c>
      <c r="L7" s="32">
        <v>5.6706431239108639</v>
      </c>
      <c r="M7" s="33">
        <v>0.76759529583164399</v>
      </c>
      <c r="N7" s="32">
        <v>0.23240470416835604</v>
      </c>
      <c r="O7" s="34">
        <v>5.7715503724070505</v>
      </c>
      <c r="P7" s="33">
        <v>0.54803375584411618</v>
      </c>
      <c r="Q7" s="31">
        <v>0.30372133232920651</v>
      </c>
      <c r="R7" s="32">
        <v>0</v>
      </c>
      <c r="S7" s="32">
        <v>0.43211379424410623</v>
      </c>
      <c r="T7" s="33">
        <v>18.308552524745949</v>
      </c>
      <c r="U7" s="32">
        <v>5.5432775010096389</v>
      </c>
    </row>
    <row r="8" spans="1:21">
      <c r="A8" s="4">
        <v>40788</v>
      </c>
      <c r="B8" s="35">
        <v>0</v>
      </c>
      <c r="C8" s="36">
        <v>0.90376073510742183</v>
      </c>
      <c r="D8" s="37">
        <v>0.90376073510742183</v>
      </c>
      <c r="E8" s="38">
        <v>18.763199401797173</v>
      </c>
      <c r="F8" s="36">
        <v>5.9802329146824773</v>
      </c>
      <c r="G8" s="37">
        <v>24.743432316479652</v>
      </c>
      <c r="H8" s="38">
        <v>0.19758054067993164</v>
      </c>
      <c r="I8" s="92">
        <v>2.8032038952951612E-2</v>
      </c>
      <c r="J8" s="39">
        <v>2.146344086863199E-2</v>
      </c>
      <c r="K8" s="38">
        <v>17.998171355249362</v>
      </c>
      <c r="L8" s="37">
        <v>6.0001674949803512</v>
      </c>
      <c r="M8" s="38">
        <v>0.74997571571821864</v>
      </c>
      <c r="N8" s="37">
        <v>0.25002428428178131</v>
      </c>
      <c r="O8" s="39">
        <v>6.1016559741190353</v>
      </c>
      <c r="P8" s="38">
        <v>1.2366451416015625E-3</v>
      </c>
      <c r="Q8" s="36">
        <v>0</v>
      </c>
      <c r="R8" s="37">
        <v>0</v>
      </c>
      <c r="S8" s="37">
        <v>0</v>
      </c>
      <c r="T8" s="38">
        <v>15.561999999999999</v>
      </c>
      <c r="U8" s="37">
        <v>5.1879999999999997</v>
      </c>
    </row>
    <row r="9" spans="1:21">
      <c r="A9" s="4">
        <v>40789</v>
      </c>
      <c r="B9" s="35">
        <v>0</v>
      </c>
      <c r="C9" s="36">
        <v>0.93813084558105464</v>
      </c>
      <c r="D9" s="37">
        <v>0.93813084558105464</v>
      </c>
      <c r="E9" s="38">
        <v>18.80401159058259</v>
      </c>
      <c r="F9" s="36">
        <v>5.9783159746853292</v>
      </c>
      <c r="G9" s="37">
        <v>24.78232756526792</v>
      </c>
      <c r="H9" s="38">
        <v>0.21956685649871827</v>
      </c>
      <c r="I9" s="92">
        <v>2.8883508590571465E-2</v>
      </c>
      <c r="J9" s="39">
        <v>2.139315345458986E-2</v>
      </c>
      <c r="K9" s="38">
        <v>17.999391765454789</v>
      </c>
      <c r="L9" s="37">
        <v>5.9997844644078295</v>
      </c>
      <c r="M9" s="38">
        <v>0.75000039972446275</v>
      </c>
      <c r="N9" s="37">
        <v>0.24999960027553722</v>
      </c>
      <c r="O9" s="39">
        <v>6.1005787018962483</v>
      </c>
      <c r="P9" s="38">
        <v>0</v>
      </c>
      <c r="Q9" s="36">
        <v>0</v>
      </c>
      <c r="R9" s="37">
        <v>0</v>
      </c>
      <c r="S9" s="37">
        <v>0.62767329431747498</v>
      </c>
      <c r="T9" s="38">
        <v>17.999391765454789</v>
      </c>
      <c r="U9" s="37">
        <v>5.9997844644078295</v>
      </c>
    </row>
    <row r="10" spans="1:21">
      <c r="A10" s="4">
        <v>40790</v>
      </c>
      <c r="B10" s="35">
        <v>0</v>
      </c>
      <c r="C10" s="36">
        <v>0.87249870300292964</v>
      </c>
      <c r="D10" s="37">
        <v>0.87249870300292964</v>
      </c>
      <c r="E10" s="38">
        <v>16.410197181270913</v>
      </c>
      <c r="F10" s="36">
        <v>5.9595787635714839</v>
      </c>
      <c r="G10" s="37">
        <v>22.369775944842395</v>
      </c>
      <c r="H10" s="38">
        <v>0.22100784620285036</v>
      </c>
      <c r="I10" s="92">
        <v>1.8940430189557256E-2</v>
      </c>
      <c r="J10" s="39">
        <v>2.1374736425781225E-2</v>
      </c>
      <c r="K10" s="38">
        <v>15.558254494667535</v>
      </c>
      <c r="L10" s="37">
        <v>5.9998716353117842</v>
      </c>
      <c r="M10" s="38">
        <v>0.72168862919081822</v>
      </c>
      <c r="N10" s="37">
        <v>0.27831137080918172</v>
      </c>
      <c r="O10" s="39">
        <v>6.1013346299854074</v>
      </c>
      <c r="P10" s="38">
        <v>0</v>
      </c>
      <c r="Q10" s="36">
        <v>0.21106144743324282</v>
      </c>
      <c r="R10" s="37">
        <v>0</v>
      </c>
      <c r="S10" s="37">
        <v>0.23934085242506953</v>
      </c>
      <c r="T10" s="38">
        <v>15.558254494667535</v>
      </c>
      <c r="U10" s="37">
        <v>5.9998716353117842</v>
      </c>
    </row>
    <row r="11" spans="1:21">
      <c r="A11" s="4">
        <v>40791</v>
      </c>
      <c r="B11" s="35">
        <v>0</v>
      </c>
      <c r="C11" s="36">
        <v>0.89788908325195316</v>
      </c>
      <c r="D11" s="37">
        <v>0.89788908325195316</v>
      </c>
      <c r="E11" s="38">
        <v>16.283741366986071</v>
      </c>
      <c r="F11" s="36">
        <v>5.9432076907134253</v>
      </c>
      <c r="G11" s="37">
        <v>22.226949057699496</v>
      </c>
      <c r="H11" s="38">
        <v>0.22195947400283814</v>
      </c>
      <c r="I11" s="92">
        <v>7.6630615708115507E-4</v>
      </c>
      <c r="J11" s="39">
        <v>2.1270556872812926E-2</v>
      </c>
      <c r="K11" s="38">
        <v>15.704351658460824</v>
      </c>
      <c r="L11" s="37">
        <v>5.999897486674171</v>
      </c>
      <c r="M11" s="38">
        <v>0.72356115862137316</v>
      </c>
      <c r="N11" s="37">
        <v>0.2764388413786269</v>
      </c>
      <c r="O11" s="39">
        <v>6.099263053018678</v>
      </c>
      <c r="P11" s="38">
        <v>0</v>
      </c>
      <c r="Q11" s="36">
        <v>0</v>
      </c>
      <c r="R11" s="37">
        <v>0</v>
      </c>
      <c r="S11" s="37">
        <v>0.19307081148554417</v>
      </c>
      <c r="T11" s="38">
        <v>15.704351658460824</v>
      </c>
      <c r="U11" s="37">
        <v>5.999897486674171</v>
      </c>
    </row>
    <row r="12" spans="1:21">
      <c r="A12" s="4">
        <v>40792</v>
      </c>
      <c r="B12" s="35">
        <v>0</v>
      </c>
      <c r="C12" s="36">
        <v>0.96987765362548828</v>
      </c>
      <c r="D12" s="37">
        <v>0.96987765362548828</v>
      </c>
      <c r="E12" s="38">
        <v>18.038008164306682</v>
      </c>
      <c r="F12" s="36">
        <v>5.9439478534749544</v>
      </c>
      <c r="G12" s="37">
        <v>23.981956017781634</v>
      </c>
      <c r="H12" s="38">
        <v>0.22218537417602541</v>
      </c>
      <c r="I12" s="92">
        <v>2.2500696473822463E-3</v>
      </c>
      <c r="J12" s="39">
        <v>2.1272120155843083E-2</v>
      </c>
      <c r="K12" s="38">
        <v>17.44793008053994</v>
      </c>
      <c r="L12" s="37">
        <v>5.787279605696348</v>
      </c>
      <c r="M12" s="38">
        <v>0.75092630177017394</v>
      </c>
      <c r="N12" s="37">
        <v>0.24907369822982603</v>
      </c>
      <c r="O12" s="39">
        <v>5.9432591394578385</v>
      </c>
      <c r="P12" s="38">
        <v>0.33251329821777342</v>
      </c>
      <c r="Q12" s="36">
        <v>0.21682781925314429</v>
      </c>
      <c r="R12" s="37">
        <v>0.17036354228941442</v>
      </c>
      <c r="S12" s="37">
        <v>0.25706497278328655</v>
      </c>
      <c r="T12" s="38">
        <v>17.198237099219863</v>
      </c>
      <c r="U12" s="37">
        <v>5.5340957465092355</v>
      </c>
    </row>
    <row r="13" spans="1:21">
      <c r="A13" s="4">
        <v>40793</v>
      </c>
      <c r="B13" s="35">
        <v>0</v>
      </c>
      <c r="C13" s="36">
        <v>0.81666597946166997</v>
      </c>
      <c r="D13" s="37">
        <v>0.81666597946166997</v>
      </c>
      <c r="E13" s="38">
        <v>15.54891595201093</v>
      </c>
      <c r="F13" s="36">
        <v>5.4547346846075264</v>
      </c>
      <c r="G13" s="37">
        <v>21.003650636618456</v>
      </c>
      <c r="H13" s="38">
        <v>0.22171816577911377</v>
      </c>
      <c r="I13" s="92">
        <v>4.136854509959347E-3</v>
      </c>
      <c r="J13" s="39">
        <v>2.141455144907636E-2</v>
      </c>
      <c r="K13" s="38">
        <v>14.69024704035626</v>
      </c>
      <c r="L13" s="37">
        <v>5.2947315233285996</v>
      </c>
      <c r="M13" s="38">
        <v>0.73506443820011036</v>
      </c>
      <c r="N13" s="37">
        <v>0.26493556179988964</v>
      </c>
      <c r="O13" s="39">
        <v>6.1127115629483448</v>
      </c>
      <c r="P13" s="38">
        <v>0.53556800778198244</v>
      </c>
      <c r="Q13" s="36">
        <v>0.51062659070775063</v>
      </c>
      <c r="R13" s="37">
        <v>0</v>
      </c>
      <c r="S13" s="37">
        <v>0.24888562545800852</v>
      </c>
      <c r="T13" s="38">
        <v>14.296570043598045</v>
      </c>
      <c r="U13" s="37">
        <v>5.1528405123048326</v>
      </c>
    </row>
    <row r="14" spans="1:21">
      <c r="A14" s="4">
        <v>40794</v>
      </c>
      <c r="B14" s="35">
        <v>0</v>
      </c>
      <c r="C14" s="36">
        <v>0.89823615240478516</v>
      </c>
      <c r="D14" s="37">
        <v>0.89823615240478516</v>
      </c>
      <c r="E14" s="38">
        <v>12.566392956619495</v>
      </c>
      <c r="F14" s="36">
        <v>5.9500446109812959</v>
      </c>
      <c r="G14" s="37">
        <v>18.516437567600789</v>
      </c>
      <c r="H14" s="38">
        <v>0.22069535271835328</v>
      </c>
      <c r="I14" s="92">
        <v>4.2866501580397596E-3</v>
      </c>
      <c r="J14" s="39">
        <v>2.1374254950459776E-2</v>
      </c>
      <c r="K14" s="38">
        <v>11.9995466442717</v>
      </c>
      <c r="L14" s="37">
        <v>5.9998063209600474</v>
      </c>
      <c r="M14" s="38">
        <v>0.66666544444405818</v>
      </c>
      <c r="N14" s="37">
        <v>0.33333455555594177</v>
      </c>
      <c r="O14" s="39">
        <v>6.1049567280849315</v>
      </c>
      <c r="P14" s="38">
        <v>0.20118089611816406</v>
      </c>
      <c r="Q14" s="36">
        <v>0</v>
      </c>
      <c r="R14" s="37">
        <v>0</v>
      </c>
      <c r="S14" s="37">
        <v>0.18139694215077284</v>
      </c>
      <c r="T14" s="38">
        <v>11.865426292747429</v>
      </c>
      <c r="U14" s="37">
        <v>5.9327457763661533</v>
      </c>
    </row>
    <row r="15" spans="1:21">
      <c r="A15" s="4">
        <v>40795</v>
      </c>
      <c r="B15" s="35">
        <v>0</v>
      </c>
      <c r="C15" s="36">
        <v>0.87558118743896485</v>
      </c>
      <c r="D15" s="37">
        <v>0.87558118743896485</v>
      </c>
      <c r="E15" s="38">
        <v>12.55545183711558</v>
      </c>
      <c r="F15" s="36">
        <v>5.9696260317143404</v>
      </c>
      <c r="G15" s="37">
        <v>18.525077868829921</v>
      </c>
      <c r="H15" s="38">
        <v>0.22223482335662842</v>
      </c>
      <c r="I15" s="92">
        <v>5.219237671509269E-3</v>
      </c>
      <c r="J15" s="39">
        <v>2.1369745829518637E-2</v>
      </c>
      <c r="K15" s="38">
        <v>11.998312674924197</v>
      </c>
      <c r="L15" s="37">
        <v>5.9994348840789868</v>
      </c>
      <c r="M15" s="38">
        <v>0.66665634883417213</v>
      </c>
      <c r="N15" s="37">
        <v>0.33334365116582787</v>
      </c>
      <c r="O15" s="39">
        <v>6.1068542562980408</v>
      </c>
      <c r="P15" s="38">
        <v>0</v>
      </c>
      <c r="Q15" s="36">
        <v>0</v>
      </c>
      <c r="R15" s="37">
        <v>0</v>
      </c>
      <c r="S15" s="37">
        <v>0.18196150463274208</v>
      </c>
      <c r="T15" s="38">
        <v>11.998312674924197</v>
      </c>
      <c r="U15" s="37">
        <v>5.9994348840789868</v>
      </c>
    </row>
    <row r="16" spans="1:21">
      <c r="A16" s="4">
        <v>40796</v>
      </c>
      <c r="B16" s="35">
        <v>0</v>
      </c>
      <c r="C16" s="36">
        <v>0.96145031030273442</v>
      </c>
      <c r="D16" s="37">
        <v>0.96145031030273442</v>
      </c>
      <c r="E16" s="38">
        <v>13.903676685364776</v>
      </c>
      <c r="F16" s="36">
        <v>5.9709488248251326</v>
      </c>
      <c r="G16" s="37">
        <v>19.874625510189908</v>
      </c>
      <c r="H16" s="38">
        <v>0.22075570534133909</v>
      </c>
      <c r="I16" s="92">
        <v>9.4138313430725245E-3</v>
      </c>
      <c r="J16" s="39">
        <v>2.1374576348368316E-2</v>
      </c>
      <c r="K16" s="38">
        <v>13.348836742067084</v>
      </c>
      <c r="L16" s="37">
        <v>5.9993256566174091</v>
      </c>
      <c r="M16" s="38">
        <v>0.68992788395112337</v>
      </c>
      <c r="N16" s="37">
        <v>0.31007211604887663</v>
      </c>
      <c r="O16" s="39">
        <v>6.0967613425480893</v>
      </c>
      <c r="P16" s="38">
        <v>0</v>
      </c>
      <c r="Q16" s="36">
        <v>0</v>
      </c>
      <c r="R16" s="37">
        <v>0</v>
      </c>
      <c r="S16" s="37">
        <v>0.1693839120052445</v>
      </c>
      <c r="T16" s="38">
        <v>13.348836742067084</v>
      </c>
      <c r="U16" s="37">
        <v>5.9993256566174091</v>
      </c>
    </row>
    <row r="17" spans="1:21">
      <c r="A17" s="4">
        <v>40797</v>
      </c>
      <c r="B17" s="35">
        <v>0</v>
      </c>
      <c r="C17" s="36">
        <v>0.85443965850830084</v>
      </c>
      <c r="D17" s="37">
        <v>0.85443965850830084</v>
      </c>
      <c r="E17" s="38">
        <v>14.897797636908237</v>
      </c>
      <c r="F17" s="36">
        <v>5.9675326051492306</v>
      </c>
      <c r="G17" s="37">
        <v>20.865330242057468</v>
      </c>
      <c r="H17" s="38">
        <v>0.22088854816436768</v>
      </c>
      <c r="I17" s="92">
        <v>1.6943116968275745E-2</v>
      </c>
      <c r="J17" s="39">
        <v>2.1260314821370439E-2</v>
      </c>
      <c r="K17" s="38">
        <v>14.006460466803466</v>
      </c>
      <c r="L17" s="37">
        <v>5.9998522331306603</v>
      </c>
      <c r="M17" s="38">
        <v>0.70010204663299014</v>
      </c>
      <c r="N17" s="37">
        <v>0.29989795336700975</v>
      </c>
      <c r="O17" s="39">
        <v>6.1078627041402598</v>
      </c>
      <c r="P17" s="38">
        <v>0.20246837402343751</v>
      </c>
      <c r="Q17" s="36">
        <v>0.28966991550773624</v>
      </c>
      <c r="R17" s="37">
        <v>0</v>
      </c>
      <c r="S17" s="37">
        <v>0.21867043657040242</v>
      </c>
      <c r="T17" s="38">
        <v>13.864711943771203</v>
      </c>
      <c r="U17" s="37">
        <v>5.9391323821394852</v>
      </c>
    </row>
    <row r="18" spans="1:21">
      <c r="A18" s="4">
        <v>40798</v>
      </c>
      <c r="B18" s="35">
        <v>0</v>
      </c>
      <c r="C18" s="36">
        <v>0.90349504638671874</v>
      </c>
      <c r="D18" s="37">
        <v>0.90349504638671874</v>
      </c>
      <c r="E18" s="38">
        <v>15.405120809173955</v>
      </c>
      <c r="F18" s="36">
        <v>5.9916163945114569</v>
      </c>
      <c r="G18" s="37">
        <v>21.396737203685412</v>
      </c>
      <c r="H18" s="38">
        <v>0.21985365235900878</v>
      </c>
      <c r="I18" s="92">
        <v>2.7839209429155336E-2</v>
      </c>
      <c r="J18" s="39">
        <v>2.1145946214294435E-2</v>
      </c>
      <c r="K18" s="38">
        <v>14.700950182388372</v>
      </c>
      <c r="L18" s="37">
        <v>6.0000698433289639</v>
      </c>
      <c r="M18" s="38">
        <v>0.71015583599866372</v>
      </c>
      <c r="N18" s="37">
        <v>0.28984416400133639</v>
      </c>
      <c r="O18" s="39">
        <v>6.1052197991171369</v>
      </c>
      <c r="P18" s="38">
        <v>0</v>
      </c>
      <c r="Q18" s="36">
        <v>0</v>
      </c>
      <c r="R18" s="37">
        <v>0</v>
      </c>
      <c r="S18" s="37">
        <v>0.34181419924847489</v>
      </c>
      <c r="T18" s="38">
        <v>14.700950182388372</v>
      </c>
      <c r="U18" s="37">
        <v>6.0000698433289639</v>
      </c>
    </row>
    <row r="19" spans="1:21">
      <c r="A19" s="4">
        <v>40799</v>
      </c>
      <c r="B19" s="35">
        <v>0</v>
      </c>
      <c r="C19" s="36">
        <v>0.96088305580139155</v>
      </c>
      <c r="D19" s="37">
        <v>0.96088305580139155</v>
      </c>
      <c r="E19" s="38">
        <v>15.713920353377254</v>
      </c>
      <c r="F19" s="36">
        <v>5.9855597569658716</v>
      </c>
      <c r="G19" s="37">
        <v>21.699480110343124</v>
      </c>
      <c r="H19" s="38">
        <v>0.21958437142562864</v>
      </c>
      <c r="I19" s="92">
        <v>2.7613282466733828E-2</v>
      </c>
      <c r="J19" s="39">
        <v>2.1113216427612304E-2</v>
      </c>
      <c r="K19" s="38">
        <v>15.000064275864045</v>
      </c>
      <c r="L19" s="37">
        <v>6.0005736887630174</v>
      </c>
      <c r="M19" s="38">
        <v>0.71426707613024765</v>
      </c>
      <c r="N19" s="37">
        <v>0.28573292386975246</v>
      </c>
      <c r="O19" s="39">
        <v>6.1033536114879361</v>
      </c>
      <c r="P19" s="38">
        <v>0</v>
      </c>
      <c r="Q19" s="36">
        <v>0</v>
      </c>
      <c r="R19" s="37">
        <v>0</v>
      </c>
      <c r="S19" s="37">
        <v>0.35898241709909584</v>
      </c>
      <c r="T19" s="38">
        <v>15.000064275864045</v>
      </c>
      <c r="U19" s="37">
        <v>6.0005736887630174</v>
      </c>
    </row>
    <row r="20" spans="1:21">
      <c r="A20" s="4">
        <v>40800</v>
      </c>
      <c r="B20" s="35">
        <v>0</v>
      </c>
      <c r="C20" s="36">
        <v>0.92232936596679682</v>
      </c>
      <c r="D20" s="37">
        <v>0.92232936596679682</v>
      </c>
      <c r="E20" s="38">
        <v>15.458468932179805</v>
      </c>
      <c r="F20" s="36">
        <v>5.9854995708987149</v>
      </c>
      <c r="G20" s="37">
        <v>21.443968503078519</v>
      </c>
      <c r="H20" s="38">
        <v>0.22006327237701417</v>
      </c>
      <c r="I20" s="92">
        <v>1.6818852925129583E-2</v>
      </c>
      <c r="J20" s="39">
        <v>2.1022265738423664E-2</v>
      </c>
      <c r="K20" s="38">
        <v>14.521345616225899</v>
      </c>
      <c r="L20" s="37">
        <v>5.9993486287627711</v>
      </c>
      <c r="M20" s="38">
        <v>0.70764397358399012</v>
      </c>
      <c r="N20" s="37">
        <v>0.29235602641601</v>
      </c>
      <c r="O20" s="39">
        <v>6.0962820252617904</v>
      </c>
      <c r="P20" s="38">
        <v>0</v>
      </c>
      <c r="Q20" s="36">
        <v>0.22568217147824773</v>
      </c>
      <c r="R20" s="37">
        <v>0</v>
      </c>
      <c r="S20" s="37">
        <v>0.37537853808414212</v>
      </c>
      <c r="T20" s="38">
        <v>14.521345616225899</v>
      </c>
      <c r="U20" s="37">
        <v>5.9993486287627711</v>
      </c>
    </row>
    <row r="21" spans="1:21">
      <c r="A21" s="4">
        <v>40801</v>
      </c>
      <c r="B21" s="35">
        <v>0</v>
      </c>
      <c r="C21" s="36">
        <v>0.88914499530029301</v>
      </c>
      <c r="D21" s="37">
        <v>0.88914499530029301</v>
      </c>
      <c r="E21" s="38">
        <v>12.204162892476774</v>
      </c>
      <c r="F21" s="36">
        <v>5.4620488558805427</v>
      </c>
      <c r="G21" s="37">
        <v>17.666211748357316</v>
      </c>
      <c r="H21" s="38">
        <v>0.22170708108901976</v>
      </c>
      <c r="I21" s="92">
        <v>5.5825747260494969E-4</v>
      </c>
      <c r="J21" s="39">
        <v>2.1088901871744784E-2</v>
      </c>
      <c r="K21" s="38">
        <v>11.543315130587345</v>
      </c>
      <c r="L21" s="37">
        <v>4.3229608145277849</v>
      </c>
      <c r="M21" s="38">
        <v>0.72753777701321731</v>
      </c>
      <c r="N21" s="37">
        <v>0.27246222298678269</v>
      </c>
      <c r="O21" s="39">
        <v>5.5746447835312205</v>
      </c>
      <c r="P21" s="38">
        <v>0.28565809954833982</v>
      </c>
      <c r="Q21" s="36">
        <v>1.1427421989298445</v>
      </c>
      <c r="R21" s="37">
        <v>0</v>
      </c>
      <c r="S21" s="37">
        <v>0.40404032732540607</v>
      </c>
      <c r="T21" s="38">
        <v>11.335488071856126</v>
      </c>
      <c r="U21" s="37">
        <v>4.2451297737106648</v>
      </c>
    </row>
    <row r="22" spans="1:21">
      <c r="A22" s="4">
        <v>40802</v>
      </c>
      <c r="B22" s="35">
        <v>0</v>
      </c>
      <c r="C22" s="36">
        <v>0.7879077400817871</v>
      </c>
      <c r="D22" s="37">
        <v>0.7879077400817871</v>
      </c>
      <c r="E22" s="38">
        <v>10.762727752537186</v>
      </c>
      <c r="F22" s="36">
        <v>3.0057682090618547</v>
      </c>
      <c r="G22" s="37">
        <v>13.76849596159904</v>
      </c>
      <c r="H22" s="38">
        <v>0.21970088885498046</v>
      </c>
      <c r="I22" s="92">
        <v>9.2985260346007998E-4</v>
      </c>
      <c r="J22" s="39">
        <v>2.1303685167948422E-2</v>
      </c>
      <c r="K22" s="38">
        <v>9.8873564939861396</v>
      </c>
      <c r="L22" s="37">
        <v>2.3829359718034446</v>
      </c>
      <c r="M22" s="38">
        <v>0.80579631834797472</v>
      </c>
      <c r="N22" s="37">
        <v>0.19420368165202528</v>
      </c>
      <c r="O22" s="39">
        <v>3.0246261174843401</v>
      </c>
      <c r="P22" s="38">
        <v>0.28084539538955688</v>
      </c>
      <c r="Q22" s="36">
        <v>0.7925900954284717</v>
      </c>
      <c r="R22" s="37">
        <v>8.7222381006174077E-2</v>
      </c>
      <c r="S22" s="37">
        <v>0.1545836816202133</v>
      </c>
      <c r="T22" s="38">
        <v>9.6610523083562541</v>
      </c>
      <c r="U22" s="37">
        <v>2.2411723810376003</v>
      </c>
    </row>
    <row r="23" spans="1:21">
      <c r="A23" s="4">
        <v>40803</v>
      </c>
      <c r="B23" s="35">
        <v>0</v>
      </c>
      <c r="C23" s="36">
        <v>0.80170131964111324</v>
      </c>
      <c r="D23" s="37">
        <v>0.80170131964111324</v>
      </c>
      <c r="E23" s="38">
        <v>14.664207948865197</v>
      </c>
      <c r="F23" s="36">
        <v>3.0040307338590417</v>
      </c>
      <c r="G23" s="37">
        <v>17.66823868272424</v>
      </c>
      <c r="H23" s="38">
        <v>0.22036779372024534</v>
      </c>
      <c r="I23" s="92">
        <v>9.4668343629315495E-4</v>
      </c>
      <c r="J23" s="39">
        <v>2.1288963392130551E-2</v>
      </c>
      <c r="K23" s="38">
        <v>13.999931546930355</v>
      </c>
      <c r="L23" s="37">
        <v>3.000409512107761</v>
      </c>
      <c r="M23" s="38">
        <v>0.82350886363467313</v>
      </c>
      <c r="N23" s="37">
        <v>0.17649113636532682</v>
      </c>
      <c r="O23" s="39">
        <v>3.0998639691047849</v>
      </c>
      <c r="P23" s="38">
        <v>0</v>
      </c>
      <c r="Q23" s="36">
        <v>0</v>
      </c>
      <c r="R23" s="37">
        <v>0</v>
      </c>
      <c r="S23" s="37">
        <v>0.18921376208224672</v>
      </c>
      <c r="T23" s="38">
        <v>13.999931546930355</v>
      </c>
      <c r="U23" s="37">
        <v>3.000409512107761</v>
      </c>
    </row>
    <row r="24" spans="1:21">
      <c r="A24" s="4">
        <v>40804</v>
      </c>
      <c r="B24" s="35">
        <v>0</v>
      </c>
      <c r="C24" s="36">
        <v>0.86858595581054687</v>
      </c>
      <c r="D24" s="37">
        <v>0.86858595581054687</v>
      </c>
      <c r="E24" s="38">
        <v>14.295107139366301</v>
      </c>
      <c r="F24" s="36">
        <v>3.0032244323857102</v>
      </c>
      <c r="G24" s="37">
        <v>17.298331571752012</v>
      </c>
      <c r="H24" s="38">
        <v>0.2184650038280487</v>
      </c>
      <c r="I24" s="92">
        <v>8.1154311345145111E-4</v>
      </c>
      <c r="J24" s="39">
        <v>2.1258356033325185E-2</v>
      </c>
      <c r="K24" s="38">
        <v>13.625584317524879</v>
      </c>
      <c r="L24" s="37">
        <v>2.9996862830830215</v>
      </c>
      <c r="M24" s="38">
        <v>0.81957067916997761</v>
      </c>
      <c r="N24" s="37">
        <v>0.18042932083002236</v>
      </c>
      <c r="O24" s="39">
        <v>3.099712515002861</v>
      </c>
      <c r="P24" s="38">
        <v>0</v>
      </c>
      <c r="Q24" s="36">
        <v>0</v>
      </c>
      <c r="R24" s="37">
        <v>0</v>
      </c>
      <c r="S24" s="37">
        <v>0.20244848712523833</v>
      </c>
      <c r="T24" s="38">
        <v>13.625584317524879</v>
      </c>
      <c r="U24" s="37">
        <v>2.9996862830830215</v>
      </c>
    </row>
    <row r="25" spans="1:21">
      <c r="A25" s="4">
        <v>40805</v>
      </c>
      <c r="B25" s="35">
        <v>0</v>
      </c>
      <c r="C25" s="36">
        <v>0.93728998074340819</v>
      </c>
      <c r="D25" s="37">
        <v>0.93728998074340819</v>
      </c>
      <c r="E25" s="38">
        <v>12.381120741426759</v>
      </c>
      <c r="F25" s="36">
        <v>3.6972189312470984</v>
      </c>
      <c r="G25" s="37">
        <v>16.078339672673856</v>
      </c>
      <c r="H25" s="38">
        <v>0.17247834108352661</v>
      </c>
      <c r="I25" s="92">
        <v>5.2871560669959872E-3</v>
      </c>
      <c r="J25" s="39">
        <v>2.1284409966023762E-2</v>
      </c>
      <c r="K25" s="38">
        <v>11.616135483455025</v>
      </c>
      <c r="L25" s="37">
        <v>3.6518075018380176</v>
      </c>
      <c r="M25" s="38">
        <v>0.76081863120947935</v>
      </c>
      <c r="N25" s="37">
        <v>0.2391813687905206</v>
      </c>
      <c r="O25" s="39">
        <v>3.7507586589455806</v>
      </c>
      <c r="P25" s="38">
        <v>0.17794854060363768</v>
      </c>
      <c r="Q25" s="36">
        <v>0.19757372882577906</v>
      </c>
      <c r="R25" s="37">
        <v>0</v>
      </c>
      <c r="S25" s="37">
        <v>0.15145510742275903</v>
      </c>
      <c r="T25" s="38">
        <v>11.480748918367242</v>
      </c>
      <c r="U25" s="37">
        <v>3.6092455263221641</v>
      </c>
    </row>
    <row r="26" spans="1:21">
      <c r="A26" s="4">
        <v>40806</v>
      </c>
      <c r="B26" s="35">
        <v>0</v>
      </c>
      <c r="C26" s="36">
        <v>1.0998771327514649</v>
      </c>
      <c r="D26" s="37">
        <v>1.0998771327514649</v>
      </c>
      <c r="E26" s="38">
        <v>13.481757502306953</v>
      </c>
      <c r="F26" s="36">
        <v>4.0247152083156141</v>
      </c>
      <c r="G26" s="37">
        <v>17.506472710622567</v>
      </c>
      <c r="H26" s="38">
        <v>0.14311793495559694</v>
      </c>
      <c r="I26" s="92">
        <v>1.0701737570765573E-2</v>
      </c>
      <c r="J26" s="39">
        <v>2.1335953013102239E-2</v>
      </c>
      <c r="K26" s="38">
        <v>12.999419393813207</v>
      </c>
      <c r="L26" s="37">
        <v>4.0001167973996852</v>
      </c>
      <c r="M26" s="38">
        <v>0.76469259205628459</v>
      </c>
      <c r="N26" s="37">
        <v>0.23530740794371532</v>
      </c>
      <c r="O26" s="39">
        <v>4.0992218013892057</v>
      </c>
      <c r="P26" s="38">
        <v>0</v>
      </c>
      <c r="Q26" s="36">
        <v>0</v>
      </c>
      <c r="R26" s="37">
        <v>0</v>
      </c>
      <c r="S26" s="37">
        <v>0.18543178095972479</v>
      </c>
      <c r="T26" s="38">
        <v>12.999419393813207</v>
      </c>
      <c r="U26" s="37">
        <v>4.0001167973996852</v>
      </c>
    </row>
    <row r="27" spans="1:21">
      <c r="A27" s="4">
        <v>40807</v>
      </c>
      <c r="B27" s="35">
        <v>0</v>
      </c>
      <c r="C27" s="36">
        <v>0.99468913446044926</v>
      </c>
      <c r="D27" s="37">
        <v>0.99468913446044926</v>
      </c>
      <c r="E27" s="38">
        <v>13.485495187642934</v>
      </c>
      <c r="F27" s="36">
        <v>4.0432127632698185</v>
      </c>
      <c r="G27" s="37">
        <v>17.528707950912754</v>
      </c>
      <c r="H27" s="38">
        <v>0.14466579370307922</v>
      </c>
      <c r="I27" s="92">
        <v>1.9962542641391991E-2</v>
      </c>
      <c r="J27" s="39">
        <v>2.1237395121256521E-2</v>
      </c>
      <c r="K27" s="38">
        <v>13.000595631961373</v>
      </c>
      <c r="L27" s="37">
        <v>4.0000867123133519</v>
      </c>
      <c r="M27" s="38">
        <v>0.76471022566570979</v>
      </c>
      <c r="N27" s="37">
        <v>0.23528977433429021</v>
      </c>
      <c r="O27" s="39">
        <v>4.1001910142283995</v>
      </c>
      <c r="P27" s="38">
        <v>0</v>
      </c>
      <c r="Q27" s="36">
        <v>0</v>
      </c>
      <c r="R27" s="37">
        <v>0</v>
      </c>
      <c r="S27" s="37">
        <v>0.17860917955270139</v>
      </c>
      <c r="T27" s="38">
        <v>13.000595631961373</v>
      </c>
      <c r="U27" s="37">
        <v>4.0000867123133519</v>
      </c>
    </row>
    <row r="28" spans="1:21">
      <c r="A28" s="4">
        <v>40808</v>
      </c>
      <c r="B28" s="35">
        <v>0</v>
      </c>
      <c r="C28" s="36">
        <v>1.1783846021118165</v>
      </c>
      <c r="D28" s="37">
        <v>1.1783846021118165</v>
      </c>
      <c r="E28" s="38">
        <v>13.485738380984452</v>
      </c>
      <c r="F28" s="36">
        <v>4.716169638051591</v>
      </c>
      <c r="G28" s="37">
        <v>18.201908019036043</v>
      </c>
      <c r="H28" s="38">
        <v>0.14183810382080078</v>
      </c>
      <c r="I28" s="92">
        <v>2.7761723591264598E-2</v>
      </c>
      <c r="J28" s="39">
        <v>2.1203714643096946E-2</v>
      </c>
      <c r="K28" s="38">
        <v>12.998116503559345</v>
      </c>
      <c r="L28" s="37">
        <v>4.6697343764432393</v>
      </c>
      <c r="M28" s="38">
        <v>0.73569312939307785</v>
      </c>
      <c r="N28" s="37">
        <v>0.26430687060692221</v>
      </c>
      <c r="O28" s="39">
        <v>4.7692603964711617</v>
      </c>
      <c r="P28" s="38">
        <v>0</v>
      </c>
      <c r="Q28" s="36">
        <v>0</v>
      </c>
      <c r="R28" s="37">
        <v>0</v>
      </c>
      <c r="S28" s="37">
        <v>0.17294004873209801</v>
      </c>
      <c r="T28" s="38">
        <v>12.998116503559345</v>
      </c>
      <c r="U28" s="37">
        <v>4.6697343764432393</v>
      </c>
    </row>
    <row r="29" spans="1:21">
      <c r="A29" s="4">
        <v>40809</v>
      </c>
      <c r="B29" s="35">
        <v>0</v>
      </c>
      <c r="C29" s="36">
        <v>1.3435339131469726</v>
      </c>
      <c r="D29" s="37">
        <v>1.3435339131469726</v>
      </c>
      <c r="E29" s="38">
        <v>14.955408119062795</v>
      </c>
      <c r="F29" s="36">
        <v>5.0722772544226515</v>
      </c>
      <c r="G29" s="37">
        <v>20.027685373485447</v>
      </c>
      <c r="H29" s="38">
        <v>0.1433748461704254</v>
      </c>
      <c r="I29" s="92">
        <v>3.1009708649505585E-2</v>
      </c>
      <c r="J29" s="39">
        <v>2.1115784569803876E-2</v>
      </c>
      <c r="K29" s="38">
        <v>14.214081544900127</v>
      </c>
      <c r="L29" s="37">
        <v>5.0023654334742016</v>
      </c>
      <c r="M29" s="38">
        <v>0.73968312461175945</v>
      </c>
      <c r="N29" s="37">
        <v>0.26031687538824055</v>
      </c>
      <c r="O29" s="39">
        <v>5.1006673710117942</v>
      </c>
      <c r="P29" s="38">
        <v>0.17384640759277345</v>
      </c>
      <c r="Q29" s="36">
        <v>0.2521438783059885</v>
      </c>
      <c r="R29" s="37">
        <v>0</v>
      </c>
      <c r="S29" s="37">
        <v>0.16882169644352629</v>
      </c>
      <c r="T29" s="38">
        <v>14.085490290929375</v>
      </c>
      <c r="U29" s="37">
        <v>4.9571102798521807</v>
      </c>
    </row>
    <row r="30" spans="1:21">
      <c r="A30" s="4">
        <v>40810</v>
      </c>
      <c r="B30" s="35">
        <v>0</v>
      </c>
      <c r="C30" s="36">
        <v>1.3892780379638672</v>
      </c>
      <c r="D30" s="37">
        <v>1.3892780379638672</v>
      </c>
      <c r="E30" s="38">
        <v>15.47055162962161</v>
      </c>
      <c r="F30" s="36">
        <v>5.0678975543475664</v>
      </c>
      <c r="G30" s="37">
        <v>20.538449183969178</v>
      </c>
      <c r="H30" s="38">
        <v>0.14147505326271059</v>
      </c>
      <c r="I30" s="92">
        <v>1.9366641669213851E-2</v>
      </c>
      <c r="J30" s="39">
        <v>2.1188952928161628E-2</v>
      </c>
      <c r="K30" s="38">
        <v>15.000815778005517</v>
      </c>
      <c r="L30" s="37">
        <v>4.99998934892258</v>
      </c>
      <c r="M30" s="38">
        <v>0.75001059621390742</v>
      </c>
      <c r="N30" s="37">
        <v>0.24998940378609266</v>
      </c>
      <c r="O30" s="39">
        <v>5.0995530918264853</v>
      </c>
      <c r="P30" s="38">
        <v>0</v>
      </c>
      <c r="Q30" s="36">
        <v>0</v>
      </c>
      <c r="R30" s="37">
        <v>0</v>
      </c>
      <c r="S30" s="37">
        <v>0.17448183234917991</v>
      </c>
      <c r="T30" s="38">
        <v>15.000815778005517</v>
      </c>
      <c r="U30" s="37">
        <v>4.99998934892258</v>
      </c>
    </row>
    <row r="31" spans="1:21">
      <c r="A31" s="4">
        <v>40811</v>
      </c>
      <c r="B31" s="35">
        <v>0</v>
      </c>
      <c r="C31" s="36">
        <v>1.2643323190307618</v>
      </c>
      <c r="D31" s="37">
        <v>1.2643323190307618</v>
      </c>
      <c r="E31" s="38">
        <v>15.469609609406319</v>
      </c>
      <c r="F31" s="36">
        <v>5.0286532851794306</v>
      </c>
      <c r="G31" s="37">
        <v>20.49826289458575</v>
      </c>
      <c r="H31" s="38">
        <v>0.14212532086563112</v>
      </c>
      <c r="I31" s="92">
        <v>1.5769803185011498E-2</v>
      </c>
      <c r="J31" s="39">
        <v>2.1179703817749033E-2</v>
      </c>
      <c r="K31" s="38">
        <v>15.005292971780666</v>
      </c>
      <c r="L31" s="37">
        <v>4.9999998213916488</v>
      </c>
      <c r="M31" s="38">
        <v>0.75006615133880372</v>
      </c>
      <c r="N31" s="37">
        <v>0.2499338486611962</v>
      </c>
      <c r="O31" s="39">
        <v>5.0997886703922317</v>
      </c>
      <c r="P31" s="38">
        <v>0</v>
      </c>
      <c r="Q31" s="36">
        <v>0</v>
      </c>
      <c r="R31" s="37">
        <v>0</v>
      </c>
      <c r="S31" s="37">
        <v>0.16551195112432282</v>
      </c>
      <c r="T31" s="38">
        <v>15.005292971780666</v>
      </c>
      <c r="U31" s="37">
        <v>4.9999998213916488</v>
      </c>
    </row>
    <row r="32" spans="1:21">
      <c r="A32" s="4">
        <v>40812</v>
      </c>
      <c r="B32" s="35">
        <v>0</v>
      </c>
      <c r="C32" s="36">
        <v>1.2896221932373046</v>
      </c>
      <c r="D32" s="37">
        <v>1.2896221932373046</v>
      </c>
      <c r="E32" s="38">
        <v>14.453689911182572</v>
      </c>
      <c r="F32" s="36">
        <v>5.0060331371135227</v>
      </c>
      <c r="G32" s="37">
        <v>19.459723048296095</v>
      </c>
      <c r="H32" s="38">
        <v>0.14122762786483764</v>
      </c>
      <c r="I32" s="92">
        <v>1.6117710974543533E-2</v>
      </c>
      <c r="J32" s="39">
        <v>2.1090528378295902E-2</v>
      </c>
      <c r="K32" s="38">
        <v>13.99323503940578</v>
      </c>
      <c r="L32" s="37">
        <v>4.9999973805970566</v>
      </c>
      <c r="M32" s="38">
        <v>0.73674847598183024</v>
      </c>
      <c r="N32" s="37">
        <v>0.2632515240181697</v>
      </c>
      <c r="O32" s="39">
        <v>5.0991949079533798</v>
      </c>
      <c r="P32" s="38">
        <v>0</v>
      </c>
      <c r="Q32" s="36">
        <v>0</v>
      </c>
      <c r="R32" s="37">
        <v>0</v>
      </c>
      <c r="S32" s="37">
        <v>0.18404939282395816</v>
      </c>
      <c r="T32" s="38">
        <v>13.99323503940578</v>
      </c>
      <c r="U32" s="37">
        <v>4.9999973805970566</v>
      </c>
    </row>
    <row r="33" spans="1:21">
      <c r="A33" s="4">
        <v>40813</v>
      </c>
      <c r="B33" s="35">
        <v>0</v>
      </c>
      <c r="C33" s="36">
        <v>1.0747050195922851</v>
      </c>
      <c r="D33" s="37">
        <v>1.0747050195922851</v>
      </c>
      <c r="E33" s="38">
        <v>17.079138417824467</v>
      </c>
      <c r="F33" s="36">
        <v>4.8660687051452882</v>
      </c>
      <c r="G33" s="37">
        <v>21.945207122969755</v>
      </c>
      <c r="H33" s="38">
        <v>0.14229550443458555</v>
      </c>
      <c r="I33" s="92">
        <v>1.5530278901967369E-2</v>
      </c>
      <c r="J33" s="39">
        <v>2.1134746607208252E-2</v>
      </c>
      <c r="K33" s="38">
        <v>16.249848632491965</v>
      </c>
      <c r="L33" s="37">
        <v>4.3789722113203204</v>
      </c>
      <c r="M33" s="38">
        <v>0.78772552030603271</v>
      </c>
      <c r="N33" s="37">
        <v>0.21227447969396732</v>
      </c>
      <c r="O33" s="39">
        <v>4.9637923536763555</v>
      </c>
      <c r="P33" s="38">
        <v>0.31508009338378906</v>
      </c>
      <c r="Q33" s="36">
        <v>0.66910034433960941</v>
      </c>
      <c r="R33" s="37">
        <v>0.14500680156364917</v>
      </c>
      <c r="S33" s="37">
        <v>0.31388847920798213</v>
      </c>
      <c r="T33" s="38">
        <v>16.001652001993147</v>
      </c>
      <c r="U33" s="37">
        <v>4.1670819468717015</v>
      </c>
    </row>
    <row r="34" spans="1:21">
      <c r="A34" s="4">
        <v>40814</v>
      </c>
      <c r="B34" s="35">
        <v>0</v>
      </c>
      <c r="C34" s="36">
        <v>1.2298769698486327</v>
      </c>
      <c r="D34" s="37">
        <v>1.2298769698486327</v>
      </c>
      <c r="E34" s="38">
        <v>14.672194367153033</v>
      </c>
      <c r="F34" s="36">
        <v>5.0405354063279928</v>
      </c>
      <c r="G34" s="37">
        <v>19.712729773481026</v>
      </c>
      <c r="H34" s="38">
        <v>0.1862175437602997</v>
      </c>
      <c r="I34" s="92">
        <v>1.6187910139289146E-2</v>
      </c>
      <c r="J34" s="39">
        <v>2.1121992141723625E-2</v>
      </c>
      <c r="K34" s="38">
        <v>14.00024389082021</v>
      </c>
      <c r="L34" s="37">
        <v>5.0000608896018814</v>
      </c>
      <c r="M34" s="38">
        <v>0.73684312186644807</v>
      </c>
      <c r="N34" s="37">
        <v>0.26315687813355199</v>
      </c>
      <c r="O34" s="39">
        <v>5.1225982298794452</v>
      </c>
      <c r="P34" s="38">
        <v>0</v>
      </c>
      <c r="Q34" s="36">
        <v>0</v>
      </c>
      <c r="R34" s="37">
        <v>0</v>
      </c>
      <c r="S34" s="37">
        <v>0.30953657426594106</v>
      </c>
      <c r="T34" s="38">
        <v>14.00024389082021</v>
      </c>
      <c r="U34" s="37">
        <v>5.0000608896018814</v>
      </c>
    </row>
    <row r="35" spans="1:21">
      <c r="A35" s="4">
        <v>40815</v>
      </c>
      <c r="B35" s="35">
        <v>0</v>
      </c>
      <c r="C35" s="36">
        <v>1.2701968123779297</v>
      </c>
      <c r="D35" s="37">
        <v>1.2701968123779297</v>
      </c>
      <c r="E35" s="38">
        <v>14.665033140750786</v>
      </c>
      <c r="F35" s="36">
        <v>5.0690947440565663</v>
      </c>
      <c r="G35" s="37">
        <v>19.734127884807354</v>
      </c>
      <c r="H35" s="38">
        <v>0.18631638949584961</v>
      </c>
      <c r="I35" s="92">
        <v>1.9008202813866781E-2</v>
      </c>
      <c r="J35" s="39">
        <v>2.1153271393839504E-2</v>
      </c>
      <c r="K35" s="38">
        <v>13.987219424825703</v>
      </c>
      <c r="L35" s="37">
        <v>4.9878177225822453</v>
      </c>
      <c r="M35" s="38">
        <v>0.73713792053031113</v>
      </c>
      <c r="N35" s="37">
        <v>0.26286207946968881</v>
      </c>
      <c r="O35" s="39">
        <v>5.1088920268777152</v>
      </c>
      <c r="P35" s="38">
        <v>0.66697671401977543</v>
      </c>
      <c r="Q35" s="36">
        <v>7.0744209055423747E-4</v>
      </c>
      <c r="R35" s="37">
        <v>0</v>
      </c>
      <c r="S35" s="37">
        <v>0.34088497302226628</v>
      </c>
      <c r="T35" s="38">
        <v>13.495565596811026</v>
      </c>
      <c r="U35" s="37">
        <v>4.8124948365771472</v>
      </c>
    </row>
    <row r="36" spans="1:21">
      <c r="A36" s="4">
        <v>40816</v>
      </c>
      <c r="B36" s="35">
        <v>0</v>
      </c>
      <c r="C36" s="36">
        <v>0.9484415484313965</v>
      </c>
      <c r="D36" s="37">
        <v>0.9484415484313965</v>
      </c>
      <c r="E36" s="38">
        <v>14.66111795987908</v>
      </c>
      <c r="F36" s="36">
        <v>5.0556999839270143</v>
      </c>
      <c r="G36" s="37">
        <v>19.716817943806095</v>
      </c>
      <c r="H36" s="38">
        <v>0.1868035627975464</v>
      </c>
      <c r="I36" s="92">
        <v>1.9052963412777606E-2</v>
      </c>
      <c r="J36" s="39">
        <v>2.1038356025187183E-2</v>
      </c>
      <c r="K36" s="38">
        <v>8.9352376723963758</v>
      </c>
      <c r="L36" s="37">
        <v>3.1912239411454015</v>
      </c>
      <c r="M36" s="38">
        <v>0.73683799587657783</v>
      </c>
      <c r="N36" s="37">
        <v>0.26316200412342211</v>
      </c>
      <c r="O36" s="39">
        <v>3.2314642213950897</v>
      </c>
      <c r="P36" s="38">
        <v>0</v>
      </c>
      <c r="Q36" s="36">
        <v>0</v>
      </c>
      <c r="R36" s="37">
        <v>0</v>
      </c>
      <c r="S36" s="38">
        <v>7.1785796572441001</v>
      </c>
      <c r="T36" s="36">
        <v>8.9352376723963758</v>
      </c>
      <c r="U36" s="37">
        <v>3.1912239411454015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1.0019141346644083</v>
      </c>
      <c r="D38" s="45">
        <f t="shared" si="0"/>
        <v>1.0019141346644083</v>
      </c>
      <c r="E38" s="45">
        <f t="shared" si="0"/>
        <v>15.012392941722537</v>
      </c>
      <c r="F38" s="45">
        <f t="shared" si="0"/>
        <v>5.131321877968591</v>
      </c>
      <c r="G38" s="45">
        <f t="shared" si="0"/>
        <v>20.143714819691127</v>
      </c>
      <c r="H38" s="45">
        <f t="shared" si="0"/>
        <v>0.19421085445086161</v>
      </c>
      <c r="I38" s="45">
        <f t="shared" si="0"/>
        <v>1.4952907695650492E-2</v>
      </c>
      <c r="J38" s="45">
        <f t="shared" si="0"/>
        <v>2.1243861675652405E-2</v>
      </c>
      <c r="K38" s="45">
        <f t="shared" si="0"/>
        <v>14.158650437046875</v>
      </c>
      <c r="L38" s="45">
        <f t="shared" si="0"/>
        <v>4.9779650436167824</v>
      </c>
      <c r="M38" s="45">
        <f t="shared" si="0"/>
        <v>0.74105372239493716</v>
      </c>
      <c r="N38" s="45">
        <f t="shared" si="0"/>
        <v>0.25894627760506289</v>
      </c>
      <c r="O38" s="45">
        <f t="shared" si="0"/>
        <v>5.1765291343313624</v>
      </c>
      <c r="P38" s="45">
        <f t="shared" si="0"/>
        <v>0.12404520758883159</v>
      </c>
      <c r="Q38" s="45">
        <f t="shared" si="0"/>
        <v>0.16041489882098589</v>
      </c>
      <c r="R38" s="45">
        <f t="shared" si="0"/>
        <v>1.3419757495307922E-2</v>
      </c>
      <c r="S38" s="45">
        <f t="shared" si="0"/>
        <v>0.47667380772686763</v>
      </c>
      <c r="T38" s="45">
        <f t="shared" si="0"/>
        <v>13.984849174954869</v>
      </c>
      <c r="U38" s="46">
        <f t="shared" si="0"/>
        <v>4.9060646004550454</v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30.057424039932251</v>
      </c>
      <c r="D39" s="28">
        <f t="shared" si="1"/>
        <v>30.057424039932251</v>
      </c>
      <c r="E39" s="28">
        <f t="shared" si="1"/>
        <v>450.37178825167609</v>
      </c>
      <c r="F39" s="28">
        <f t="shared" si="1"/>
        <v>153.93965633905773</v>
      </c>
      <c r="G39" s="28">
        <f t="shared" si="1"/>
        <v>604.3114445907338</v>
      </c>
      <c r="H39" s="28">
        <f t="shared" si="1"/>
        <v>5.8263256335258484</v>
      </c>
      <c r="I39" s="28">
        <f t="shared" si="1"/>
        <v>0.44858723086951474</v>
      </c>
      <c r="J39" s="28">
        <f t="shared" si="1"/>
        <v>0.63731585026957216</v>
      </c>
      <c r="K39" s="28">
        <f t="shared" si="1"/>
        <v>424.75951311140625</v>
      </c>
      <c r="L39" s="28">
        <f t="shared" si="1"/>
        <v>149.33895130850348</v>
      </c>
      <c r="M39" s="28">
        <f t="shared" si="1"/>
        <v>22.231611671848114</v>
      </c>
      <c r="N39" s="28">
        <f t="shared" si="1"/>
        <v>7.7683883281518868</v>
      </c>
      <c r="O39" s="28">
        <f t="shared" si="1"/>
        <v>155.29587402994088</v>
      </c>
      <c r="P39" s="28">
        <f t="shared" si="1"/>
        <v>3.7213562276649474</v>
      </c>
      <c r="Q39" s="28">
        <f t="shared" si="1"/>
        <v>4.8124469646295767</v>
      </c>
      <c r="R39" s="28">
        <f t="shared" si="1"/>
        <v>0.40259272485923769</v>
      </c>
      <c r="S39" s="28">
        <f t="shared" si="1"/>
        <v>14.300214231806029</v>
      </c>
      <c r="T39" s="28">
        <f t="shared" si="1"/>
        <v>419.54547524864608</v>
      </c>
      <c r="U39" s="29">
        <f t="shared" si="1"/>
        <v>147.18193801365138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Normal="100" workbookViewId="0">
      <selection activeCell="F32" sqref="F32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September!$A$4+31</f>
        <v>40823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40817</v>
      </c>
      <c r="B7" s="30">
        <v>0</v>
      </c>
      <c r="C7" s="31">
        <v>0.55309488735961909</v>
      </c>
      <c r="D7" s="32">
        <v>0.55309488735961909</v>
      </c>
      <c r="E7" s="33">
        <v>14.87518047302915</v>
      </c>
      <c r="F7" s="31">
        <v>5.0411975527381285</v>
      </c>
      <c r="G7" s="32">
        <v>19.91637802576728</v>
      </c>
      <c r="H7" s="33">
        <v>0.18698096546745302</v>
      </c>
      <c r="I7" s="32">
        <v>1.2762415927463444E-2</v>
      </c>
      <c r="J7" s="34">
        <v>2.1119663548278839E-2</v>
      </c>
      <c r="K7" s="33">
        <v>13.989871429764001</v>
      </c>
      <c r="L7" s="32">
        <v>4.9996854695003714</v>
      </c>
      <c r="M7" s="33">
        <v>0.73671394777547172</v>
      </c>
      <c r="N7" s="32">
        <v>0.26328605222452833</v>
      </c>
      <c r="O7" s="34">
        <v>5.0922302001186042</v>
      </c>
      <c r="P7" s="33">
        <v>0</v>
      </c>
      <c r="Q7" s="31">
        <v>0.23797166731893551</v>
      </c>
      <c r="R7" s="32">
        <v>0</v>
      </c>
      <c r="S7" s="33">
        <v>0.3094662163705415</v>
      </c>
      <c r="T7" s="31">
        <v>13.989871429764001</v>
      </c>
      <c r="U7" s="32">
        <v>4.9996854695003714</v>
      </c>
    </row>
    <row r="8" spans="1:21">
      <c r="A8" s="4">
        <v>40818</v>
      </c>
      <c r="B8" s="35">
        <v>0</v>
      </c>
      <c r="C8" s="36">
        <v>0.54476087115478511</v>
      </c>
      <c r="D8" s="37">
        <v>0.54476087115478511</v>
      </c>
      <c r="E8" s="38">
        <v>14.436929703944257</v>
      </c>
      <c r="F8" s="36">
        <v>5.0479880118138842</v>
      </c>
      <c r="G8" s="37">
        <v>19.48491771575814</v>
      </c>
      <c r="H8" s="38">
        <v>0.18699434223937988</v>
      </c>
      <c r="I8" s="37">
        <v>7.4329799888771956E-3</v>
      </c>
      <c r="J8" s="39">
        <v>2.1009576870218944E-2</v>
      </c>
      <c r="K8" s="38">
        <v>13.751579293169577</v>
      </c>
      <c r="L8" s="37">
        <v>4.9999906774353722</v>
      </c>
      <c r="M8" s="38">
        <v>0.73335615709653212</v>
      </c>
      <c r="N8" s="37">
        <v>0.26664384290346793</v>
      </c>
      <c r="O8" s="39">
        <v>5.0940031852235528</v>
      </c>
      <c r="P8" s="38">
        <v>0.1785988583984375</v>
      </c>
      <c r="Q8" s="36">
        <v>0</v>
      </c>
      <c r="R8" s="37">
        <v>0</v>
      </c>
      <c r="S8" s="38">
        <v>0.32088186475142422</v>
      </c>
      <c r="T8" s="36">
        <v>13.620602720712672</v>
      </c>
      <c r="U8" s="37">
        <v>4.9523683914938408</v>
      </c>
    </row>
    <row r="9" spans="1:21">
      <c r="A9" s="4">
        <v>40819</v>
      </c>
      <c r="B9" s="35">
        <v>0</v>
      </c>
      <c r="C9" s="36">
        <v>0.68103184277343753</v>
      </c>
      <c r="D9" s="37">
        <v>0.68103184277343753</v>
      </c>
      <c r="E9" s="38">
        <v>14.419103190674232</v>
      </c>
      <c r="F9" s="36">
        <v>5.0445896177863263</v>
      </c>
      <c r="G9" s="37">
        <v>19.463692808460557</v>
      </c>
      <c r="H9" s="38">
        <v>0.18526528020095825</v>
      </c>
      <c r="I9" s="37">
        <v>7.8213857395206584E-3</v>
      </c>
      <c r="J9" s="39">
        <v>2.1025750789896654E-2</v>
      </c>
      <c r="K9" s="38">
        <v>13.750711844179218</v>
      </c>
      <c r="L9" s="37">
        <v>5.0002131685605766</v>
      </c>
      <c r="M9" s="38">
        <v>0.7333351199920366</v>
      </c>
      <c r="N9" s="37">
        <v>0.26666488000796335</v>
      </c>
      <c r="O9" s="39">
        <v>5.0978516209100544</v>
      </c>
      <c r="P9" s="38">
        <v>0</v>
      </c>
      <c r="Q9" s="36">
        <v>0</v>
      </c>
      <c r="R9" s="37">
        <v>0</v>
      </c>
      <c r="S9" s="38">
        <v>0.32328786024221401</v>
      </c>
      <c r="T9" s="36">
        <v>13.750711844179218</v>
      </c>
      <c r="U9" s="37">
        <v>5.0002131685605766</v>
      </c>
    </row>
    <row r="10" spans="1:21">
      <c r="A10" s="4">
        <v>40820</v>
      </c>
      <c r="B10" s="35">
        <v>0</v>
      </c>
      <c r="C10" s="36">
        <v>0.76379534790039061</v>
      </c>
      <c r="D10" s="37">
        <v>0.76379534790039061</v>
      </c>
      <c r="E10" s="38">
        <v>14.713771685270167</v>
      </c>
      <c r="F10" s="36">
        <v>4.8327010865288251</v>
      </c>
      <c r="G10" s="37">
        <v>19.546472771798992</v>
      </c>
      <c r="H10" s="38">
        <v>0.18452686070632934</v>
      </c>
      <c r="I10" s="37">
        <v>7.3572908561860681E-3</v>
      </c>
      <c r="J10" s="39">
        <v>2.1099954942321794E-2</v>
      </c>
      <c r="K10" s="38">
        <v>13.760008176089968</v>
      </c>
      <c r="L10" s="37">
        <v>4.5039406204201669</v>
      </c>
      <c r="M10" s="38">
        <v>0.7533972159798884</v>
      </c>
      <c r="N10" s="37">
        <v>0.24660278402011165</v>
      </c>
      <c r="O10" s="39">
        <v>5.0972058120284851</v>
      </c>
      <c r="P10" s="38">
        <v>0.18834434375</v>
      </c>
      <c r="Q10" s="36">
        <v>0.60484399560155877</v>
      </c>
      <c r="R10" s="37">
        <v>0</v>
      </c>
      <c r="S10" s="38">
        <v>0.24926951388071572</v>
      </c>
      <c r="T10" s="36">
        <v>13.618110071863159</v>
      </c>
      <c r="U10" s="37">
        <v>4.4574943808969758</v>
      </c>
    </row>
    <row r="11" spans="1:21">
      <c r="A11" s="4">
        <v>40821</v>
      </c>
      <c r="B11" s="35">
        <v>0</v>
      </c>
      <c r="C11" s="36">
        <v>0.89810756005859371</v>
      </c>
      <c r="D11" s="37">
        <v>0.89810756005859371</v>
      </c>
      <c r="E11" s="38">
        <v>14.280286169748933</v>
      </c>
      <c r="F11" s="36">
        <v>5.0034202474728469</v>
      </c>
      <c r="G11" s="37">
        <v>19.283706417221779</v>
      </c>
      <c r="H11" s="38">
        <v>0.18452757571411132</v>
      </c>
      <c r="I11" s="37">
        <v>7.5667429021040447E-3</v>
      </c>
      <c r="J11" s="39">
        <v>2.1003747280883792E-2</v>
      </c>
      <c r="K11" s="38">
        <v>13.7516976702167</v>
      </c>
      <c r="L11" s="37">
        <v>4.9997886967994436</v>
      </c>
      <c r="M11" s="38">
        <v>0.73336573971042274</v>
      </c>
      <c r="N11" s="37">
        <v>0.26663426028957737</v>
      </c>
      <c r="O11" s="39">
        <v>5.0917248566307425</v>
      </c>
      <c r="P11" s="38">
        <v>0</v>
      </c>
      <c r="Q11" s="36">
        <v>0</v>
      </c>
      <c r="R11" s="37">
        <v>0</v>
      </c>
      <c r="S11" s="38">
        <v>0.1727173440696852</v>
      </c>
      <c r="T11" s="36">
        <v>13.7516976702167</v>
      </c>
      <c r="U11" s="37">
        <v>4.9997886967994436</v>
      </c>
    </row>
    <row r="12" spans="1:21">
      <c r="A12" s="4">
        <v>40822</v>
      </c>
      <c r="B12" s="35">
        <v>0</v>
      </c>
      <c r="C12" s="36">
        <v>1.0502875569458008</v>
      </c>
      <c r="D12" s="37">
        <v>1.0502875569458008</v>
      </c>
      <c r="E12" s="38">
        <v>14.277087688420494</v>
      </c>
      <c r="F12" s="36">
        <v>4.9792536340131557</v>
      </c>
      <c r="G12" s="37">
        <v>19.256341322433649</v>
      </c>
      <c r="H12" s="38">
        <v>0.18661860539817809</v>
      </c>
      <c r="I12" s="37">
        <v>9.1510384231614887E-3</v>
      </c>
      <c r="J12" s="39">
        <v>2.1025229475911445E-2</v>
      </c>
      <c r="K12" s="38">
        <v>13.749002273043413</v>
      </c>
      <c r="L12" s="37">
        <v>4.9993155962378335</v>
      </c>
      <c r="M12" s="38">
        <v>0.73334591235893687</v>
      </c>
      <c r="N12" s="37">
        <v>0.26665408764106324</v>
      </c>
      <c r="O12" s="39">
        <v>5.0863859716370872</v>
      </c>
      <c r="P12" s="38">
        <v>0</v>
      </c>
      <c r="Q12" s="36">
        <v>0</v>
      </c>
      <c r="R12" s="37">
        <v>0</v>
      </c>
      <c r="S12" s="38">
        <v>0.18706789833758108</v>
      </c>
      <c r="T12" s="36">
        <v>13.749002273043413</v>
      </c>
      <c r="U12" s="37">
        <v>4.9993155962378335</v>
      </c>
    </row>
    <row r="13" spans="1:21">
      <c r="A13" s="4">
        <v>40823</v>
      </c>
      <c r="B13" s="35">
        <v>0</v>
      </c>
      <c r="C13" s="36">
        <v>1.0152291654052734</v>
      </c>
      <c r="D13" s="37">
        <v>1.0152291654052734</v>
      </c>
      <c r="E13" s="38">
        <v>13.84994594173131</v>
      </c>
      <c r="F13" s="36">
        <v>5.0163743559328662</v>
      </c>
      <c r="G13" s="37">
        <v>18.866320297664174</v>
      </c>
      <c r="H13" s="38">
        <v>0.13584221719551087</v>
      </c>
      <c r="I13" s="37">
        <v>1.4506808581928257E-2</v>
      </c>
      <c r="J13" s="39">
        <v>2.0993943431599923E-2</v>
      </c>
      <c r="K13" s="38">
        <v>13.380738698140417</v>
      </c>
      <c r="L13" s="37">
        <v>4.8160007691575943</v>
      </c>
      <c r="M13" s="38">
        <v>0.73533715873590455</v>
      </c>
      <c r="N13" s="37">
        <v>0.26466284126409545</v>
      </c>
      <c r="O13" s="39">
        <v>5.0966677838805854</v>
      </c>
      <c r="P13" s="38">
        <v>0</v>
      </c>
      <c r="Q13" s="36">
        <v>0.18064019537000661</v>
      </c>
      <c r="R13" s="37">
        <v>0</v>
      </c>
      <c r="S13" s="38">
        <v>0.20256448025669371</v>
      </c>
      <c r="T13" s="36">
        <v>13.380738698140417</v>
      </c>
      <c r="U13" s="37">
        <v>4.8160007691575943</v>
      </c>
    </row>
    <row r="14" spans="1:21">
      <c r="A14" s="4">
        <v>40824</v>
      </c>
      <c r="B14" s="35">
        <v>0</v>
      </c>
      <c r="C14" s="36">
        <v>0.90098887438964848</v>
      </c>
      <c r="D14" s="37">
        <v>0.90098887438964848</v>
      </c>
      <c r="E14" s="38">
        <v>11.297840291346768</v>
      </c>
      <c r="F14" s="36">
        <v>5.0114506474154634</v>
      </c>
      <c r="G14" s="37">
        <v>16.309290938762231</v>
      </c>
      <c r="H14" s="38">
        <v>0.16839023003578185</v>
      </c>
      <c r="I14" s="37">
        <v>1.5991263504325993E-2</v>
      </c>
      <c r="J14" s="39">
        <v>2.0919090910847961E-2</v>
      </c>
      <c r="K14" s="38">
        <v>10.825092111126036</v>
      </c>
      <c r="L14" s="37">
        <v>5.0009154524816255</v>
      </c>
      <c r="M14" s="38">
        <v>0.68400650433269305</v>
      </c>
      <c r="N14" s="37">
        <v>0.315993495667307</v>
      </c>
      <c r="O14" s="39">
        <v>5.1273256648691374</v>
      </c>
      <c r="P14" s="38">
        <v>0</v>
      </c>
      <c r="Q14" s="36">
        <v>0</v>
      </c>
      <c r="R14" s="37">
        <v>0</v>
      </c>
      <c r="S14" s="38">
        <v>0.17286462909303957</v>
      </c>
      <c r="T14" s="36">
        <v>10.825092111126036</v>
      </c>
      <c r="U14" s="37">
        <v>5.0009154524816255</v>
      </c>
    </row>
    <row r="15" spans="1:21">
      <c r="A15" s="4">
        <v>40825</v>
      </c>
      <c r="B15" s="35">
        <v>0</v>
      </c>
      <c r="C15" s="36">
        <v>0.7269898262329102</v>
      </c>
      <c r="D15" s="37">
        <v>0.7269898262329102</v>
      </c>
      <c r="E15" s="38">
        <v>10.511223012071172</v>
      </c>
      <c r="F15" s="36">
        <v>3.7834271816412453</v>
      </c>
      <c r="G15" s="37">
        <v>14.294650193712418</v>
      </c>
      <c r="H15" s="38">
        <v>0.18199361980438233</v>
      </c>
      <c r="I15" s="37">
        <v>1.3393667943291715E-2</v>
      </c>
      <c r="J15" s="39">
        <v>2.0970506032307955E-2</v>
      </c>
      <c r="K15" s="38">
        <v>10.000398410536993</v>
      </c>
      <c r="L15" s="37">
        <v>3.7464507363111892</v>
      </c>
      <c r="M15" s="38">
        <v>0.72746840412006997</v>
      </c>
      <c r="N15" s="37">
        <v>0.27253159587992998</v>
      </c>
      <c r="O15" s="39">
        <v>3.86880239109616</v>
      </c>
      <c r="P15" s="38">
        <v>0</v>
      </c>
      <c r="Q15" s="36">
        <v>0</v>
      </c>
      <c r="R15" s="37">
        <v>0</v>
      </c>
      <c r="S15" s="38">
        <v>0.16033379631049272</v>
      </c>
      <c r="T15" s="36">
        <v>10.000398410536993</v>
      </c>
      <c r="U15" s="37">
        <v>3.7464507363111892</v>
      </c>
    </row>
    <row r="16" spans="1:21">
      <c r="A16" s="4">
        <v>40826</v>
      </c>
      <c r="B16" s="35">
        <v>0</v>
      </c>
      <c r="C16" s="36">
        <v>0.6111381686401367</v>
      </c>
      <c r="D16" s="37">
        <v>0.6111381686401367</v>
      </c>
      <c r="E16" s="38">
        <v>10.485511760088329</v>
      </c>
      <c r="F16" s="36">
        <v>3.013633630032921</v>
      </c>
      <c r="G16" s="37">
        <v>13.499145390121249</v>
      </c>
      <c r="H16" s="38">
        <v>0.16379705783271789</v>
      </c>
      <c r="I16" s="37">
        <v>9.4018103899715932E-3</v>
      </c>
      <c r="J16" s="39">
        <v>2.0948121695963533E-2</v>
      </c>
      <c r="K16" s="38">
        <v>10.000601303283723</v>
      </c>
      <c r="L16" s="37">
        <v>2.9997449189426195</v>
      </c>
      <c r="M16" s="38">
        <v>0.76925653612101219</v>
      </c>
      <c r="N16" s="37">
        <v>0.23074346387898778</v>
      </c>
      <c r="O16" s="39">
        <v>3.103206470558967</v>
      </c>
      <c r="P16" s="38">
        <v>0</v>
      </c>
      <c r="Q16" s="36">
        <v>0</v>
      </c>
      <c r="R16" s="37">
        <v>0</v>
      </c>
      <c r="S16" s="38">
        <v>0.14249254395115507</v>
      </c>
      <c r="T16" s="36">
        <v>10.000601303283723</v>
      </c>
      <c r="U16" s="37">
        <v>2.9997449189426195</v>
      </c>
    </row>
    <row r="17" spans="1:21">
      <c r="A17" s="4">
        <v>40827</v>
      </c>
      <c r="B17" s="35">
        <v>0</v>
      </c>
      <c r="C17" s="36">
        <v>0.60069761718750003</v>
      </c>
      <c r="D17" s="37">
        <v>0.60069761718750003</v>
      </c>
      <c r="E17" s="38">
        <v>10.467405240228087</v>
      </c>
      <c r="F17" s="36">
        <v>3.0475153489969289</v>
      </c>
      <c r="G17" s="37">
        <v>13.514920589225017</v>
      </c>
      <c r="H17" s="38">
        <v>0.14821287244796752</v>
      </c>
      <c r="I17" s="37">
        <v>6.8361700576097936E-3</v>
      </c>
      <c r="J17" s="39">
        <v>2.0961834811147072E-2</v>
      </c>
      <c r="K17" s="38">
        <v>9.9995006406923359</v>
      </c>
      <c r="L17" s="37">
        <v>3.0005122826063877</v>
      </c>
      <c r="M17" s="38">
        <v>0.76919159232304712</v>
      </c>
      <c r="N17" s="37">
        <v>0.2308084076769529</v>
      </c>
      <c r="O17" s="39">
        <v>3.1048173174977864</v>
      </c>
      <c r="P17" s="38">
        <v>0</v>
      </c>
      <c r="Q17" s="36">
        <v>0</v>
      </c>
      <c r="R17" s="37">
        <v>0</v>
      </c>
      <c r="S17" s="38">
        <v>0.14197483425160939</v>
      </c>
      <c r="T17" s="36">
        <v>9.9995006406923359</v>
      </c>
      <c r="U17" s="37">
        <v>3.0005122826063877</v>
      </c>
    </row>
    <row r="18" spans="1:21">
      <c r="A18" s="4">
        <v>40828</v>
      </c>
      <c r="B18" s="35">
        <v>0</v>
      </c>
      <c r="C18" s="36">
        <v>0.60895270132446289</v>
      </c>
      <c r="D18" s="37">
        <v>0.60895270132446289</v>
      </c>
      <c r="E18" s="38">
        <v>10.479008371370266</v>
      </c>
      <c r="F18" s="36">
        <v>3.0334253740119625</v>
      </c>
      <c r="G18" s="37">
        <v>13.512433745382229</v>
      </c>
      <c r="H18" s="38">
        <v>0.14837521800231934</v>
      </c>
      <c r="I18" s="37">
        <v>4.8990660208072514E-3</v>
      </c>
      <c r="J18" s="39">
        <v>2.0952820566304504E-2</v>
      </c>
      <c r="K18" s="38">
        <v>10.000364984300568</v>
      </c>
      <c r="L18" s="37">
        <v>2.8848698540679658</v>
      </c>
      <c r="M18" s="38">
        <v>0.77611041705831774</v>
      </c>
      <c r="N18" s="37">
        <v>0.22388958294168229</v>
      </c>
      <c r="O18" s="39">
        <v>2.9693210971077919</v>
      </c>
      <c r="P18" s="38">
        <v>0</v>
      </c>
      <c r="Q18" s="36">
        <v>0.11773483760909556</v>
      </c>
      <c r="R18" s="37">
        <v>0.12974901498322963</v>
      </c>
      <c r="S18" s="38">
        <v>0.146016063326881</v>
      </c>
      <c r="T18" s="36">
        <v>10.000364984300568</v>
      </c>
      <c r="U18" s="37">
        <v>2.7551208390847362</v>
      </c>
    </row>
    <row r="19" spans="1:21">
      <c r="A19" s="4">
        <v>40829</v>
      </c>
      <c r="B19" s="35">
        <v>0</v>
      </c>
      <c r="C19" s="36">
        <v>0.67966734463500977</v>
      </c>
      <c r="D19" s="37">
        <v>0.67966734463500977</v>
      </c>
      <c r="E19" s="38">
        <v>11.938352528801143</v>
      </c>
      <c r="F19" s="36">
        <v>3.0241464942295102</v>
      </c>
      <c r="G19" s="37">
        <v>14.962499023030654</v>
      </c>
      <c r="H19" s="38">
        <v>0.14951647752761843</v>
      </c>
      <c r="I19" s="37">
        <v>4.1824998703879537E-3</v>
      </c>
      <c r="J19" s="39">
        <v>2.0961332440439885E-2</v>
      </c>
      <c r="K19" s="38">
        <v>11.270429078918866</v>
      </c>
      <c r="L19" s="37">
        <v>3.0000137896352017</v>
      </c>
      <c r="M19" s="38">
        <v>0.78977430362403511</v>
      </c>
      <c r="N19" s="37">
        <v>0.21022569637596497</v>
      </c>
      <c r="O19" s="39">
        <v>3.0996347829307127</v>
      </c>
      <c r="P19" s="38">
        <v>0.70369241936683657</v>
      </c>
      <c r="Q19" s="36">
        <v>0.2040124887239313</v>
      </c>
      <c r="R19" s="37">
        <v>0</v>
      </c>
      <c r="S19" s="38">
        <v>0.134342122495136</v>
      </c>
      <c r="T19" s="36">
        <v>10.714670888447911</v>
      </c>
      <c r="U19" s="37">
        <v>2.852079560739321</v>
      </c>
    </row>
    <row r="20" spans="1:21">
      <c r="A20" s="4">
        <v>40830</v>
      </c>
      <c r="B20" s="35">
        <v>0</v>
      </c>
      <c r="C20" s="36">
        <v>0.7719489053039551</v>
      </c>
      <c r="D20" s="37">
        <v>0.7719489053039551</v>
      </c>
      <c r="E20" s="38">
        <v>12.460492551367384</v>
      </c>
      <c r="F20" s="36">
        <v>3.0591020651249883</v>
      </c>
      <c r="G20" s="37">
        <v>15.519594616492373</v>
      </c>
      <c r="H20" s="38">
        <v>0.14874669720077516</v>
      </c>
      <c r="I20" s="37">
        <v>3.1472354612152556E-3</v>
      </c>
      <c r="J20" s="39">
        <v>2.0889576494852718E-2</v>
      </c>
      <c r="K20" s="38">
        <v>12.000249164457433</v>
      </c>
      <c r="L20" s="37">
        <v>2.9999778924709166</v>
      </c>
      <c r="M20" s="38">
        <v>0.80000450119284849</v>
      </c>
      <c r="N20" s="37">
        <v>0.19999549880715159</v>
      </c>
      <c r="O20" s="39">
        <v>3.1008631806041294</v>
      </c>
      <c r="P20" s="38">
        <v>0.16455636901855469</v>
      </c>
      <c r="Q20" s="36">
        <v>0</v>
      </c>
      <c r="R20" s="37">
        <v>0</v>
      </c>
      <c r="S20" s="38">
        <v>0.14268191242627637</v>
      </c>
      <c r="T20" s="36">
        <v>11.868603328542637</v>
      </c>
      <c r="U20" s="37">
        <v>2.967067359367157</v>
      </c>
    </row>
    <row r="21" spans="1:21">
      <c r="A21" s="4">
        <v>40831</v>
      </c>
      <c r="B21" s="35">
        <v>0</v>
      </c>
      <c r="C21" s="36">
        <v>0.82990778326416015</v>
      </c>
      <c r="D21" s="37">
        <v>0.82990778326416015</v>
      </c>
      <c r="E21" s="38">
        <v>12.723832529593004</v>
      </c>
      <c r="F21" s="36">
        <v>3.0332265850187574</v>
      </c>
      <c r="G21" s="37">
        <v>15.757059114611762</v>
      </c>
      <c r="H21" s="38">
        <v>0.1474818117542267</v>
      </c>
      <c r="I21" s="37">
        <v>3.204553140886128E-3</v>
      </c>
      <c r="J21" s="39">
        <v>2.0859796186065649E-2</v>
      </c>
      <c r="K21" s="38">
        <v>12.032719771031241</v>
      </c>
      <c r="L21" s="37">
        <v>2.999654623119596</v>
      </c>
      <c r="M21" s="38">
        <v>0.80045370448684572</v>
      </c>
      <c r="N21" s="37">
        <v>0.19954629551315425</v>
      </c>
      <c r="O21" s="39">
        <v>3.1005962381094658</v>
      </c>
      <c r="P21" s="38">
        <v>0</v>
      </c>
      <c r="Q21" s="36">
        <v>0.14649779889889239</v>
      </c>
      <c r="R21" s="37">
        <v>0</v>
      </c>
      <c r="S21" s="38">
        <v>0.21339294359522043</v>
      </c>
      <c r="T21" s="36">
        <v>12.032719771031241</v>
      </c>
      <c r="U21" s="37">
        <v>2.999654623119596</v>
      </c>
    </row>
    <row r="22" spans="1:21">
      <c r="A22" s="4">
        <v>40832</v>
      </c>
      <c r="B22" s="35">
        <v>0</v>
      </c>
      <c r="C22" s="36">
        <v>0.81867669616699223</v>
      </c>
      <c r="D22" s="37">
        <v>0.81867669616699223</v>
      </c>
      <c r="E22" s="38">
        <v>12.574560694056526</v>
      </c>
      <c r="F22" s="36">
        <v>3.0296594988396293</v>
      </c>
      <c r="G22" s="37">
        <v>15.604220192896156</v>
      </c>
      <c r="H22" s="38">
        <v>0.14918795364761353</v>
      </c>
      <c r="I22" s="37">
        <v>4.1841678224925419E-3</v>
      </c>
      <c r="J22" s="39">
        <v>2.0837127883656801E-2</v>
      </c>
      <c r="K22" s="38">
        <v>11.999499369315842</v>
      </c>
      <c r="L22" s="37">
        <v>3.0005254332936815</v>
      </c>
      <c r="M22" s="38">
        <v>0.79996530187258852</v>
      </c>
      <c r="N22" s="37">
        <v>0.20003469812741151</v>
      </c>
      <c r="O22" s="39">
        <v>3.0996279390367434</v>
      </c>
      <c r="P22" s="38">
        <v>0.17251836828613282</v>
      </c>
      <c r="Q22" s="36">
        <v>0</v>
      </c>
      <c r="R22" s="37">
        <v>0</v>
      </c>
      <c r="S22" s="38">
        <v>0.2449033749745908</v>
      </c>
      <c r="T22" s="36">
        <v>11.86149066075126</v>
      </c>
      <c r="U22" s="37">
        <v>2.9660157735721313</v>
      </c>
    </row>
    <row r="23" spans="1:21">
      <c r="A23" s="4">
        <v>40833</v>
      </c>
      <c r="B23" s="35">
        <v>0</v>
      </c>
      <c r="C23" s="36">
        <v>0.80961618798828128</v>
      </c>
      <c r="D23" s="37">
        <v>0.80961618798828128</v>
      </c>
      <c r="E23" s="38">
        <v>12.577499399143973</v>
      </c>
      <c r="F23" s="36">
        <v>3.0241048843277207</v>
      </c>
      <c r="G23" s="37">
        <v>15.601604283471694</v>
      </c>
      <c r="H23" s="38">
        <v>0.14791517707061769</v>
      </c>
      <c r="I23" s="37">
        <v>4.5023093580914431E-3</v>
      </c>
      <c r="J23" s="39">
        <v>2.081632855173747E-2</v>
      </c>
      <c r="K23" s="38">
        <v>11.999142015266536</v>
      </c>
      <c r="L23" s="37">
        <v>3.0002610291127989</v>
      </c>
      <c r="M23" s="38">
        <v>0.80697868121456828</v>
      </c>
      <c r="N23" s="37">
        <v>0.19302131878543172</v>
      </c>
      <c r="O23" s="39">
        <v>2.9672657157783826</v>
      </c>
      <c r="P23" s="38">
        <v>0</v>
      </c>
      <c r="Q23" s="36">
        <v>1.0044020372772218E-3</v>
      </c>
      <c r="R23" s="37">
        <v>0.13018494160758023</v>
      </c>
      <c r="S23" s="38">
        <v>0.24934721223639222</v>
      </c>
      <c r="T23" s="36">
        <v>11.999142015266536</v>
      </c>
      <c r="U23" s="37">
        <v>2.8700760875052187</v>
      </c>
    </row>
    <row r="24" spans="1:21">
      <c r="A24" s="4">
        <v>40834</v>
      </c>
      <c r="B24" s="35">
        <v>0</v>
      </c>
      <c r="C24" s="36">
        <v>0.76738140682983402</v>
      </c>
      <c r="D24" s="37">
        <v>0.76738140682983402</v>
      </c>
      <c r="E24" s="38">
        <v>11.20227774985624</v>
      </c>
      <c r="F24" s="36">
        <v>3.022620445613823</v>
      </c>
      <c r="G24" s="37">
        <v>14.224898195470063</v>
      </c>
      <c r="H24" s="38">
        <v>0.14905405422592163</v>
      </c>
      <c r="I24" s="37">
        <v>7.3273155928519551E-3</v>
      </c>
      <c r="J24" s="39">
        <v>2.0849999584452321E-2</v>
      </c>
      <c r="K24" s="38">
        <v>10.622417954095976</v>
      </c>
      <c r="L24" s="37">
        <v>2.9999317443667679</v>
      </c>
      <c r="M24" s="38">
        <v>0.77977868644017378</v>
      </c>
      <c r="N24" s="37">
        <v>0.22022131355982622</v>
      </c>
      <c r="O24" s="39">
        <v>3.0992365968152695</v>
      </c>
      <c r="P24" s="38">
        <v>0.1612463408203125</v>
      </c>
      <c r="Q24" s="36">
        <v>0</v>
      </c>
      <c r="R24" s="37">
        <v>0</v>
      </c>
      <c r="S24" s="38">
        <v>0.25151378800184965</v>
      </c>
      <c r="T24" s="36">
        <v>10.496681494257828</v>
      </c>
      <c r="U24" s="37">
        <v>2.9644218633846031</v>
      </c>
    </row>
    <row r="25" spans="1:21">
      <c r="A25" s="4">
        <v>40835</v>
      </c>
      <c r="B25" s="35">
        <v>0</v>
      </c>
      <c r="C25" s="36">
        <v>0.6941930999145508</v>
      </c>
      <c r="D25" s="37">
        <v>0.6941930999145508</v>
      </c>
      <c r="E25" s="38">
        <v>10.572754867318107</v>
      </c>
      <c r="F25" s="36">
        <v>3.0254696592046662</v>
      </c>
      <c r="G25" s="37">
        <v>13.598224526522774</v>
      </c>
      <c r="H25" s="38">
        <v>0.14860713925743102</v>
      </c>
      <c r="I25" s="37">
        <v>1.1405253657849506E-2</v>
      </c>
      <c r="J25" s="39">
        <v>2.0834124096171081E-2</v>
      </c>
      <c r="K25" s="38">
        <v>9.9978880894027284</v>
      </c>
      <c r="L25" s="37">
        <v>3.0002242390435443</v>
      </c>
      <c r="M25" s="38">
        <v>0.76918000373965267</v>
      </c>
      <c r="N25" s="37">
        <v>0.23081999626034744</v>
      </c>
      <c r="O25" s="39">
        <v>3.0991154776408756</v>
      </c>
      <c r="P25" s="38">
        <v>0</v>
      </c>
      <c r="Q25" s="36">
        <v>0</v>
      </c>
      <c r="R25" s="37">
        <v>0</v>
      </c>
      <c r="S25" s="38">
        <v>0.24259209805426352</v>
      </c>
      <c r="T25" s="36">
        <v>9.9978880894027284</v>
      </c>
      <c r="U25" s="37">
        <v>3.0002242390435443</v>
      </c>
    </row>
    <row r="26" spans="1:21">
      <c r="A26" s="4">
        <v>40836</v>
      </c>
      <c r="B26" s="35">
        <v>0</v>
      </c>
      <c r="C26" s="36">
        <v>0.67831165512084957</v>
      </c>
      <c r="D26" s="37">
        <v>0.67831165512084957</v>
      </c>
      <c r="E26" s="38">
        <v>10.358868903982771</v>
      </c>
      <c r="F26" s="36">
        <v>3.022787672328354</v>
      </c>
      <c r="G26" s="37">
        <v>13.381656576311125</v>
      </c>
      <c r="H26" s="38">
        <v>0.12650325509643556</v>
      </c>
      <c r="I26" s="37">
        <v>1.3613919287030353E-2</v>
      </c>
      <c r="J26" s="39">
        <v>2.0834906279500333E-2</v>
      </c>
      <c r="K26" s="38">
        <v>9.8101557711576604</v>
      </c>
      <c r="L26" s="37">
        <v>3.0000235933775463</v>
      </c>
      <c r="M26" s="38">
        <v>0.76580939985250573</v>
      </c>
      <c r="N26" s="37">
        <v>0.23419060014749421</v>
      </c>
      <c r="O26" s="39">
        <v>3.1001019212447551</v>
      </c>
      <c r="P26" s="38">
        <v>0</v>
      </c>
      <c r="Q26" s="36">
        <v>0</v>
      </c>
      <c r="R26" s="37">
        <v>0</v>
      </c>
      <c r="S26" s="38">
        <v>0.23511321161886833</v>
      </c>
      <c r="T26" s="36">
        <v>9.8101557711576604</v>
      </c>
      <c r="U26" s="37">
        <v>3.0000235933775463</v>
      </c>
    </row>
    <row r="27" spans="1:21">
      <c r="A27" s="4">
        <v>40837</v>
      </c>
      <c r="B27" s="35">
        <v>0</v>
      </c>
      <c r="C27" s="36">
        <v>0.80841695645141598</v>
      </c>
      <c r="D27" s="37">
        <v>0.80841695645141598</v>
      </c>
      <c r="E27" s="38">
        <v>9.5019217583305995</v>
      </c>
      <c r="F27" s="36">
        <v>3.0285570467957994</v>
      </c>
      <c r="G27" s="37">
        <v>12.5304788051264</v>
      </c>
      <c r="H27" s="38">
        <v>8.8930026662826539E-2</v>
      </c>
      <c r="I27" s="37">
        <v>1.403482568451995E-2</v>
      </c>
      <c r="J27" s="39">
        <v>2.090542878545126E-2</v>
      </c>
      <c r="K27" s="38">
        <v>8.999507071984576</v>
      </c>
      <c r="L27" s="37">
        <v>2.9996234048899844</v>
      </c>
      <c r="M27" s="38">
        <v>0.75879254249427475</v>
      </c>
      <c r="N27" s="37">
        <v>0.2412074575057252</v>
      </c>
      <c r="O27" s="39">
        <v>2.9752082658251382</v>
      </c>
      <c r="P27" s="38">
        <v>0.1510287254638672</v>
      </c>
      <c r="Q27" s="36">
        <v>0</v>
      </c>
      <c r="R27" s="37">
        <v>0.13883063470461846</v>
      </c>
      <c r="S27" s="38">
        <v>0.21225629748338193</v>
      </c>
      <c r="T27" s="36">
        <v>8.8849076014001778</v>
      </c>
      <c r="U27" s="37">
        <v>2.8243635153058961</v>
      </c>
    </row>
    <row r="28" spans="1:21">
      <c r="A28" s="4">
        <v>40838</v>
      </c>
      <c r="B28" s="35">
        <v>0</v>
      </c>
      <c r="C28" s="36">
        <v>0.82292110363769533</v>
      </c>
      <c r="D28" s="37">
        <v>0.82292110363769533</v>
      </c>
      <c r="E28" s="38">
        <v>9.4948001200866408</v>
      </c>
      <c r="F28" s="36">
        <v>3.0180070325864383</v>
      </c>
      <c r="G28" s="37">
        <v>12.51280715267308</v>
      </c>
      <c r="H28" s="38">
        <v>9.0014273939132694E-2</v>
      </c>
      <c r="I28" s="37">
        <v>1.3738582741072401E-2</v>
      </c>
      <c r="J28" s="39">
        <v>2.0854008261108389E-2</v>
      </c>
      <c r="K28" s="38">
        <v>9.0010400264164296</v>
      </c>
      <c r="L28" s="37">
        <v>2.9999538188056789</v>
      </c>
      <c r="M28" s="38">
        <v>0.7500245515082874</v>
      </c>
      <c r="N28" s="37">
        <v>0.24997544849171258</v>
      </c>
      <c r="O28" s="39">
        <v>3.146748214065286</v>
      </c>
      <c r="P28" s="38">
        <v>0</v>
      </c>
      <c r="Q28" s="36">
        <v>0</v>
      </c>
      <c r="R28" s="37">
        <v>0</v>
      </c>
      <c r="S28" s="38">
        <v>0.21212967234417235</v>
      </c>
      <c r="T28" s="36">
        <v>9.0010400264164296</v>
      </c>
      <c r="U28" s="37">
        <v>2.9999538188056789</v>
      </c>
    </row>
    <row r="29" spans="1:21">
      <c r="A29" s="4">
        <v>40839</v>
      </c>
      <c r="B29" s="35">
        <v>0</v>
      </c>
      <c r="C29" s="36">
        <v>0.79296150811767574</v>
      </c>
      <c r="D29" s="37">
        <v>0.79296150811767574</v>
      </c>
      <c r="E29" s="38">
        <v>9.5130234669520526</v>
      </c>
      <c r="F29" s="36">
        <v>3.0355500169854346</v>
      </c>
      <c r="G29" s="37">
        <v>12.548573483937487</v>
      </c>
      <c r="H29" s="38">
        <v>0.10126250011062622</v>
      </c>
      <c r="I29" s="37">
        <v>1.3764767646941357E-2</v>
      </c>
      <c r="J29" s="39">
        <v>2.0847244525655124E-2</v>
      </c>
      <c r="K29" s="38">
        <v>8.9991637676535436</v>
      </c>
      <c r="L29" s="37">
        <v>3.0003428472227678</v>
      </c>
      <c r="M29" s="38">
        <v>0.74996114894398136</v>
      </c>
      <c r="N29" s="37">
        <v>0.25003885105601859</v>
      </c>
      <c r="O29" s="39">
        <v>3.148396660366791</v>
      </c>
      <c r="P29" s="38">
        <v>0</v>
      </c>
      <c r="Q29" s="36">
        <v>0</v>
      </c>
      <c r="R29" s="37">
        <v>0</v>
      </c>
      <c r="S29" s="38">
        <v>0.21142771680569439</v>
      </c>
      <c r="T29" s="36">
        <v>8.9991637676535436</v>
      </c>
      <c r="U29" s="37">
        <v>3.0003428472227678</v>
      </c>
    </row>
    <row r="30" spans="1:21">
      <c r="A30" s="4">
        <v>40840</v>
      </c>
      <c r="B30" s="35">
        <v>0</v>
      </c>
      <c r="C30" s="36">
        <v>0.79278600723266601</v>
      </c>
      <c r="D30" s="37">
        <v>0.79278600723266601</v>
      </c>
      <c r="E30" s="38">
        <v>9.520401992948166</v>
      </c>
      <c r="F30" s="36">
        <v>3.039419932558332</v>
      </c>
      <c r="G30" s="37">
        <v>12.559821925506498</v>
      </c>
      <c r="H30" s="38">
        <v>0.11235785149765015</v>
      </c>
      <c r="I30" s="37">
        <v>7.9219747754726566E-3</v>
      </c>
      <c r="J30" s="39">
        <v>2.0949275726318353E-2</v>
      </c>
      <c r="K30" s="38">
        <v>9.0001464739045396</v>
      </c>
      <c r="L30" s="37">
        <v>2.9997255258677065</v>
      </c>
      <c r="M30" s="38">
        <v>0.75002020638848144</v>
      </c>
      <c r="N30" s="37">
        <v>0.24997979361151856</v>
      </c>
      <c r="O30" s="39">
        <v>3.1480659457807167</v>
      </c>
      <c r="P30" s="38">
        <v>0</v>
      </c>
      <c r="Q30" s="36">
        <v>0</v>
      </c>
      <c r="R30" s="37">
        <v>0</v>
      </c>
      <c r="S30" s="38">
        <v>0.20993504581993783</v>
      </c>
      <c r="T30" s="36">
        <v>9.0001464739045396</v>
      </c>
      <c r="U30" s="37">
        <v>2.9997255258677065</v>
      </c>
    </row>
    <row r="31" spans="1:21">
      <c r="A31" s="4">
        <v>40841</v>
      </c>
      <c r="B31" s="35">
        <v>0</v>
      </c>
      <c r="C31" s="36">
        <v>0.75134261120605472</v>
      </c>
      <c r="D31" s="37">
        <v>0.75134261120605472</v>
      </c>
      <c r="E31" s="38">
        <v>9.1767876382842033</v>
      </c>
      <c r="F31" s="36">
        <v>3.0440805629241403</v>
      </c>
      <c r="G31" s="37">
        <v>12.220868201208344</v>
      </c>
      <c r="H31" s="38">
        <v>0.11359501855659485</v>
      </c>
      <c r="I31" s="37">
        <v>1.0714717831909424E-2</v>
      </c>
      <c r="J31" s="39">
        <v>2.0883737144724523E-2</v>
      </c>
      <c r="K31" s="38">
        <v>8.4900804545049162</v>
      </c>
      <c r="L31" s="37">
        <v>2.9994526424836616</v>
      </c>
      <c r="M31" s="38">
        <v>0.73894042367397661</v>
      </c>
      <c r="N31" s="37">
        <v>0.26105957632602339</v>
      </c>
      <c r="O31" s="39">
        <v>3.1382703034925354</v>
      </c>
      <c r="P31" s="38">
        <v>0.18442005517578125</v>
      </c>
      <c r="Q31" s="36">
        <v>0.15948898584656238</v>
      </c>
      <c r="R31" s="37">
        <v>0</v>
      </c>
      <c r="S31" s="38">
        <v>0.21874360136064652</v>
      </c>
      <c r="T31" s="36">
        <v>8.3538050207993457</v>
      </c>
      <c r="U31" s="37">
        <v>2.9513080210134501</v>
      </c>
    </row>
    <row r="32" spans="1:21">
      <c r="A32" s="4">
        <v>40842</v>
      </c>
      <c r="B32" s="35">
        <v>0</v>
      </c>
      <c r="C32" s="36">
        <v>0.70744990234375005</v>
      </c>
      <c r="D32" s="37">
        <v>0.70744990234375005</v>
      </c>
      <c r="E32" s="38">
        <v>7.2611449343932097</v>
      </c>
      <c r="F32" s="36">
        <v>3.0467874536206287</v>
      </c>
      <c r="G32" s="37">
        <v>10.307932388013839</v>
      </c>
      <c r="H32" s="38">
        <v>0.11227350370407105</v>
      </c>
      <c r="I32" s="37">
        <v>1.1433938910440542E-2</v>
      </c>
      <c r="J32" s="39">
        <v>2.0850585943094874E-2</v>
      </c>
      <c r="K32" s="38">
        <v>6.6362280501121029</v>
      </c>
      <c r="L32" s="37">
        <v>2.9997308611115456</v>
      </c>
      <c r="M32" s="38">
        <v>0.68869410001141063</v>
      </c>
      <c r="N32" s="37">
        <v>0.31130589998858937</v>
      </c>
      <c r="O32" s="39">
        <v>3.1340598063444545</v>
      </c>
      <c r="P32" s="38">
        <v>0.18625158886718751</v>
      </c>
      <c r="Q32" s="36">
        <v>0.19283239776437763</v>
      </c>
      <c r="R32" s="37">
        <v>0</v>
      </c>
      <c r="S32" s="38">
        <v>0.16215046938522093</v>
      </c>
      <c r="T32" s="36">
        <v>6.5079576797415202</v>
      </c>
      <c r="U32" s="37">
        <v>2.941749642614941</v>
      </c>
    </row>
    <row r="33" spans="1:21">
      <c r="A33" s="4">
        <v>40843</v>
      </c>
      <c r="B33" s="35">
        <v>0</v>
      </c>
      <c r="C33" s="36">
        <v>0.7716463553161621</v>
      </c>
      <c r="D33" s="37">
        <v>0.7716463553161621</v>
      </c>
      <c r="E33" s="38">
        <v>6.4199146526556055</v>
      </c>
      <c r="F33" s="36">
        <v>3.0345999051602552</v>
      </c>
      <c r="G33" s="37">
        <v>9.4545145578158607</v>
      </c>
      <c r="H33" s="38">
        <v>0.11071548722267151</v>
      </c>
      <c r="I33" s="37">
        <v>1.1660399398345267E-2</v>
      </c>
      <c r="J33" s="39">
        <v>2.0830844374338787E-2</v>
      </c>
      <c r="K33" s="38">
        <v>5.9996926175494085</v>
      </c>
      <c r="L33" s="37">
        <v>2.9996639857903835</v>
      </c>
      <c r="M33" s="38">
        <v>0.66668017303846316</v>
      </c>
      <c r="N33" s="37">
        <v>0.33331982696153689</v>
      </c>
      <c r="O33" s="39">
        <v>3.1281559908186378</v>
      </c>
      <c r="P33" s="38">
        <v>0</v>
      </c>
      <c r="Q33" s="36">
        <v>0</v>
      </c>
      <c r="R33" s="37">
        <v>0</v>
      </c>
      <c r="S33" s="38">
        <v>0.1141689177531795</v>
      </c>
      <c r="T33" s="36">
        <v>5.9996926175494085</v>
      </c>
      <c r="U33" s="37">
        <v>2.9996639857903835</v>
      </c>
    </row>
    <row r="34" spans="1:21">
      <c r="A34" s="4">
        <v>40844</v>
      </c>
      <c r="B34" s="35">
        <v>0</v>
      </c>
      <c r="C34" s="36">
        <v>0.79265690496826169</v>
      </c>
      <c r="D34" s="37">
        <v>0.79265690496826169</v>
      </c>
      <c r="E34" s="38">
        <v>6.4158113127143661</v>
      </c>
      <c r="F34" s="36">
        <v>3.0385155249511193</v>
      </c>
      <c r="G34" s="37">
        <v>9.4543268376654854</v>
      </c>
      <c r="H34" s="38">
        <v>0.10974720831871032</v>
      </c>
      <c r="I34" s="37">
        <v>1.1918559252998792E-2</v>
      </c>
      <c r="J34" s="39">
        <v>2.0842834864044178E-2</v>
      </c>
      <c r="K34" s="38">
        <v>6.0007705374718681</v>
      </c>
      <c r="L34" s="37">
        <v>2.9997830403393171</v>
      </c>
      <c r="M34" s="38">
        <v>0.6667112734338253</v>
      </c>
      <c r="N34" s="37">
        <v>0.33328872656617464</v>
      </c>
      <c r="O34" s="39">
        <v>3.1251950066509675</v>
      </c>
      <c r="P34" s="38">
        <v>0</v>
      </c>
      <c r="Q34" s="36">
        <v>0</v>
      </c>
      <c r="R34" s="37">
        <v>0</v>
      </c>
      <c r="S34" s="38">
        <v>0.10967757800818845</v>
      </c>
      <c r="T34" s="36">
        <v>6.0007705374718681</v>
      </c>
      <c r="U34" s="37">
        <v>2.9997830403393171</v>
      </c>
    </row>
    <row r="35" spans="1:21">
      <c r="A35" s="4">
        <v>40845</v>
      </c>
      <c r="B35" s="35">
        <v>0</v>
      </c>
      <c r="C35" s="36">
        <v>0.85673693334960932</v>
      </c>
      <c r="D35" s="37">
        <v>0.85673693334960932</v>
      </c>
      <c r="E35" s="38">
        <v>7.0123928212928677</v>
      </c>
      <c r="F35" s="36">
        <v>3.0496481782848353</v>
      </c>
      <c r="G35" s="37">
        <v>10.062040999577704</v>
      </c>
      <c r="H35" s="38">
        <v>0.11004683257675171</v>
      </c>
      <c r="I35" s="37">
        <v>1.1558609963219148E-2</v>
      </c>
      <c r="J35" s="39">
        <v>2.0852127250671381E-2</v>
      </c>
      <c r="K35" s="38">
        <v>6.6154550217748875</v>
      </c>
      <c r="L35" s="37">
        <v>3.0003477584484957</v>
      </c>
      <c r="M35" s="38">
        <v>0.68797740271678132</v>
      </c>
      <c r="N35" s="37">
        <v>0.31202259728321874</v>
      </c>
      <c r="O35" s="39">
        <v>3.123354994233996</v>
      </c>
      <c r="P35" s="38">
        <v>0</v>
      </c>
      <c r="Q35" s="36">
        <v>0</v>
      </c>
      <c r="R35" s="37">
        <v>0</v>
      </c>
      <c r="S35" s="38">
        <v>0.10234878980535633</v>
      </c>
      <c r="T35" s="36">
        <v>6.6154550217748875</v>
      </c>
      <c r="U35" s="37">
        <v>3.0003477584484957</v>
      </c>
    </row>
    <row r="36" spans="1:21">
      <c r="A36" s="4">
        <v>40846</v>
      </c>
      <c r="B36" s="35">
        <v>0</v>
      </c>
      <c r="C36" s="36">
        <v>0.85677425836181642</v>
      </c>
      <c r="D36" s="37">
        <v>0.85677425836181642</v>
      </c>
      <c r="E36" s="38">
        <v>8.4610408084036166</v>
      </c>
      <c r="F36" s="36">
        <v>3.0459803976566788</v>
      </c>
      <c r="G36" s="37">
        <v>11.507021206060296</v>
      </c>
      <c r="H36" s="38">
        <v>0.11149572707176209</v>
      </c>
      <c r="I36" s="37">
        <v>1.3357058004816994E-2</v>
      </c>
      <c r="J36" s="39">
        <v>2.0971350806172694E-2</v>
      </c>
      <c r="K36" s="38">
        <v>8.0009059779106124</v>
      </c>
      <c r="L36" s="37">
        <v>3.0001870115452198</v>
      </c>
      <c r="M36" s="38">
        <v>0.72728282413203893</v>
      </c>
      <c r="N36" s="37">
        <v>0.27271717586796107</v>
      </c>
      <c r="O36" s="39">
        <v>3.1174261988925638</v>
      </c>
      <c r="P36" s="38">
        <v>0</v>
      </c>
      <c r="Q36" s="36">
        <v>0</v>
      </c>
      <c r="R36" s="37">
        <v>0</v>
      </c>
      <c r="S36" s="38">
        <v>0.12157539290401687</v>
      </c>
      <c r="T36" s="36">
        <v>8.0009059779106124</v>
      </c>
      <c r="U36" s="37">
        <v>3.0001870115452198</v>
      </c>
    </row>
    <row r="37" spans="1:21" ht="15.75" thickBot="1">
      <c r="A37" s="5">
        <v>40847</v>
      </c>
      <c r="B37" s="40">
        <v>0</v>
      </c>
      <c r="C37" s="41">
        <v>0.27344238848876951</v>
      </c>
      <c r="D37" s="42">
        <v>0.27344238848876951</v>
      </c>
      <c r="E37" s="43">
        <v>10.395316190776011</v>
      </c>
      <c r="F37" s="41">
        <v>1.173405351584357</v>
      </c>
      <c r="G37" s="42">
        <v>11.568721542360368</v>
      </c>
      <c r="H37" s="43">
        <v>0.10756289704704285</v>
      </c>
      <c r="I37" s="42">
        <v>0.17417259591213521</v>
      </c>
      <c r="J37" s="44">
        <v>2.0988679404703756E-2</v>
      </c>
      <c r="K37" s="43">
        <v>9.7925190570678406</v>
      </c>
      <c r="L37" s="42">
        <v>0.97090941709645362</v>
      </c>
      <c r="M37" s="43">
        <v>0.90986964280958427</v>
      </c>
      <c r="N37" s="42">
        <v>9.0130357190415678E-2</v>
      </c>
      <c r="O37" s="44">
        <v>1.0662493421272654</v>
      </c>
      <c r="P37" s="43">
        <v>0.13703984741210937</v>
      </c>
      <c r="Q37" s="41">
        <v>0.15191869894495014</v>
      </c>
      <c r="R37" s="42">
        <v>8.7678947510719306E-4</v>
      </c>
      <c r="S37" s="43">
        <v>0.14209024547875515</v>
      </c>
      <c r="T37" s="41">
        <v>9.6678306600523047</v>
      </c>
      <c r="U37" s="42">
        <v>0.95768117722477297</v>
      </c>
    </row>
    <row r="38" spans="1:21" ht="15.75" thickTop="1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0.7494165299377441</v>
      </c>
      <c r="D38" s="45">
        <f t="shared" si="0"/>
        <v>0.7494165299377441</v>
      </c>
      <c r="E38" s="45">
        <f t="shared" si="0"/>
        <v>11.021757691899344</v>
      </c>
      <c r="F38" s="45">
        <f t="shared" si="0"/>
        <v>3.5048595289090327</v>
      </c>
      <c r="G38" s="45">
        <f t="shared" si="0"/>
        <v>14.526617220808376</v>
      </c>
      <c r="H38" s="45">
        <f t="shared" si="0"/>
        <v>0.1418238302430184</v>
      </c>
      <c r="I38" s="45">
        <f t="shared" si="0"/>
        <v>1.4934320149933044E-2</v>
      </c>
      <c r="J38" s="45">
        <f t="shared" si="0"/>
        <v>2.0925469321252971E-2</v>
      </c>
      <c r="K38" s="45">
        <f t="shared" si="0"/>
        <v>10.45895410014645</v>
      </c>
      <c r="L38" s="45">
        <f t="shared" si="0"/>
        <v>3.44908906130782</v>
      </c>
      <c r="M38" s="45">
        <f t="shared" si="0"/>
        <v>0.75134785732834397</v>
      </c>
      <c r="N38" s="45">
        <f t="shared" si="0"/>
        <v>0.24865214267165628</v>
      </c>
      <c r="O38" s="45">
        <f t="shared" si="0"/>
        <v>3.5724875791070207</v>
      </c>
      <c r="P38" s="45">
        <f t="shared" si="0"/>
        <v>7.186119085674901E-2</v>
      </c>
      <c r="Q38" s="45">
        <f t="shared" si="0"/>
        <v>6.4417595745664122E-2</v>
      </c>
      <c r="R38" s="45">
        <f t="shared" si="0"/>
        <v>1.2891657444210823E-2</v>
      </c>
      <c r="S38" s="45">
        <f t="shared" si="0"/>
        <v>0.19546217533526389</v>
      </c>
      <c r="T38" s="45">
        <f t="shared" si="0"/>
        <v>10.403216760044891</v>
      </c>
      <c r="U38" s="46">
        <f t="shared" si="0"/>
        <v>3.4200735531084177</v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23.231912428070068</v>
      </c>
      <c r="D39" s="28">
        <f t="shared" si="1"/>
        <v>23.231912428070068</v>
      </c>
      <c r="E39" s="28">
        <f t="shared" si="1"/>
        <v>341.67448844887969</v>
      </c>
      <c r="F39" s="28">
        <f t="shared" si="1"/>
        <v>108.65064539618001</v>
      </c>
      <c r="G39" s="28">
        <f t="shared" si="1"/>
        <v>450.32513384505967</v>
      </c>
      <c r="H39" s="28">
        <f t="shared" si="1"/>
        <v>4.3965387375335698</v>
      </c>
      <c r="I39" s="28">
        <f t="shared" si="1"/>
        <v>0.46296392464792435</v>
      </c>
      <c r="J39" s="28">
        <f t="shared" si="1"/>
        <v>0.64868954895884212</v>
      </c>
      <c r="K39" s="28">
        <f t="shared" si="1"/>
        <v>324.22757710453993</v>
      </c>
      <c r="L39" s="28">
        <f t="shared" si="1"/>
        <v>106.92176090054242</v>
      </c>
      <c r="M39" s="28">
        <f t="shared" si="1"/>
        <v>23.291783577178663</v>
      </c>
      <c r="N39" s="28">
        <f t="shared" si="1"/>
        <v>7.7082164228213443</v>
      </c>
      <c r="O39" s="28">
        <f t="shared" si="1"/>
        <v>110.74711495231765</v>
      </c>
      <c r="P39" s="28">
        <f t="shared" si="1"/>
        <v>2.2276969165592195</v>
      </c>
      <c r="Q39" s="28">
        <f t="shared" si="1"/>
        <v>1.9969454681155876</v>
      </c>
      <c r="R39" s="28">
        <f t="shared" si="1"/>
        <v>0.39964138077053551</v>
      </c>
      <c r="S39" s="28">
        <f t="shared" si="1"/>
        <v>6.0593274353931807</v>
      </c>
      <c r="T39" s="28">
        <f t="shared" si="1"/>
        <v>322.49971956139166</v>
      </c>
      <c r="U39" s="29">
        <f t="shared" si="1"/>
        <v>106.02228014636094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Normal="100" workbookViewId="0"/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October!$A$4+31</f>
        <v>40854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40848</v>
      </c>
      <c r="B7" s="30">
        <v>0</v>
      </c>
      <c r="C7" s="31">
        <v>1.3536057128906249E-3</v>
      </c>
      <c r="D7" s="32">
        <v>1.3536057128906249E-3</v>
      </c>
      <c r="E7" s="33">
        <v>11.491311949802089</v>
      </c>
      <c r="F7" s="31">
        <v>0</v>
      </c>
      <c r="G7" s="32">
        <v>11.496629357889582</v>
      </c>
      <c r="H7" s="33">
        <v>0.11101522083473206</v>
      </c>
      <c r="I7" s="32">
        <v>-1.8734703726880253E-4</v>
      </c>
      <c r="J7" s="34">
        <v>2.0925745079294841E-2</v>
      </c>
      <c r="K7" s="33">
        <v>11.001941284450595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0.1290807224849484</v>
      </c>
      <c r="T7" s="31">
        <v>11.001941284450595</v>
      </c>
      <c r="U7" s="32">
        <v>0</v>
      </c>
    </row>
    <row r="8" spans="1:21">
      <c r="A8" s="4">
        <v>40849</v>
      </c>
      <c r="B8" s="35">
        <v>0.18372407070922853</v>
      </c>
      <c r="C8" s="36">
        <v>0</v>
      </c>
      <c r="D8" s="37">
        <v>0.18372407070922853</v>
      </c>
      <c r="E8" s="38">
        <v>10.769650394095759</v>
      </c>
      <c r="F8" s="36">
        <v>0</v>
      </c>
      <c r="G8" s="37">
        <v>10.769650394095759</v>
      </c>
      <c r="H8" s="38">
        <v>0.1124447079334259</v>
      </c>
      <c r="I8" s="37">
        <v>-1.7891311936825513E-4</v>
      </c>
      <c r="J8" s="39">
        <v>2.0858574560546884E-2</v>
      </c>
      <c r="K8" s="38">
        <v>10.331062096900343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0.1228838537667194</v>
      </c>
      <c r="T8" s="36">
        <v>10.331062096900343</v>
      </c>
      <c r="U8" s="37">
        <v>0</v>
      </c>
    </row>
    <row r="9" spans="1:21">
      <c r="A9" s="4">
        <v>40850</v>
      </c>
      <c r="B9" s="35">
        <v>0.35403523384094238</v>
      </c>
      <c r="C9" s="36">
        <v>0</v>
      </c>
      <c r="D9" s="37">
        <v>0.35403523384094238</v>
      </c>
      <c r="E9" s="38">
        <v>10.624666338422303</v>
      </c>
      <c r="F9" s="36">
        <v>0</v>
      </c>
      <c r="G9" s="37">
        <v>10.635064909788326</v>
      </c>
      <c r="H9" s="38">
        <v>0.10895652404785156</v>
      </c>
      <c r="I9" s="37">
        <v>-1.7971563600003719E-4</v>
      </c>
      <c r="J9" s="39">
        <v>2.0848462791951496E-2</v>
      </c>
      <c r="K9" s="38">
        <v>9.9383362778487729</v>
      </c>
      <c r="L9" s="37">
        <v>0</v>
      </c>
      <c r="M9" s="38">
        <v>1</v>
      </c>
      <c r="N9" s="37">
        <v>0</v>
      </c>
      <c r="O9" s="39">
        <v>0</v>
      </c>
      <c r="P9" s="38">
        <v>0.30953307202148439</v>
      </c>
      <c r="Q9" s="36">
        <v>0.17285155528638835</v>
      </c>
      <c r="R9" s="37">
        <v>0</v>
      </c>
      <c r="S9" s="38">
        <v>0.16976454687837084</v>
      </c>
      <c r="T9" s="36">
        <v>9.628803205827289</v>
      </c>
      <c r="U9" s="37">
        <v>0</v>
      </c>
    </row>
    <row r="10" spans="1:21">
      <c r="A10" s="4">
        <v>40851</v>
      </c>
      <c r="B10" s="35">
        <v>0.45968913372802733</v>
      </c>
      <c r="C10" s="36">
        <v>0</v>
      </c>
      <c r="D10" s="37">
        <v>0.45968913372802733</v>
      </c>
      <c r="E10" s="38">
        <v>12.544952626839912</v>
      </c>
      <c r="F10" s="36">
        <v>0</v>
      </c>
      <c r="G10" s="37">
        <v>12.544952626839912</v>
      </c>
      <c r="H10" s="38">
        <v>0.10820630564308167</v>
      </c>
      <c r="I10" s="37">
        <v>-1.7770720443874597E-4</v>
      </c>
      <c r="J10" s="39">
        <v>2.0820150533803306E-2</v>
      </c>
      <c r="K10" s="38">
        <v>11.999498040140764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0.23185733027480815</v>
      </c>
      <c r="T10" s="36">
        <v>11.999498040140764</v>
      </c>
      <c r="U10" s="37">
        <v>0</v>
      </c>
    </row>
    <row r="11" spans="1:21">
      <c r="A11" s="4">
        <v>40852</v>
      </c>
      <c r="B11" s="35">
        <v>0.51371197421264647</v>
      </c>
      <c r="C11" s="36">
        <v>0</v>
      </c>
      <c r="D11" s="37">
        <v>0.51371197421264647</v>
      </c>
      <c r="E11" s="38">
        <v>12.549533877605219</v>
      </c>
      <c r="F11" s="36">
        <v>0</v>
      </c>
      <c r="G11" s="37">
        <v>12.549533877605219</v>
      </c>
      <c r="H11" s="38">
        <v>0.10711371779251098</v>
      </c>
      <c r="I11" s="37">
        <v>-1.7618456299602986E-4</v>
      </c>
      <c r="J11" s="39">
        <v>2.0787177392578127E-2</v>
      </c>
      <c r="K11" s="38">
        <v>11.999685787278608</v>
      </c>
      <c r="L11" s="37">
        <v>0</v>
      </c>
      <c r="M11" s="38">
        <v>1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0.22802779232309867</v>
      </c>
      <c r="T11" s="36">
        <v>11.999685787278608</v>
      </c>
      <c r="U11" s="37">
        <v>0</v>
      </c>
    </row>
    <row r="12" spans="1:21">
      <c r="A12" s="4">
        <v>40853</v>
      </c>
      <c r="B12" s="35">
        <v>0.53100000000000003</v>
      </c>
      <c r="C12" s="36">
        <v>0</v>
      </c>
      <c r="D12" s="37">
        <v>0.53100000000000003</v>
      </c>
      <c r="E12" s="38">
        <v>13.05</v>
      </c>
      <c r="F12" s="36">
        <v>0</v>
      </c>
      <c r="G12" s="37">
        <v>13.05</v>
      </c>
      <c r="H12" s="38">
        <v>0.10623974709320069</v>
      </c>
      <c r="I12" s="37">
        <v>-1.7786235762387513E-4</v>
      </c>
      <c r="J12" s="39">
        <v>2.0798334779866541E-2</v>
      </c>
      <c r="K12" s="38">
        <v>12.5</v>
      </c>
      <c r="L12" s="37">
        <v>0</v>
      </c>
      <c r="M12" s="38">
        <v>1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0.24</v>
      </c>
      <c r="T12" s="36">
        <v>12.49</v>
      </c>
      <c r="U12" s="37">
        <v>0</v>
      </c>
    </row>
    <row r="13" spans="1:21">
      <c r="A13" s="4">
        <v>40854</v>
      </c>
      <c r="B13" s="35">
        <v>0.57783583801269534</v>
      </c>
      <c r="C13" s="36">
        <v>0</v>
      </c>
      <c r="D13" s="37">
        <v>0.57783583801269534</v>
      </c>
      <c r="E13" s="38">
        <v>11.393736843587813</v>
      </c>
      <c r="F13" s="36">
        <v>0</v>
      </c>
      <c r="G13" s="37">
        <v>11.393736843587813</v>
      </c>
      <c r="H13" s="38">
        <v>0.10794330929756163</v>
      </c>
      <c r="I13" s="37">
        <v>-1.7828822641074657E-4</v>
      </c>
      <c r="J13" s="39">
        <v>2.0975559189351442E-2</v>
      </c>
      <c r="K13" s="38">
        <v>10.897996180333902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0.21249604846550341</v>
      </c>
      <c r="T13" s="36">
        <v>10.897996180333902</v>
      </c>
      <c r="U13" s="37">
        <v>0</v>
      </c>
    </row>
    <row r="14" spans="1:21">
      <c r="A14" s="4">
        <v>40855</v>
      </c>
      <c r="B14" s="35">
        <v>0.62793120007324221</v>
      </c>
      <c r="C14" s="36">
        <v>0</v>
      </c>
      <c r="D14" s="37">
        <v>0.62793120007324221</v>
      </c>
      <c r="E14" s="38">
        <v>10.994188771055263</v>
      </c>
      <c r="F14" s="36">
        <v>0</v>
      </c>
      <c r="G14" s="37">
        <v>10.994188771055263</v>
      </c>
      <c r="H14" s="38">
        <v>7.6137823268890376E-2</v>
      </c>
      <c r="I14" s="37">
        <v>-1.7972740611806512E-4</v>
      </c>
      <c r="J14" s="39">
        <v>2.1024763800811766E-2</v>
      </c>
      <c r="K14" s="38">
        <v>10.49963511909003</v>
      </c>
      <c r="L14" s="37">
        <v>0</v>
      </c>
      <c r="M14" s="38">
        <v>1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0.19576214401302749</v>
      </c>
      <c r="T14" s="36">
        <v>10.49963511909003</v>
      </c>
      <c r="U14" s="37">
        <v>0</v>
      </c>
    </row>
    <row r="15" spans="1:21">
      <c r="A15" s="4">
        <v>40856</v>
      </c>
      <c r="B15" s="35">
        <v>0.62862190426635745</v>
      </c>
      <c r="C15" s="36">
        <v>0</v>
      </c>
      <c r="D15" s="37">
        <v>0.62862190426635745</v>
      </c>
      <c r="E15" s="38">
        <v>10.984208251795952</v>
      </c>
      <c r="F15" s="36">
        <v>0</v>
      </c>
      <c r="G15" s="37">
        <v>10.984208251795952</v>
      </c>
      <c r="H15" s="38">
        <v>7.6622501125335696E-2</v>
      </c>
      <c r="I15" s="37">
        <v>3.9004880649551751E-2</v>
      </c>
      <c r="J15" s="39">
        <v>2.0907427876790383E-2</v>
      </c>
      <c r="K15" s="38">
        <v>10.500020380848834</v>
      </c>
      <c r="L15" s="37">
        <v>0</v>
      </c>
      <c r="M15" s="38">
        <v>1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0.19500002791399496</v>
      </c>
      <c r="T15" s="36">
        <v>10.500020380848834</v>
      </c>
      <c r="U15" s="37">
        <v>0</v>
      </c>
    </row>
    <row r="16" spans="1:21">
      <c r="A16" s="4">
        <v>40857</v>
      </c>
      <c r="B16" s="35">
        <v>0.62956019430541987</v>
      </c>
      <c r="C16" s="36">
        <v>0</v>
      </c>
      <c r="D16" s="37">
        <v>0.62956019430541987</v>
      </c>
      <c r="E16" s="38">
        <v>11.031601866900676</v>
      </c>
      <c r="F16" s="36">
        <v>0</v>
      </c>
      <c r="G16" s="37">
        <v>11.031601866900676</v>
      </c>
      <c r="H16" s="38">
        <v>7.7430742422103876E-2</v>
      </c>
      <c r="I16" s="37">
        <v>-1.9612281385809183E-4</v>
      </c>
      <c r="J16" s="39">
        <v>2.0762347172292073E-2</v>
      </c>
      <c r="K16" s="38">
        <v>10.499841128643039</v>
      </c>
      <c r="L16" s="37">
        <v>0</v>
      </c>
      <c r="M16" s="38">
        <v>1</v>
      </c>
      <c r="N16" s="37">
        <v>0</v>
      </c>
      <c r="O16" s="39">
        <v>0</v>
      </c>
      <c r="P16" s="38">
        <v>0.25058376525878906</v>
      </c>
      <c r="Q16" s="36">
        <v>0</v>
      </c>
      <c r="R16" s="37">
        <v>0</v>
      </c>
      <c r="S16" s="38">
        <v>0.2003600718194285</v>
      </c>
      <c r="T16" s="36">
        <v>10.249257363384251</v>
      </c>
      <c r="U16" s="37">
        <v>0</v>
      </c>
    </row>
    <row r="17" spans="1:21">
      <c r="A17" s="4">
        <v>40858</v>
      </c>
      <c r="B17" s="35">
        <v>0.6162672709960938</v>
      </c>
      <c r="C17" s="36">
        <v>0</v>
      </c>
      <c r="D17" s="37">
        <v>0.6162672709960938</v>
      </c>
      <c r="E17" s="38">
        <v>11.233184424454855</v>
      </c>
      <c r="F17" s="36">
        <v>0</v>
      </c>
      <c r="G17" s="37">
        <v>11.233184424454855</v>
      </c>
      <c r="H17" s="38">
        <v>7.4152897668838508E-2</v>
      </c>
      <c r="I17" s="37">
        <v>-1.9543585968762636E-4</v>
      </c>
      <c r="J17" s="39">
        <v>2.0699741035207102E-2</v>
      </c>
      <c r="K17" s="38">
        <v>10.504001955902828</v>
      </c>
      <c r="L17" s="37">
        <v>0</v>
      </c>
      <c r="M17" s="38">
        <v>1</v>
      </c>
      <c r="N17" s="37">
        <v>0</v>
      </c>
      <c r="O17" s="39">
        <v>0</v>
      </c>
      <c r="P17" s="38">
        <v>0</v>
      </c>
      <c r="Q17" s="36">
        <v>0.25848396558139808</v>
      </c>
      <c r="R17" s="37">
        <v>0</v>
      </c>
      <c r="S17" s="38">
        <v>0.18899114391912342</v>
      </c>
      <c r="T17" s="36">
        <v>10.504001955902828</v>
      </c>
      <c r="U17" s="37">
        <v>0</v>
      </c>
    </row>
    <row r="18" spans="1:21">
      <c r="A18" s="4">
        <v>40859</v>
      </c>
      <c r="B18" s="35">
        <v>0.6554983132629395</v>
      </c>
      <c r="C18" s="36">
        <v>0</v>
      </c>
      <c r="D18" s="37">
        <v>0.6554983132629395</v>
      </c>
      <c r="E18" s="38">
        <v>10.981962402851167</v>
      </c>
      <c r="F18" s="36">
        <v>0</v>
      </c>
      <c r="G18" s="37">
        <v>10.981962402851167</v>
      </c>
      <c r="H18" s="38">
        <v>7.4048141942977902E-2</v>
      </c>
      <c r="I18" s="37">
        <v>-1.9268590170703828E-4</v>
      </c>
      <c r="J18" s="39">
        <v>2.0709658919016525E-2</v>
      </c>
      <c r="K18" s="38">
        <v>10.497016221339626</v>
      </c>
      <c r="L18" s="37">
        <v>0</v>
      </c>
      <c r="M18" s="38">
        <v>1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0.18413019638413175</v>
      </c>
      <c r="T18" s="36">
        <v>10.497016221339626</v>
      </c>
      <c r="U18" s="37">
        <v>0</v>
      </c>
    </row>
    <row r="19" spans="1:21">
      <c r="A19" s="4">
        <v>40860</v>
      </c>
      <c r="B19" s="35">
        <v>0.66697749075317381</v>
      </c>
      <c r="C19" s="36">
        <v>0</v>
      </c>
      <c r="D19" s="37">
        <v>0.66697749075317381</v>
      </c>
      <c r="E19" s="38">
        <v>10.975794301726998</v>
      </c>
      <c r="F19" s="36">
        <v>0</v>
      </c>
      <c r="G19" s="37">
        <v>10.975794301726998</v>
      </c>
      <c r="H19" s="38">
        <v>7.4091568042755129E-2</v>
      </c>
      <c r="I19" s="37">
        <v>-1.9292130680382251E-4</v>
      </c>
      <c r="J19" s="39">
        <v>2.0696640125528971E-2</v>
      </c>
      <c r="K19" s="38">
        <v>10.498433470651023</v>
      </c>
      <c r="L19" s="37">
        <v>0</v>
      </c>
      <c r="M19" s="38">
        <v>1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0.18155381687033945</v>
      </c>
      <c r="T19" s="36">
        <v>10.498433470651023</v>
      </c>
      <c r="U19" s="37">
        <v>0</v>
      </c>
    </row>
    <row r="20" spans="1:21">
      <c r="A20" s="4">
        <v>40861</v>
      </c>
      <c r="B20" s="35">
        <v>0.66341009225463865</v>
      </c>
      <c r="C20" s="36">
        <v>0</v>
      </c>
      <c r="D20" s="37">
        <v>0.66341009225463865</v>
      </c>
      <c r="E20" s="38">
        <v>10.976874812223258</v>
      </c>
      <c r="F20" s="36">
        <v>0</v>
      </c>
      <c r="G20" s="37">
        <v>10.976874812223258</v>
      </c>
      <c r="H20" s="38">
        <v>7.5285219266891482E-2</v>
      </c>
      <c r="I20" s="37">
        <v>-1.959205798637122E-4</v>
      </c>
      <c r="J20" s="39">
        <v>2.0710858425140376E-2</v>
      </c>
      <c r="K20" s="38">
        <v>10.499654287821119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0.17902258165076468</v>
      </c>
      <c r="T20" s="36">
        <v>10.499654287821119</v>
      </c>
      <c r="U20" s="37">
        <v>0</v>
      </c>
    </row>
    <row r="21" spans="1:21">
      <c r="A21" s="4">
        <v>40862</v>
      </c>
      <c r="B21" s="35">
        <v>0.69522161285400386</v>
      </c>
      <c r="C21" s="36">
        <v>0</v>
      </c>
      <c r="D21" s="37">
        <v>0.69522161285400386</v>
      </c>
      <c r="E21" s="38">
        <v>10.974491657038248</v>
      </c>
      <c r="F21" s="36">
        <v>0</v>
      </c>
      <c r="G21" s="37">
        <v>10.974491657038248</v>
      </c>
      <c r="H21" s="38">
        <v>7.2730009010314942E-2</v>
      </c>
      <c r="I21" s="37">
        <v>-1.9563916396535933E-4</v>
      </c>
      <c r="J21" s="39">
        <v>2.0668204119873038E-2</v>
      </c>
      <c r="K21" s="38">
        <v>10.355264014296338</v>
      </c>
      <c r="L21" s="37">
        <v>0</v>
      </c>
      <c r="M21" s="38">
        <v>1</v>
      </c>
      <c r="N21" s="37">
        <v>0</v>
      </c>
      <c r="O21" s="39">
        <v>0</v>
      </c>
      <c r="P21" s="38">
        <v>0.18832722302246094</v>
      </c>
      <c r="Q21" s="36">
        <v>0.14769727550757411</v>
      </c>
      <c r="R21" s="37">
        <v>0</v>
      </c>
      <c r="S21" s="38">
        <v>0.24093451235068919</v>
      </c>
      <c r="T21" s="36">
        <v>10.166936791273878</v>
      </c>
      <c r="U21" s="37">
        <v>0</v>
      </c>
    </row>
    <row r="22" spans="1:21">
      <c r="A22" s="4">
        <v>40863</v>
      </c>
      <c r="B22" s="35">
        <v>0.71049386709594731</v>
      </c>
      <c r="C22" s="36">
        <v>0</v>
      </c>
      <c r="D22" s="37">
        <v>0.71049386709594731</v>
      </c>
      <c r="E22" s="38">
        <v>10.90908981176422</v>
      </c>
      <c r="F22" s="36">
        <v>0</v>
      </c>
      <c r="G22" s="37">
        <v>10.90908981176422</v>
      </c>
      <c r="H22" s="38">
        <v>7.2847466875076289E-2</v>
      </c>
      <c r="I22" s="37">
        <v>-1.9617845492251218E-4</v>
      </c>
      <c r="J22" s="39">
        <v>2.0668555897521975E-2</v>
      </c>
      <c r="K22" s="38">
        <v>10.500212548967351</v>
      </c>
      <c r="L22" s="37">
        <v>0</v>
      </c>
      <c r="M22" s="38">
        <v>1</v>
      </c>
      <c r="N22" s="37">
        <v>0</v>
      </c>
      <c r="O22" s="39">
        <v>0</v>
      </c>
      <c r="P22" s="38">
        <v>0.52030246557617188</v>
      </c>
      <c r="Q22" s="36">
        <v>0</v>
      </c>
      <c r="R22" s="37">
        <v>0</v>
      </c>
      <c r="S22" s="38">
        <v>4.8447891959296996E-2</v>
      </c>
      <c r="T22" s="36">
        <v>9.9799100833911787</v>
      </c>
      <c r="U22" s="37">
        <v>0</v>
      </c>
    </row>
    <row r="23" spans="1:21">
      <c r="A23" s="4">
        <v>40864</v>
      </c>
      <c r="B23" s="35">
        <v>0.70072536492919923</v>
      </c>
      <c r="C23" s="36">
        <v>0</v>
      </c>
      <c r="D23" s="37">
        <v>0.70072536492919923</v>
      </c>
      <c r="E23" s="38">
        <v>10.885071684593244</v>
      </c>
      <c r="F23" s="36">
        <v>0</v>
      </c>
      <c r="G23" s="37">
        <v>10.885071684593244</v>
      </c>
      <c r="H23" s="38">
        <v>7.2318489664077765E-2</v>
      </c>
      <c r="I23" s="37">
        <v>-1.9619771536439658E-4</v>
      </c>
      <c r="J23" s="39">
        <v>2.0689746643066415E-2</v>
      </c>
      <c r="K23" s="38">
        <v>10.498862846518474</v>
      </c>
      <c r="L23" s="37">
        <v>0</v>
      </c>
      <c r="M23" s="38">
        <v>1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0.10355543908982945</v>
      </c>
      <c r="T23" s="36">
        <v>10.498862846518474</v>
      </c>
      <c r="U23" s="37">
        <v>0</v>
      </c>
    </row>
    <row r="24" spans="1:21">
      <c r="A24" s="4">
        <v>40865</v>
      </c>
      <c r="B24" s="35">
        <v>0.69760605691528321</v>
      </c>
      <c r="C24" s="36">
        <v>0</v>
      </c>
      <c r="D24" s="37">
        <v>0.69760605691528321</v>
      </c>
      <c r="E24" s="38">
        <v>10.896396397576979</v>
      </c>
      <c r="F24" s="36">
        <v>0</v>
      </c>
      <c r="G24" s="37">
        <v>10.896396397576979</v>
      </c>
      <c r="H24" s="38">
        <v>7.4007498950958248E-2</v>
      </c>
      <c r="I24" s="37">
        <v>-1.9554928206466139E-4</v>
      </c>
      <c r="J24" s="39">
        <v>2.063953181711831E-2</v>
      </c>
      <c r="K24" s="38">
        <v>10.499406389385282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0.10011399323097514</v>
      </c>
      <c r="T24" s="36">
        <v>10.499406389385282</v>
      </c>
      <c r="U24" s="37">
        <v>0</v>
      </c>
    </row>
    <row r="25" spans="1:21">
      <c r="A25" s="4">
        <v>40866</v>
      </c>
      <c r="B25" s="35">
        <v>0.69402410906982426</v>
      </c>
      <c r="C25" s="36">
        <v>0</v>
      </c>
      <c r="D25" s="37">
        <v>0.69402410906982426</v>
      </c>
      <c r="E25" s="38">
        <v>10.898051805154216</v>
      </c>
      <c r="F25" s="36">
        <v>0</v>
      </c>
      <c r="G25" s="37">
        <v>10.898051805154216</v>
      </c>
      <c r="H25" s="38">
        <v>7.1975144207000727E-2</v>
      </c>
      <c r="I25" s="37">
        <v>-1.9566484450362623E-4</v>
      </c>
      <c r="J25" s="39">
        <v>2.0652867354075132E-2</v>
      </c>
      <c r="K25" s="38">
        <v>10.500525769039868</v>
      </c>
      <c r="L25" s="37">
        <v>0</v>
      </c>
      <c r="M25" s="38">
        <v>1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9.576397957582472E-2</v>
      </c>
      <c r="T25" s="36">
        <v>10.500525769039868</v>
      </c>
      <c r="U25" s="37">
        <v>0</v>
      </c>
    </row>
    <row r="26" spans="1:21">
      <c r="A26" s="4">
        <v>40867</v>
      </c>
      <c r="B26" s="35">
        <v>0.68739836193847659</v>
      </c>
      <c r="C26" s="36">
        <v>0</v>
      </c>
      <c r="D26" s="37">
        <v>0.68739836193847659</v>
      </c>
      <c r="E26" s="38">
        <v>11.081962451881292</v>
      </c>
      <c r="F26" s="36">
        <v>0</v>
      </c>
      <c r="G26" s="37">
        <v>11.081962451881292</v>
      </c>
      <c r="H26" s="38">
        <v>7.198870437049866E-2</v>
      </c>
      <c r="I26" s="37">
        <v>-1.9602544192038476E-4</v>
      </c>
      <c r="J26" s="39">
        <v>2.0657387343088803E-2</v>
      </c>
      <c r="K26" s="38">
        <v>10.676189524000746</v>
      </c>
      <c r="L26" s="37">
        <v>0</v>
      </c>
      <c r="M26" s="38">
        <v>1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8.6412919826779344E-2</v>
      </c>
      <c r="T26" s="36">
        <v>10.676189524000746</v>
      </c>
      <c r="U26" s="37">
        <v>0</v>
      </c>
    </row>
    <row r="27" spans="1:21">
      <c r="A27" s="4">
        <v>40868</v>
      </c>
      <c r="B27" s="35">
        <v>0.70959546948242191</v>
      </c>
      <c r="C27" s="36">
        <v>0</v>
      </c>
      <c r="D27" s="37">
        <v>0.70959546948242191</v>
      </c>
      <c r="E27" s="38">
        <v>12.43840143923004</v>
      </c>
      <c r="F27" s="36">
        <v>0</v>
      </c>
      <c r="G27" s="37">
        <v>12.43840143923004</v>
      </c>
      <c r="H27" s="38">
        <v>4.3973010982513425E-2</v>
      </c>
      <c r="I27" s="37">
        <v>-1.9593877021782099E-4</v>
      </c>
      <c r="J27" s="39">
        <v>2.0785647917683833E-2</v>
      </c>
      <c r="K27" s="38">
        <v>11.880465383524426</v>
      </c>
      <c r="L27" s="37">
        <v>0</v>
      </c>
      <c r="M27" s="38">
        <v>1</v>
      </c>
      <c r="N27" s="37">
        <v>0</v>
      </c>
      <c r="O27" s="39">
        <v>0</v>
      </c>
      <c r="P27" s="38">
        <v>0.18423813427734376</v>
      </c>
      <c r="Q27" s="36">
        <v>0.12523793179684639</v>
      </c>
      <c r="R27" s="37">
        <v>0</v>
      </c>
      <c r="S27" s="38">
        <v>0.12264593103646071</v>
      </c>
      <c r="T27" s="36">
        <v>11.696227249247082</v>
      </c>
      <c r="U27" s="37">
        <v>0</v>
      </c>
    </row>
    <row r="28" spans="1:21">
      <c r="A28" s="4">
        <v>40869</v>
      </c>
      <c r="B28" s="35">
        <v>0.70940371325683593</v>
      </c>
      <c r="C28" s="36">
        <v>0</v>
      </c>
      <c r="D28" s="37">
        <v>0.70940371325683593</v>
      </c>
      <c r="E28" s="38">
        <v>12.415571303318877</v>
      </c>
      <c r="F28" s="36">
        <v>0</v>
      </c>
      <c r="G28" s="37">
        <v>12.415571303318877</v>
      </c>
      <c r="H28" s="38">
        <v>7.2841020248413088E-2</v>
      </c>
      <c r="I28" s="37">
        <v>-1.9600939160212874E-4</v>
      </c>
      <c r="J28" s="39">
        <v>2.0585505953216551E-2</v>
      </c>
      <c r="K28" s="38">
        <v>12.001093858526858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0.10565003284473917</v>
      </c>
      <c r="T28" s="36">
        <v>12.001093858526858</v>
      </c>
      <c r="U28" s="37">
        <v>0</v>
      </c>
    </row>
    <row r="29" spans="1:21">
      <c r="A29" s="4">
        <v>40870</v>
      </c>
      <c r="B29" s="35">
        <v>0.70776974468994136</v>
      </c>
      <c r="C29" s="36">
        <v>0</v>
      </c>
      <c r="D29" s="37">
        <v>0.70776974468994136</v>
      </c>
      <c r="E29" s="38">
        <v>12.416463418730395</v>
      </c>
      <c r="F29" s="36">
        <v>0</v>
      </c>
      <c r="G29" s="37">
        <v>12.416463418730395</v>
      </c>
      <c r="H29" s="38">
        <v>7.0263893333435065E-2</v>
      </c>
      <c r="I29" s="37">
        <v>-1.9582748787477612E-4</v>
      </c>
      <c r="J29" s="39">
        <v>2.0558406506602008E-2</v>
      </c>
      <c r="K29" s="38">
        <v>12.001160748417938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0.11007345158282789</v>
      </c>
      <c r="T29" s="36">
        <v>12.001160748417938</v>
      </c>
      <c r="U29" s="37">
        <v>0</v>
      </c>
    </row>
    <row r="30" spans="1:21">
      <c r="A30" s="4">
        <v>40871</v>
      </c>
      <c r="B30" s="35">
        <v>0.70668882730102534</v>
      </c>
      <c r="C30" s="36">
        <v>0</v>
      </c>
      <c r="D30" s="37">
        <v>0.70668882730102534</v>
      </c>
      <c r="E30" s="38">
        <v>12.416896120812599</v>
      </c>
      <c r="F30" s="36">
        <v>0</v>
      </c>
      <c r="G30" s="37">
        <v>12.416896120812599</v>
      </c>
      <c r="H30" s="38">
        <v>6.9866488828659062E-2</v>
      </c>
      <c r="I30" s="37">
        <v>-1.9495648964494466E-4</v>
      </c>
      <c r="J30" s="39">
        <v>2.0698763235473643E-2</v>
      </c>
      <c r="K30" s="38">
        <v>11.998868005858615</v>
      </c>
      <c r="L30" s="37">
        <v>0</v>
      </c>
      <c r="M30" s="38">
        <v>1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0.11063808793484498</v>
      </c>
      <c r="T30" s="36">
        <v>11.998868005858615</v>
      </c>
      <c r="U30" s="37">
        <v>0</v>
      </c>
    </row>
    <row r="31" spans="1:21">
      <c r="A31" s="4">
        <v>40872</v>
      </c>
      <c r="B31" s="35">
        <v>0.70401605972290038</v>
      </c>
      <c r="C31" s="36">
        <v>0</v>
      </c>
      <c r="D31" s="37">
        <v>0.70401605972290038</v>
      </c>
      <c r="E31" s="38">
        <v>12.274623431635174</v>
      </c>
      <c r="F31" s="36">
        <v>0</v>
      </c>
      <c r="G31" s="37">
        <v>12.274623431635174</v>
      </c>
      <c r="H31" s="38">
        <v>7.1999382587432867E-2</v>
      </c>
      <c r="I31" s="37">
        <v>-1.9479705625772477E-4</v>
      </c>
      <c r="J31" s="39">
        <v>2.0808463800303156E-2</v>
      </c>
      <c r="K31" s="38">
        <v>11.70804124047616</v>
      </c>
      <c r="L31" s="37">
        <v>0</v>
      </c>
      <c r="M31" s="38">
        <v>1</v>
      </c>
      <c r="N31" s="37">
        <v>0</v>
      </c>
      <c r="O31" s="39">
        <v>0</v>
      </c>
      <c r="P31" s="38">
        <v>0.17803864819335938</v>
      </c>
      <c r="Q31" s="36">
        <v>0.13557703549266817</v>
      </c>
      <c r="R31" s="37">
        <v>0</v>
      </c>
      <c r="S31" s="38">
        <v>0.13112472003301612</v>
      </c>
      <c r="T31" s="36">
        <v>11.5300025922828</v>
      </c>
      <c r="U31" s="37">
        <v>0</v>
      </c>
    </row>
    <row r="32" spans="1:21">
      <c r="A32" s="4">
        <v>40873</v>
      </c>
      <c r="B32" s="35">
        <v>0.70375991937255855</v>
      </c>
      <c r="C32" s="36">
        <v>0</v>
      </c>
      <c r="D32" s="37">
        <v>0.70375991937255855</v>
      </c>
      <c r="E32" s="38">
        <v>11.509909637668738</v>
      </c>
      <c r="F32" s="36">
        <v>0</v>
      </c>
      <c r="G32" s="37">
        <v>11.509909637668738</v>
      </c>
      <c r="H32" s="38">
        <v>7.6490393512725824E-2</v>
      </c>
      <c r="I32" s="37">
        <v>-1.9723135689087213E-4</v>
      </c>
      <c r="J32" s="39">
        <v>2.0552802061716703E-2</v>
      </c>
      <c r="K32" s="38">
        <v>10.999872809389069</v>
      </c>
      <c r="L32" s="37">
        <v>0</v>
      </c>
      <c r="M32" s="38">
        <v>1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0.19804296784383446</v>
      </c>
      <c r="T32" s="36">
        <v>10.999872809389069</v>
      </c>
      <c r="U32" s="37">
        <v>0</v>
      </c>
    </row>
    <row r="33" spans="1:21">
      <c r="A33" s="4">
        <v>40874</v>
      </c>
      <c r="B33" s="35">
        <v>0.70033035870361326</v>
      </c>
      <c r="C33" s="36">
        <v>0</v>
      </c>
      <c r="D33" s="37">
        <v>0.70033035870361326</v>
      </c>
      <c r="E33" s="38">
        <v>11.513262307375875</v>
      </c>
      <c r="F33" s="36">
        <v>0</v>
      </c>
      <c r="G33" s="37">
        <v>11.513262307375875</v>
      </c>
      <c r="H33" s="38">
        <v>7.8619755413055423E-2</v>
      </c>
      <c r="I33" s="37">
        <v>-1.9682153826393187E-4</v>
      </c>
      <c r="J33" s="39">
        <v>2.053360795923868E-2</v>
      </c>
      <c r="K33" s="38">
        <v>11.000599593973673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0.19408969443056812</v>
      </c>
      <c r="T33" s="36">
        <v>11.000599593973673</v>
      </c>
      <c r="U33" s="37">
        <v>0</v>
      </c>
    </row>
    <row r="34" spans="1:21">
      <c r="A34" s="4">
        <v>40875</v>
      </c>
      <c r="B34" s="35">
        <v>0.69773241458129887</v>
      </c>
      <c r="C34" s="36">
        <v>0</v>
      </c>
      <c r="D34" s="37">
        <v>0.69773241458129887</v>
      </c>
      <c r="E34" s="38">
        <v>11.512296053803258</v>
      </c>
      <c r="F34" s="36">
        <v>0</v>
      </c>
      <c r="G34" s="37">
        <v>11.512296053803258</v>
      </c>
      <c r="H34" s="38">
        <v>8.0098538993835455E-2</v>
      </c>
      <c r="I34" s="37">
        <v>-1.9598585114069284E-4</v>
      </c>
      <c r="J34" s="39">
        <v>2.0673659984842954E-2</v>
      </c>
      <c r="K34" s="38">
        <v>10.999703814083574</v>
      </c>
      <c r="L34" s="37">
        <v>0</v>
      </c>
      <c r="M34" s="38">
        <v>1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0.19496743795517268</v>
      </c>
      <c r="T34" s="36">
        <v>10.999703814083574</v>
      </c>
      <c r="U34" s="37">
        <v>0</v>
      </c>
    </row>
    <row r="35" spans="1:21">
      <c r="A35" s="4">
        <v>40876</v>
      </c>
      <c r="B35" s="35">
        <v>0.69552999273681637</v>
      </c>
      <c r="C35" s="36">
        <v>0</v>
      </c>
      <c r="D35" s="37">
        <v>0.69552999273681637</v>
      </c>
      <c r="E35" s="38">
        <v>11.512859244609896</v>
      </c>
      <c r="F35" s="36">
        <v>0</v>
      </c>
      <c r="G35" s="37">
        <v>11.512859244609896</v>
      </c>
      <c r="H35" s="38">
        <v>7.8832979650497431E-2</v>
      </c>
      <c r="I35" s="37">
        <v>-1.9594519030861557E-4</v>
      </c>
      <c r="J35" s="39">
        <v>2.0805613549550378E-2</v>
      </c>
      <c r="K35" s="38">
        <v>10.999296924586718</v>
      </c>
      <c r="L35" s="37">
        <v>0</v>
      </c>
      <c r="M35" s="38">
        <v>1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0.19650899789503029</v>
      </c>
      <c r="T35" s="36">
        <v>10.999296924586718</v>
      </c>
      <c r="U35" s="37">
        <v>0</v>
      </c>
    </row>
    <row r="36" spans="1:21">
      <c r="A36" s="4">
        <v>40877</v>
      </c>
      <c r="B36" s="35">
        <v>0.69366453894042968</v>
      </c>
      <c r="C36" s="36">
        <v>0</v>
      </c>
      <c r="D36" s="37">
        <v>0.69366453894042968</v>
      </c>
      <c r="E36" s="38">
        <v>11.511253013728252</v>
      </c>
      <c r="F36" s="36">
        <v>0</v>
      </c>
      <c r="G36" s="37">
        <v>11.511253013728252</v>
      </c>
      <c r="H36" s="38">
        <v>7.8402422653198245E-2</v>
      </c>
      <c r="I36" s="37">
        <v>-1.9584246822074055E-4</v>
      </c>
      <c r="J36" s="39">
        <v>2.0724015791829441E-2</v>
      </c>
      <c r="K36" s="38">
        <v>10.846269817476369</v>
      </c>
      <c r="L36" s="37">
        <v>0</v>
      </c>
      <c r="M36" s="38">
        <v>1</v>
      </c>
      <c r="N36" s="37">
        <v>0</v>
      </c>
      <c r="O36" s="39">
        <v>0</v>
      </c>
      <c r="P36" s="38">
        <v>0.17757206249999999</v>
      </c>
      <c r="Q36" s="36">
        <v>0.15539482115382669</v>
      </c>
      <c r="R36" s="37">
        <v>0</v>
      </c>
      <c r="S36" s="38">
        <v>0.19606788214323956</v>
      </c>
      <c r="T36" s="36">
        <v>10.668697754976369</v>
      </c>
      <c r="U36" s="37">
        <v>0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>IF(SUM(B7:B37)&gt;0, AVERAGE(B7:B37), "")</f>
        <v>0.61074077093353263</v>
      </c>
      <c r="C38" s="45">
        <f t="shared" ref="C38:U38" si="0">IF(SUM(C7:C37)&gt;0, AVERAGE(C7:C37), "")</f>
        <v>4.5120190429687496E-5</v>
      </c>
      <c r="D38" s="45">
        <f t="shared" si="0"/>
        <v>0.61078589112396231</v>
      </c>
      <c r="E38" s="45">
        <f t="shared" si="0"/>
        <v>11.492275554676088</v>
      </c>
      <c r="F38" s="45" t="str">
        <f t="shared" si="0"/>
        <v/>
      </c>
      <c r="G38" s="45">
        <f t="shared" si="0"/>
        <v>11.492799420657871</v>
      </c>
      <c r="H38" s="45">
        <f t="shared" si="0"/>
        <v>8.1564787522061671E-2</v>
      </c>
      <c r="I38" s="45">
        <f t="shared" si="0"/>
        <v>1.1153812711414567E-3</v>
      </c>
      <c r="J38" s="45">
        <f t="shared" si="0"/>
        <v>2.0740940720579363E-2</v>
      </c>
      <c r="K38" s="45">
        <f t="shared" si="0"/>
        <v>10.987765183992368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6.0286512361653645E-2</v>
      </c>
      <c r="Q38" s="45">
        <f t="shared" si="0"/>
        <v>3.3174752827290065E-2</v>
      </c>
      <c r="R38" s="45" t="str">
        <f t="shared" si="0"/>
        <v/>
      </c>
      <c r="S38" s="45">
        <f t="shared" si="0"/>
        <v>0.16313227388324628</v>
      </c>
      <c r="T38" s="45">
        <f t="shared" si="0"/>
        <v>10.927145338297377</v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18.32222312800598</v>
      </c>
      <c r="C39" s="28">
        <f t="shared" ref="C39:U39" si="1">SUM(C7:C37)</f>
        <v>1.3536057128906249E-3</v>
      </c>
      <c r="D39" s="28">
        <f t="shared" si="1"/>
        <v>18.32357673371887</v>
      </c>
      <c r="E39" s="28">
        <f t="shared" si="1"/>
        <v>344.7682666402826</v>
      </c>
      <c r="F39" s="28">
        <f t="shared" si="1"/>
        <v>0</v>
      </c>
      <c r="G39" s="28">
        <f t="shared" si="1"/>
        <v>344.78398261973615</v>
      </c>
      <c r="H39" s="28">
        <f t="shared" si="1"/>
        <v>2.44694362566185</v>
      </c>
      <c r="I39" s="28">
        <f t="shared" si="1"/>
        <v>3.3461438134243703E-2</v>
      </c>
      <c r="J39" s="28">
        <f t="shared" si="1"/>
        <v>0.62222822161738089</v>
      </c>
      <c r="K39" s="28">
        <f t="shared" si="1"/>
        <v>329.63295551977103</v>
      </c>
      <c r="L39" s="28">
        <f t="shared" si="1"/>
        <v>0</v>
      </c>
      <c r="M39" s="28">
        <f t="shared" si="1"/>
        <v>30</v>
      </c>
      <c r="N39" s="28">
        <f t="shared" si="1"/>
        <v>0</v>
      </c>
      <c r="O39" s="28">
        <f t="shared" si="1"/>
        <v>0</v>
      </c>
      <c r="P39" s="28">
        <f t="shared" si="1"/>
        <v>1.8085953708496094</v>
      </c>
      <c r="Q39" s="28">
        <f t="shared" si="1"/>
        <v>0.99524258481870187</v>
      </c>
      <c r="R39" s="28">
        <f t="shared" si="1"/>
        <v>0</v>
      </c>
      <c r="S39" s="28">
        <f t="shared" si="1"/>
        <v>4.8939682164973881</v>
      </c>
      <c r="T39" s="28">
        <f t="shared" si="1"/>
        <v>327.81436014892131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Normal="100" workbookViewId="0"/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November!$A$4+31</f>
        <v>40885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40878</v>
      </c>
      <c r="B7" s="30">
        <v>0.69206704888916015</v>
      </c>
      <c r="C7" s="31">
        <v>0</v>
      </c>
      <c r="D7" s="32">
        <v>0.69206704888916015</v>
      </c>
      <c r="E7" s="33">
        <v>11.501041006589853</v>
      </c>
      <c r="F7" s="31">
        <v>0</v>
      </c>
      <c r="G7" s="32">
        <v>11.501041006589853</v>
      </c>
      <c r="H7" s="33">
        <v>8.0394995941162103E-2</v>
      </c>
      <c r="I7" s="32">
        <v>-1.9788514078501613E-4</v>
      </c>
      <c r="J7" s="34">
        <v>2.0550217304992686E-2</v>
      </c>
      <c r="K7" s="33">
        <v>11.000366160830263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0.18315409200680932</v>
      </c>
      <c r="T7" s="31">
        <v>11.000366160830263</v>
      </c>
      <c r="U7" s="32">
        <v>0</v>
      </c>
    </row>
    <row r="8" spans="1:21">
      <c r="A8" s="4">
        <v>40879</v>
      </c>
      <c r="B8" s="35">
        <v>0.68952972271728519</v>
      </c>
      <c r="C8" s="36">
        <v>0</v>
      </c>
      <c r="D8" s="37">
        <v>0.68952972271728519</v>
      </c>
      <c r="E8" s="38">
        <v>11.503705131556998</v>
      </c>
      <c r="F8" s="36">
        <v>0</v>
      </c>
      <c r="G8" s="37">
        <v>11.503705131556998</v>
      </c>
      <c r="H8" s="38">
        <v>7.7872058277130132E-2</v>
      </c>
      <c r="I8" s="37">
        <v>-2.0237709596287459E-4</v>
      </c>
      <c r="J8" s="39">
        <v>2.0650800153350843E-2</v>
      </c>
      <c r="K8" s="38">
        <v>10.998248431951335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0.18020683672310156</v>
      </c>
      <c r="T8" s="36">
        <v>10.998248431951335</v>
      </c>
      <c r="U8" s="37">
        <v>0</v>
      </c>
    </row>
    <row r="9" spans="1:21">
      <c r="A9" s="4">
        <v>40880</v>
      </c>
      <c r="B9" s="35">
        <v>0.68671415817260739</v>
      </c>
      <c r="C9" s="36">
        <v>0</v>
      </c>
      <c r="D9" s="37">
        <v>0.68671415817260739</v>
      </c>
      <c r="E9" s="38">
        <v>11.505194114389729</v>
      </c>
      <c r="F9" s="36">
        <v>0</v>
      </c>
      <c r="G9" s="37">
        <v>11.505194114389729</v>
      </c>
      <c r="H9" s="38">
        <v>7.8568774251937867E-2</v>
      </c>
      <c r="I9" s="37">
        <v>-2.0445508010778575E-4</v>
      </c>
      <c r="J9" s="39">
        <v>2.0786513761393236E-2</v>
      </c>
      <c r="K9" s="38">
        <v>10.999827096892718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0.17956910130052073</v>
      </c>
      <c r="T9" s="36">
        <v>10.999827096892718</v>
      </c>
      <c r="U9" s="37">
        <v>0</v>
      </c>
    </row>
    <row r="10" spans="1:21">
      <c r="A10" s="4">
        <v>40881</v>
      </c>
      <c r="B10" s="35">
        <v>0.51989254360961912</v>
      </c>
      <c r="C10" s="36">
        <v>0</v>
      </c>
      <c r="D10" s="37">
        <v>0.51989254360961912</v>
      </c>
      <c r="E10" s="38">
        <v>11.676795810918343</v>
      </c>
      <c r="F10" s="36">
        <v>0</v>
      </c>
      <c r="G10" s="37">
        <v>11.676795810918343</v>
      </c>
      <c r="H10" s="38">
        <v>7.708456077575683E-2</v>
      </c>
      <c r="I10" s="37">
        <v>-2.0829860124364495E-4</v>
      </c>
      <c r="J10" s="39">
        <v>2.0771263194020579E-2</v>
      </c>
      <c r="K10" s="38">
        <v>11.170986079516918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0.16964059139997723</v>
      </c>
      <c r="T10" s="36">
        <v>11.170986079516918</v>
      </c>
      <c r="U10" s="37">
        <v>0</v>
      </c>
    </row>
    <row r="11" spans="1:21">
      <c r="A11" s="4">
        <v>40882</v>
      </c>
      <c r="B11" s="35">
        <v>0.41351643603515625</v>
      </c>
      <c r="C11" s="36">
        <v>0</v>
      </c>
      <c r="D11" s="37">
        <v>0.41351643603515625</v>
      </c>
      <c r="E11" s="38">
        <v>12.509464532432046</v>
      </c>
      <c r="F11" s="36">
        <v>0</v>
      </c>
      <c r="G11" s="37">
        <v>12.509464532432046</v>
      </c>
      <c r="H11" s="38">
        <v>8.1263061161041261E-2</v>
      </c>
      <c r="I11" s="37">
        <v>-2.1046860624477268E-4</v>
      </c>
      <c r="J11" s="39">
        <v>2.0745448013814293E-2</v>
      </c>
      <c r="K11" s="38">
        <v>11.861139791905574</v>
      </c>
      <c r="L11" s="37">
        <v>0</v>
      </c>
      <c r="M11" s="38">
        <v>1</v>
      </c>
      <c r="N11" s="37">
        <v>0</v>
      </c>
      <c r="O11" s="39">
        <v>0</v>
      </c>
      <c r="P11" s="38">
        <v>0</v>
      </c>
      <c r="Q11" s="36">
        <v>0.14263950789579391</v>
      </c>
      <c r="R11" s="37">
        <v>0</v>
      </c>
      <c r="S11" s="38">
        <v>0.16883620980743075</v>
      </c>
      <c r="T11" s="36">
        <v>11.861139791905574</v>
      </c>
      <c r="U11" s="37">
        <v>0</v>
      </c>
    </row>
    <row r="12" spans="1:21">
      <c r="A12" s="4">
        <v>40883</v>
      </c>
      <c r="B12" s="35">
        <v>0.42125168954467773</v>
      </c>
      <c r="C12" s="36">
        <v>0</v>
      </c>
      <c r="D12" s="37">
        <v>0.42125168954467773</v>
      </c>
      <c r="E12" s="38">
        <v>12.427172209589701</v>
      </c>
      <c r="F12" s="36">
        <v>0</v>
      </c>
      <c r="G12" s="37">
        <v>12.427172209589701</v>
      </c>
      <c r="H12" s="38">
        <v>7.6080723173141476E-2</v>
      </c>
      <c r="I12" s="37">
        <v>-2.1098221674561499E-4</v>
      </c>
      <c r="J12" s="39">
        <v>2.0696754859415668E-2</v>
      </c>
      <c r="K12" s="38">
        <v>11.858575113835547</v>
      </c>
      <c r="L12" s="37">
        <v>0</v>
      </c>
      <c r="M12" s="38">
        <v>1</v>
      </c>
      <c r="N12" s="37">
        <v>0</v>
      </c>
      <c r="O12" s="39">
        <v>0</v>
      </c>
      <c r="P12" s="38">
        <v>0.21504820668029787</v>
      </c>
      <c r="Q12" s="36">
        <v>0.13393724828328613</v>
      </c>
      <c r="R12" s="37">
        <v>0</v>
      </c>
      <c r="S12" s="38">
        <v>8.6480356200524966E-2</v>
      </c>
      <c r="T12" s="36">
        <v>11.64352690715525</v>
      </c>
      <c r="U12" s="37">
        <v>0</v>
      </c>
    </row>
    <row r="13" spans="1:21">
      <c r="A13" s="4">
        <v>40884</v>
      </c>
      <c r="B13" s="35">
        <v>0.42113594375610353</v>
      </c>
      <c r="C13" s="36">
        <v>0</v>
      </c>
      <c r="D13" s="37">
        <v>0.42113594375610353</v>
      </c>
      <c r="E13" s="38">
        <v>12.457231297601064</v>
      </c>
      <c r="F13" s="36">
        <v>0</v>
      </c>
      <c r="G13" s="37">
        <v>12.457231297601064</v>
      </c>
      <c r="H13" s="38">
        <v>7.7840313674926762E-2</v>
      </c>
      <c r="I13" s="37">
        <v>-2.0819373890757561E-4</v>
      </c>
      <c r="J13" s="39">
        <v>2.0662571648406947E-2</v>
      </c>
      <c r="K13" s="38">
        <v>11.999290759692425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0.10698797769364887</v>
      </c>
      <c r="T13" s="36">
        <v>11.999290759692425</v>
      </c>
      <c r="U13" s="37">
        <v>0</v>
      </c>
    </row>
    <row r="14" spans="1:21">
      <c r="A14" s="4">
        <v>40885</v>
      </c>
      <c r="B14" s="35">
        <v>0.42050739077758786</v>
      </c>
      <c r="C14" s="36">
        <v>0</v>
      </c>
      <c r="D14" s="37">
        <v>0.42050739077758786</v>
      </c>
      <c r="E14" s="38">
        <v>12.140701153103224</v>
      </c>
      <c r="F14" s="36">
        <v>0</v>
      </c>
      <c r="G14" s="37">
        <v>12.140701153103224</v>
      </c>
      <c r="H14" s="38">
        <v>7.64718907699585E-2</v>
      </c>
      <c r="I14" s="37">
        <v>-2.0912572833197191E-4</v>
      </c>
      <c r="J14" s="39">
        <v>1.9973206291707363E-2</v>
      </c>
      <c r="K14" s="38">
        <v>11.68422020326334</v>
      </c>
      <c r="L14" s="37">
        <v>0</v>
      </c>
      <c r="M14" s="38">
        <v>1</v>
      </c>
      <c r="N14" s="37">
        <v>0</v>
      </c>
      <c r="O14" s="39">
        <v>0</v>
      </c>
      <c r="P14" s="38">
        <v>0.16874947113037109</v>
      </c>
      <c r="Q14" s="36">
        <v>0</v>
      </c>
      <c r="R14" s="37">
        <v>0</v>
      </c>
      <c r="S14" s="38">
        <v>0.11432898884312159</v>
      </c>
      <c r="T14" s="36">
        <v>11.51547073213297</v>
      </c>
      <c r="U14" s="37">
        <v>0</v>
      </c>
    </row>
    <row r="15" spans="1:21">
      <c r="A15" s="4">
        <v>40886</v>
      </c>
      <c r="B15" s="35">
        <v>0.42396606222534178</v>
      </c>
      <c r="C15" s="36">
        <v>0</v>
      </c>
      <c r="D15" s="37">
        <v>0.42396606222534178</v>
      </c>
      <c r="E15" s="38">
        <v>12.083706240560526</v>
      </c>
      <c r="F15" s="36">
        <v>0</v>
      </c>
      <c r="G15" s="37">
        <v>12.083706240560526</v>
      </c>
      <c r="H15" s="38">
        <v>7.642621514892578E-2</v>
      </c>
      <c r="I15" s="37">
        <v>-2.151296246284619E-4</v>
      </c>
      <c r="J15" s="39">
        <v>1.8831856256866439E-2</v>
      </c>
      <c r="K15" s="38">
        <v>11.27839775450763</v>
      </c>
      <c r="L15" s="37">
        <v>0</v>
      </c>
      <c r="M15" s="38">
        <v>1</v>
      </c>
      <c r="N15" s="37">
        <v>0</v>
      </c>
      <c r="O15" s="39">
        <v>0</v>
      </c>
      <c r="P15" s="38">
        <v>0.76589000033569332</v>
      </c>
      <c r="Q15" s="36">
        <v>0.22260057038489353</v>
      </c>
      <c r="R15" s="37">
        <v>0</v>
      </c>
      <c r="S15" s="38">
        <v>0.21289853426642047</v>
      </c>
      <c r="T15" s="36">
        <v>10.512507754171937</v>
      </c>
      <c r="U15" s="37">
        <v>0</v>
      </c>
    </row>
    <row r="16" spans="1:21">
      <c r="A16" s="4">
        <v>40887</v>
      </c>
      <c r="B16" s="35">
        <v>0.42617908666992188</v>
      </c>
      <c r="C16" s="36">
        <v>0</v>
      </c>
      <c r="D16" s="37">
        <v>0.42617908666992188</v>
      </c>
      <c r="E16" s="38">
        <v>12.068134651214226</v>
      </c>
      <c r="F16" s="36">
        <v>0</v>
      </c>
      <c r="G16" s="37">
        <v>12.068134651214226</v>
      </c>
      <c r="H16" s="38">
        <v>7.8137371654510498E-2</v>
      </c>
      <c r="I16" s="37">
        <v>-2.0926697123888879E-4</v>
      </c>
      <c r="J16" s="39">
        <v>1.8844857599639928E-2</v>
      </c>
      <c r="K16" s="38">
        <v>11.499898702561115</v>
      </c>
      <c r="L16" s="37">
        <v>0</v>
      </c>
      <c r="M16" s="38">
        <v>1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0.21511004899020492</v>
      </c>
      <c r="T16" s="36">
        <v>11.499898702561115</v>
      </c>
      <c r="U16" s="37">
        <v>0</v>
      </c>
    </row>
    <row r="17" spans="1:21">
      <c r="A17" s="4">
        <v>40888</v>
      </c>
      <c r="B17" s="35">
        <v>0.43146537005615232</v>
      </c>
      <c r="C17" s="36">
        <v>0</v>
      </c>
      <c r="D17" s="37">
        <v>0.43146537005615232</v>
      </c>
      <c r="E17" s="38">
        <v>12.226081468206496</v>
      </c>
      <c r="F17" s="36">
        <v>0</v>
      </c>
      <c r="G17" s="37">
        <v>12.226081468206496</v>
      </c>
      <c r="H17" s="38">
        <v>7.5981201147079472E-2</v>
      </c>
      <c r="I17" s="37">
        <v>-2.0325130450632423E-4</v>
      </c>
      <c r="J17" s="39">
        <v>1.8814284487660718E-2</v>
      </c>
      <c r="K17" s="38">
        <v>11.506698563878277</v>
      </c>
      <c r="L17" s="37">
        <v>0</v>
      </c>
      <c r="M17" s="38">
        <v>1</v>
      </c>
      <c r="N17" s="37">
        <v>0</v>
      </c>
      <c r="O17" s="39">
        <v>0</v>
      </c>
      <c r="P17" s="38">
        <v>0.1765313621826172</v>
      </c>
      <c r="Q17" s="36">
        <v>0.1542286971040821</v>
      </c>
      <c r="R17" s="37">
        <v>0</v>
      </c>
      <c r="S17" s="38">
        <v>0.2514063925830925</v>
      </c>
      <c r="T17" s="36">
        <v>11.33016720169566</v>
      </c>
      <c r="U17" s="37">
        <v>0</v>
      </c>
    </row>
    <row r="18" spans="1:21">
      <c r="A18" s="4">
        <v>40889</v>
      </c>
      <c r="B18" s="35">
        <v>0.39616870402526855</v>
      </c>
      <c r="C18" s="36">
        <v>0</v>
      </c>
      <c r="D18" s="37">
        <v>0.39616870402526855</v>
      </c>
      <c r="E18" s="38">
        <v>11.972466268790271</v>
      </c>
      <c r="F18" s="36">
        <v>0</v>
      </c>
      <c r="G18" s="37">
        <v>11.972466268790271</v>
      </c>
      <c r="H18" s="38">
        <v>7.6297453233718879E-2</v>
      </c>
      <c r="I18" s="37">
        <v>-2.0238351616449655E-4</v>
      </c>
      <c r="J18" s="39">
        <v>1.8778088946787508E-2</v>
      </c>
      <c r="K18" s="38">
        <v>11.287684537484264</v>
      </c>
      <c r="L18" s="37">
        <v>0</v>
      </c>
      <c r="M18" s="38">
        <v>1</v>
      </c>
      <c r="N18" s="37">
        <v>0</v>
      </c>
      <c r="O18" s="39">
        <v>0</v>
      </c>
      <c r="P18" s="38">
        <v>0.18559773742675781</v>
      </c>
      <c r="Q18" s="36">
        <v>0.20089709006786591</v>
      </c>
      <c r="R18" s="37">
        <v>0</v>
      </c>
      <c r="S18" s="38">
        <v>9.7477742977785553E-2</v>
      </c>
      <c r="T18" s="36">
        <v>11.102086800057506</v>
      </c>
      <c r="U18" s="37">
        <v>0</v>
      </c>
    </row>
    <row r="19" spans="1:21">
      <c r="A19" s="4">
        <v>40890</v>
      </c>
      <c r="B19" s="35">
        <v>0.40567089776611326</v>
      </c>
      <c r="C19" s="36">
        <v>0</v>
      </c>
      <c r="D19" s="37">
        <v>0.40567089776611326</v>
      </c>
      <c r="E19" s="38">
        <v>11.951021914452882</v>
      </c>
      <c r="F19" s="36">
        <v>0</v>
      </c>
      <c r="G19" s="37">
        <v>11.951021914452882</v>
      </c>
      <c r="H19" s="38">
        <v>7.7530425243377679E-2</v>
      </c>
      <c r="I19" s="37">
        <v>-2.016184498583898E-4</v>
      </c>
      <c r="J19" s="39">
        <v>1.8733286133321134E-2</v>
      </c>
      <c r="K19" s="38">
        <v>11.499648799104083</v>
      </c>
      <c r="L19" s="37">
        <v>0</v>
      </c>
      <c r="M19" s="38">
        <v>1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9.5676974850301022E-2</v>
      </c>
      <c r="T19" s="36">
        <v>11.499648799104083</v>
      </c>
      <c r="U19" s="37">
        <v>0</v>
      </c>
    </row>
    <row r="20" spans="1:21">
      <c r="A20" s="4">
        <v>40891</v>
      </c>
      <c r="B20" s="35">
        <v>0.40587088446044922</v>
      </c>
      <c r="C20" s="36">
        <v>0</v>
      </c>
      <c r="D20" s="37">
        <v>0.40587088446044922</v>
      </c>
      <c r="E20" s="38">
        <v>11.947009763226232</v>
      </c>
      <c r="F20" s="36">
        <v>0</v>
      </c>
      <c r="G20" s="37">
        <v>11.947009763226232</v>
      </c>
      <c r="H20" s="38">
        <v>7.6210618724823001E-2</v>
      </c>
      <c r="I20" s="37">
        <v>-1.9880643005855381E-4</v>
      </c>
      <c r="J20" s="39">
        <v>1.8685348820495627E-2</v>
      </c>
      <c r="K20" s="38">
        <v>11.500358446138449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9.3848985071952384E-2</v>
      </c>
      <c r="T20" s="36">
        <v>11.500358446138449</v>
      </c>
      <c r="U20" s="37">
        <v>0</v>
      </c>
    </row>
    <row r="21" spans="1:21">
      <c r="A21" s="4">
        <v>40892</v>
      </c>
      <c r="B21" s="35">
        <v>0.47310242953491211</v>
      </c>
      <c r="C21" s="36">
        <v>0</v>
      </c>
      <c r="D21" s="37">
        <v>0.47310242953491211</v>
      </c>
      <c r="E21" s="38">
        <v>11.948468253418525</v>
      </c>
      <c r="F21" s="36">
        <v>0</v>
      </c>
      <c r="G21" s="37">
        <v>11.948468253418525</v>
      </c>
      <c r="H21" s="38">
        <v>7.5654594738006592E-2</v>
      </c>
      <c r="I21" s="37">
        <v>-2.0494943018723279E-4</v>
      </c>
      <c r="J21" s="39">
        <v>1.8748436602528864E-2</v>
      </c>
      <c r="K21" s="38">
        <v>11.499917227566144</v>
      </c>
      <c r="L21" s="37">
        <v>0</v>
      </c>
      <c r="M21" s="38">
        <v>1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9.0471840693002292E-2</v>
      </c>
      <c r="T21" s="36">
        <v>11.499917227566144</v>
      </c>
      <c r="U21" s="37">
        <v>0</v>
      </c>
    </row>
    <row r="22" spans="1:21">
      <c r="A22" s="4">
        <v>40893</v>
      </c>
      <c r="B22" s="35">
        <v>0.5100356878662109</v>
      </c>
      <c r="C22" s="36">
        <v>0</v>
      </c>
      <c r="D22" s="37">
        <v>0.5100356878662109</v>
      </c>
      <c r="E22" s="38">
        <v>11.949743498319723</v>
      </c>
      <c r="F22" s="36">
        <v>0</v>
      </c>
      <c r="G22" s="37">
        <v>11.949743498319723</v>
      </c>
      <c r="H22" s="38">
        <v>7.7192374490737917E-2</v>
      </c>
      <c r="I22" s="37">
        <v>-2.0569737642910332E-4</v>
      </c>
      <c r="J22" s="39">
        <v>1.8813258485666891E-2</v>
      </c>
      <c r="K22" s="38">
        <v>11.499726830025384</v>
      </c>
      <c r="L22" s="37">
        <v>0</v>
      </c>
      <c r="M22" s="38">
        <v>1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9.5117411911616045E-2</v>
      </c>
      <c r="T22" s="36">
        <v>11.499726830025384</v>
      </c>
      <c r="U22" s="37">
        <v>0</v>
      </c>
    </row>
    <row r="23" spans="1:21">
      <c r="A23" s="4">
        <v>40894</v>
      </c>
      <c r="B23" s="35">
        <v>0.51011684844970706</v>
      </c>
      <c r="C23" s="36">
        <v>0</v>
      </c>
      <c r="D23" s="37">
        <v>0.51011684844970706</v>
      </c>
      <c r="E23" s="38">
        <v>11.948605323892453</v>
      </c>
      <c r="F23" s="36">
        <v>0</v>
      </c>
      <c r="G23" s="37">
        <v>11.948605323892453</v>
      </c>
      <c r="H23" s="38">
        <v>7.4994821975708004E-2</v>
      </c>
      <c r="I23" s="37">
        <v>-2.0405810163449497E-4</v>
      </c>
      <c r="J23" s="39">
        <v>1.8819330179087341E-2</v>
      </c>
      <c r="K23" s="38">
        <v>11.499433672416746</v>
      </c>
      <c r="L23" s="37">
        <v>0</v>
      </c>
      <c r="M23" s="38">
        <v>1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9.3267979235895027E-2</v>
      </c>
      <c r="T23" s="36">
        <v>11.499433672416746</v>
      </c>
      <c r="U23" s="37">
        <v>0</v>
      </c>
    </row>
    <row r="24" spans="1:21">
      <c r="A24" s="4">
        <v>40895</v>
      </c>
      <c r="B24" s="35">
        <v>0.51227200695800779</v>
      </c>
      <c r="C24" s="36">
        <v>0</v>
      </c>
      <c r="D24" s="37">
        <v>0.51227200695800779</v>
      </c>
      <c r="E24" s="38">
        <v>12.006405415294623</v>
      </c>
      <c r="F24" s="36">
        <v>0</v>
      </c>
      <c r="G24" s="37">
        <v>12.006405415294623</v>
      </c>
      <c r="H24" s="38">
        <v>7.5325991382598878E-2</v>
      </c>
      <c r="I24" s="37">
        <v>-1.974582015518099E-4</v>
      </c>
      <c r="J24" s="39">
        <v>1.8812302012634292E-2</v>
      </c>
      <c r="K24" s="38">
        <v>11.315137285970875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0.1917915702372551</v>
      </c>
      <c r="R24" s="37">
        <v>0</v>
      </c>
      <c r="S24" s="38">
        <v>0.15225317347391609</v>
      </c>
      <c r="T24" s="36">
        <v>11.315137285970875</v>
      </c>
      <c r="U24" s="37">
        <v>0</v>
      </c>
    </row>
    <row r="25" spans="1:21">
      <c r="A25" s="4">
        <v>40896</v>
      </c>
      <c r="B25" s="35">
        <v>0.51479820782470698</v>
      </c>
      <c r="C25" s="36">
        <v>0</v>
      </c>
      <c r="D25" s="37">
        <v>0.51479820782470698</v>
      </c>
      <c r="E25" s="38">
        <v>12.063820646794547</v>
      </c>
      <c r="F25" s="36">
        <v>0</v>
      </c>
      <c r="G25" s="37">
        <v>12.063820646794547</v>
      </c>
      <c r="H25" s="38">
        <v>7.7422442859649665E-2</v>
      </c>
      <c r="I25" s="37">
        <v>-2.0319138300977648E-4</v>
      </c>
      <c r="J25" s="39">
        <v>1.8788324478658039E-2</v>
      </c>
      <c r="K25" s="38">
        <v>11.498443132344295</v>
      </c>
      <c r="L25" s="37">
        <v>0</v>
      </c>
      <c r="M25" s="38">
        <v>1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0.21038317776049453</v>
      </c>
      <c r="T25" s="36">
        <v>11.498443132344295</v>
      </c>
      <c r="U25" s="37">
        <v>0</v>
      </c>
    </row>
    <row r="26" spans="1:21">
      <c r="A26" s="4">
        <v>40897</v>
      </c>
      <c r="B26" s="35">
        <v>0.51542761596679687</v>
      </c>
      <c r="C26" s="36">
        <v>0</v>
      </c>
      <c r="D26" s="37">
        <v>0.51542761596679687</v>
      </c>
      <c r="E26" s="38">
        <v>12.073807104054744</v>
      </c>
      <c r="F26" s="36">
        <v>0</v>
      </c>
      <c r="G26" s="37">
        <v>12.073807104054744</v>
      </c>
      <c r="H26" s="38">
        <v>7.4321687240600592E-2</v>
      </c>
      <c r="I26" s="37">
        <v>-2.0592529124207796E-4</v>
      </c>
      <c r="J26" s="39">
        <v>1.8768214723714219E-2</v>
      </c>
      <c r="K26" s="38">
        <v>11.364662784916414</v>
      </c>
      <c r="L26" s="37">
        <v>0</v>
      </c>
      <c r="M26" s="38">
        <v>1</v>
      </c>
      <c r="N26" s="37">
        <v>0</v>
      </c>
      <c r="O26" s="39">
        <v>0</v>
      </c>
      <c r="P26" s="38">
        <v>0.36217725830078124</v>
      </c>
      <c r="Q26" s="36">
        <v>0.13943983261946435</v>
      </c>
      <c r="R26" s="37">
        <v>0</v>
      </c>
      <c r="S26" s="38">
        <v>0.21943250760675248</v>
      </c>
      <c r="T26" s="36">
        <v>11.002485526615633</v>
      </c>
      <c r="U26" s="37">
        <v>0</v>
      </c>
    </row>
    <row r="27" spans="1:21">
      <c r="A27" s="4">
        <v>40898</v>
      </c>
      <c r="B27" s="35">
        <v>0.51519817718505856</v>
      </c>
      <c r="C27" s="36">
        <v>0</v>
      </c>
      <c r="D27" s="37">
        <v>0.51519817718505856</v>
      </c>
      <c r="E27" s="38">
        <v>12.065279429268484</v>
      </c>
      <c r="F27" s="36">
        <v>0</v>
      </c>
      <c r="G27" s="37">
        <v>12.065279429268484</v>
      </c>
      <c r="H27" s="38">
        <v>7.5001732669830318E-2</v>
      </c>
      <c r="I27" s="37">
        <v>-2.0710873600281776E-4</v>
      </c>
      <c r="J27" s="39">
        <v>1.8738360403442383E-2</v>
      </c>
      <c r="K27" s="38">
        <v>11.500204608528266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0.21583906906665895</v>
      </c>
      <c r="T27" s="36">
        <v>11.500204608528266</v>
      </c>
      <c r="U27" s="37">
        <v>0</v>
      </c>
    </row>
    <row r="28" spans="1:21">
      <c r="A28" s="4">
        <v>40899</v>
      </c>
      <c r="B28" s="35">
        <v>0.5099118954467774</v>
      </c>
      <c r="C28" s="36">
        <v>0</v>
      </c>
      <c r="D28" s="37">
        <v>0.5099118954467774</v>
      </c>
      <c r="E28" s="38">
        <v>11.706340871996403</v>
      </c>
      <c r="F28" s="36">
        <v>0</v>
      </c>
      <c r="G28" s="37">
        <v>11.706340871996403</v>
      </c>
      <c r="H28" s="38">
        <v>7.594333394241333E-2</v>
      </c>
      <c r="I28" s="37">
        <v>-2.1052531738299877E-4</v>
      </c>
      <c r="J28" s="39">
        <v>1.8713545511881497E-2</v>
      </c>
      <c r="K28" s="38">
        <v>11.156095945774666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0.21306341693879993</v>
      </c>
      <c r="T28" s="36">
        <v>11.156095945774666</v>
      </c>
      <c r="U28" s="37">
        <v>0</v>
      </c>
    </row>
    <row r="29" spans="1:21">
      <c r="A29" s="4">
        <v>40900</v>
      </c>
      <c r="B29" s="35">
        <v>0.50803171524047852</v>
      </c>
      <c r="C29" s="36">
        <v>0</v>
      </c>
      <c r="D29" s="37">
        <v>0.50803171524047852</v>
      </c>
      <c r="E29" s="38">
        <v>11.550373374508473</v>
      </c>
      <c r="F29" s="36">
        <v>0</v>
      </c>
      <c r="G29" s="37">
        <v>11.550373374508473</v>
      </c>
      <c r="H29" s="38">
        <v>7.3735498878479008E-2</v>
      </c>
      <c r="I29" s="37">
        <v>-2.1118659126665443E-4</v>
      </c>
      <c r="J29" s="39">
        <v>1.8728626144409177E-2</v>
      </c>
      <c r="K29" s="38">
        <v>10.999887056132534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0.20092580287286843</v>
      </c>
      <c r="T29" s="36">
        <v>10.999887056132534</v>
      </c>
      <c r="U29" s="37">
        <v>0</v>
      </c>
    </row>
    <row r="30" spans="1:21">
      <c r="A30" s="4">
        <v>40901</v>
      </c>
      <c r="B30" s="35">
        <v>0.50620906939697263</v>
      </c>
      <c r="C30" s="36">
        <v>0</v>
      </c>
      <c r="D30" s="37">
        <v>0.50620906939697263</v>
      </c>
      <c r="E30" s="38">
        <v>11.504973711024487</v>
      </c>
      <c r="F30" s="36">
        <v>0</v>
      </c>
      <c r="G30" s="37">
        <v>11.504973711024487</v>
      </c>
      <c r="H30" s="38">
        <v>7.4507277999877927E-2</v>
      </c>
      <c r="I30" s="37">
        <v>-2.0987474404741079E-4</v>
      </c>
      <c r="J30" s="39">
        <v>1.8748306893920905E-2</v>
      </c>
      <c r="K30" s="38">
        <v>10.815066426018051</v>
      </c>
      <c r="L30" s="37">
        <v>0</v>
      </c>
      <c r="M30" s="38">
        <v>1</v>
      </c>
      <c r="N30" s="37">
        <v>0</v>
      </c>
      <c r="O30" s="39">
        <v>0</v>
      </c>
      <c r="P30" s="38">
        <v>0.17784302784729003</v>
      </c>
      <c r="Q30" s="36">
        <v>0.1891137121151448</v>
      </c>
      <c r="R30" s="37">
        <v>0</v>
      </c>
      <c r="S30" s="38">
        <v>0.15477338021142018</v>
      </c>
      <c r="T30" s="36">
        <v>10.637223398170761</v>
      </c>
      <c r="U30" s="37">
        <v>0</v>
      </c>
    </row>
    <row r="31" spans="1:21">
      <c r="A31" s="4">
        <v>40902</v>
      </c>
      <c r="B31" s="35">
        <v>0.50349366595458989</v>
      </c>
      <c r="C31" s="36">
        <v>0</v>
      </c>
      <c r="D31" s="37">
        <v>0.50349366595458989</v>
      </c>
      <c r="E31" s="38">
        <v>11.447719358615792</v>
      </c>
      <c r="F31" s="36">
        <v>0</v>
      </c>
      <c r="G31" s="37">
        <v>11.447719358615792</v>
      </c>
      <c r="H31" s="38">
        <v>7.5792556102752692E-2</v>
      </c>
      <c r="I31" s="37">
        <v>-2.0851581570599227E-4</v>
      </c>
      <c r="J31" s="39">
        <v>1.8722500817871097E-2</v>
      </c>
      <c r="K31" s="38">
        <v>10.998901655603255</v>
      </c>
      <c r="L31" s="37">
        <v>0</v>
      </c>
      <c r="M31" s="38">
        <v>1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0.10073550244619689</v>
      </c>
      <c r="T31" s="36">
        <v>10.998901655603255</v>
      </c>
      <c r="U31" s="37">
        <v>0</v>
      </c>
    </row>
    <row r="32" spans="1:21">
      <c r="A32" s="4">
        <v>40903</v>
      </c>
      <c r="B32" s="35">
        <v>0.50351883627319338</v>
      </c>
      <c r="C32" s="36">
        <v>0</v>
      </c>
      <c r="D32" s="37">
        <v>0.50351883627319338</v>
      </c>
      <c r="E32" s="38">
        <v>11.444388766525028</v>
      </c>
      <c r="F32" s="36">
        <v>0</v>
      </c>
      <c r="G32" s="37">
        <v>11.444388766525028</v>
      </c>
      <c r="H32" s="38">
        <v>7.4149684873580937E-2</v>
      </c>
      <c r="I32" s="37">
        <v>-2.0629872911982238E-4</v>
      </c>
      <c r="J32" s="39">
        <v>1.8725472459411616E-2</v>
      </c>
      <c r="K32" s="38">
        <v>10.999552869929232</v>
      </c>
      <c r="L32" s="37">
        <v>0</v>
      </c>
      <c r="M32" s="38">
        <v>1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9.7497884962242765E-2</v>
      </c>
      <c r="T32" s="36">
        <v>10.999552869929232</v>
      </c>
      <c r="U32" s="37">
        <v>0</v>
      </c>
    </row>
    <row r="33" spans="1:21">
      <c r="A33" s="4">
        <v>40904</v>
      </c>
      <c r="B33" s="35">
        <v>0.55683983892822264</v>
      </c>
      <c r="C33" s="36">
        <v>0</v>
      </c>
      <c r="D33" s="37">
        <v>0.55683983892822264</v>
      </c>
      <c r="E33" s="38">
        <v>11.929614619374632</v>
      </c>
      <c r="F33" s="36">
        <v>0</v>
      </c>
      <c r="G33" s="37">
        <v>11.929614619374632</v>
      </c>
      <c r="H33" s="38">
        <v>7.4124434165954586E-2</v>
      </c>
      <c r="I33" s="37">
        <v>-2.0681983005627991E-4</v>
      </c>
      <c r="J33" s="39">
        <v>1.8720722395070409E-2</v>
      </c>
      <c r="K33" s="38">
        <v>11.481570152846427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9.6774400200317245E-2</v>
      </c>
      <c r="T33" s="36">
        <v>11.481570152846427</v>
      </c>
      <c r="U33" s="37">
        <v>0</v>
      </c>
    </row>
    <row r="34" spans="1:21">
      <c r="A34" s="4">
        <v>40905</v>
      </c>
      <c r="B34" s="35">
        <v>0.56143832348632816</v>
      </c>
      <c r="C34" s="36">
        <v>0</v>
      </c>
      <c r="D34" s="37">
        <v>0.56143832348632816</v>
      </c>
      <c r="E34" s="38">
        <v>11.950533977749117</v>
      </c>
      <c r="F34" s="36">
        <v>0</v>
      </c>
      <c r="G34" s="37">
        <v>11.950533977749117</v>
      </c>
      <c r="H34" s="38">
        <v>7.4773296073913573E-2</v>
      </c>
      <c r="I34" s="37">
        <v>-2.0454496196936815E-4</v>
      </c>
      <c r="J34" s="39">
        <v>1.8705887898762992E-2</v>
      </c>
      <c r="K34" s="38">
        <v>11.342249639145646</v>
      </c>
      <c r="L34" s="37">
        <v>0</v>
      </c>
      <c r="M34" s="38">
        <v>1</v>
      </c>
      <c r="N34" s="37">
        <v>0</v>
      </c>
      <c r="O34" s="39">
        <v>0</v>
      </c>
      <c r="P34" s="38">
        <v>0.17229203942871094</v>
      </c>
      <c r="Q34" s="36">
        <v>0.15971268685552595</v>
      </c>
      <c r="R34" s="37">
        <v>0</v>
      </c>
      <c r="S34" s="38">
        <v>9.7979433989294762E-2</v>
      </c>
      <c r="T34" s="36">
        <v>11.169957599716934</v>
      </c>
      <c r="U34" s="37">
        <v>0</v>
      </c>
    </row>
    <row r="35" spans="1:21">
      <c r="A35" s="4">
        <v>40906</v>
      </c>
      <c r="B35" s="35">
        <v>0.56099040979003911</v>
      </c>
      <c r="C35" s="36">
        <v>0</v>
      </c>
      <c r="D35" s="37">
        <v>0.56099040979003911</v>
      </c>
      <c r="E35" s="38">
        <v>11.935761590994929</v>
      </c>
      <c r="F35" s="36">
        <v>0</v>
      </c>
      <c r="G35" s="37">
        <v>11.935761590994929</v>
      </c>
      <c r="H35" s="38">
        <v>7.3976118076324468E-2</v>
      </c>
      <c r="I35" s="37">
        <v>-1.9820507734082639E-4</v>
      </c>
      <c r="J35" s="39">
        <v>1.8633473466491704E-2</v>
      </c>
      <c r="K35" s="38">
        <v>11.499147630563741</v>
      </c>
      <c r="L35" s="37">
        <v>0</v>
      </c>
      <c r="M35" s="38">
        <v>1</v>
      </c>
      <c r="N35" s="37">
        <v>0</v>
      </c>
      <c r="O35" s="39">
        <v>0</v>
      </c>
      <c r="P35" s="38">
        <v>1.5088915824890137E-5</v>
      </c>
      <c r="Q35" s="36">
        <v>0</v>
      </c>
      <c r="R35" s="37">
        <v>0</v>
      </c>
      <c r="S35" s="38">
        <v>9.5901307962307669E-2</v>
      </c>
      <c r="T35" s="36">
        <v>11.499132541647915</v>
      </c>
      <c r="U35" s="37">
        <v>0</v>
      </c>
    </row>
    <row r="36" spans="1:21">
      <c r="A36" s="4">
        <v>40907</v>
      </c>
      <c r="B36" s="35">
        <v>0.55877258288574216</v>
      </c>
      <c r="C36" s="36">
        <v>0</v>
      </c>
      <c r="D36" s="37">
        <v>0.55877258288574216</v>
      </c>
      <c r="E36" s="38">
        <v>11.885468008714044</v>
      </c>
      <c r="F36" s="36">
        <v>0</v>
      </c>
      <c r="G36" s="37">
        <v>11.885468008714044</v>
      </c>
      <c r="H36" s="38">
        <v>7.5482034023284905E-2</v>
      </c>
      <c r="I36" s="37">
        <v>-1.9796753233019263E-4</v>
      </c>
      <c r="J36" s="39">
        <v>1.8647217026774094E-2</v>
      </c>
      <c r="K36" s="38">
        <v>11.258793501699246</v>
      </c>
      <c r="L36" s="37">
        <v>0</v>
      </c>
      <c r="M36" s="38">
        <v>1</v>
      </c>
      <c r="N36" s="37">
        <v>0</v>
      </c>
      <c r="O36" s="39">
        <v>0</v>
      </c>
      <c r="P36" s="38">
        <v>0</v>
      </c>
      <c r="Q36" s="36">
        <v>0.14293539711815353</v>
      </c>
      <c r="R36" s="37">
        <v>0</v>
      </c>
      <c r="S36" s="38">
        <v>0.1332604521073133</v>
      </c>
      <c r="T36" s="36">
        <v>11.258793501699246</v>
      </c>
      <c r="U36" s="37">
        <v>0</v>
      </c>
    </row>
    <row r="37" spans="1:21" ht="15.75" thickBot="1">
      <c r="A37" s="5">
        <v>40908</v>
      </c>
      <c r="B37" s="40">
        <v>0.56505948211669921</v>
      </c>
      <c r="C37" s="41">
        <v>0</v>
      </c>
      <c r="D37" s="42">
        <v>0.56505948211669921</v>
      </c>
      <c r="E37" s="43">
        <v>12.024585367063697</v>
      </c>
      <c r="F37" s="41">
        <v>0</v>
      </c>
      <c r="G37" s="42">
        <v>12.024585367063697</v>
      </c>
      <c r="H37" s="43">
        <v>7.3776972759246828E-2</v>
      </c>
      <c r="I37" s="42">
        <v>-1.9848435338307171E-4</v>
      </c>
      <c r="J37" s="44">
        <v>1.8672168877665193E-2</v>
      </c>
      <c r="K37" s="43">
        <v>11.501264692206046</v>
      </c>
      <c r="L37" s="42">
        <v>0</v>
      </c>
      <c r="M37" s="43">
        <v>1</v>
      </c>
      <c r="N37" s="42">
        <v>0</v>
      </c>
      <c r="O37" s="44">
        <v>0</v>
      </c>
      <c r="P37" s="43">
        <v>0</v>
      </c>
      <c r="Q37" s="41">
        <v>0</v>
      </c>
      <c r="R37" s="42">
        <v>0</v>
      </c>
      <c r="S37" s="43">
        <v>0.17719773498619773</v>
      </c>
      <c r="T37" s="41">
        <v>11.501264692206046</v>
      </c>
      <c r="U37" s="42">
        <v>0</v>
      </c>
    </row>
    <row r="38" spans="1:21" ht="15.75" thickTop="1">
      <c r="A38" s="26" t="s">
        <v>30</v>
      </c>
      <c r="B38" s="45">
        <f>IF(SUM(B7:B37)&gt;0, AVERAGE(B7:B37), "")</f>
        <v>0.50448879780677069</v>
      </c>
      <c r="C38" s="45" t="str">
        <f t="shared" ref="C38:U38" si="0">IF(SUM(C7:C37)&gt;0, AVERAGE(C7:C37), "")</f>
        <v/>
      </c>
      <c r="D38" s="45">
        <f t="shared" si="0"/>
        <v>0.50448879780677069</v>
      </c>
      <c r="E38" s="45">
        <f t="shared" si="0"/>
        <v>11.916310157427136</v>
      </c>
      <c r="F38" s="45" t="str">
        <f t="shared" si="0"/>
        <v/>
      </c>
      <c r="G38" s="45">
        <f t="shared" si="0"/>
        <v>11.916310157427136</v>
      </c>
      <c r="H38" s="45">
        <f t="shared" si="0"/>
        <v>7.6204339207433872E-2</v>
      </c>
      <c r="I38" s="45" t="str">
        <f t="shared" si="0"/>
        <v/>
      </c>
      <c r="J38" s="45">
        <f t="shared" si="0"/>
        <v>1.9226795027414957E-2</v>
      </c>
      <c r="K38" s="45">
        <f t="shared" si="0"/>
        <v>11.366948243653193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7.1746586846720792E-2</v>
      </c>
      <c r="Q38" s="45">
        <f t="shared" si="0"/>
        <v>5.4106332667144034E-2</v>
      </c>
      <c r="R38" s="45" t="str">
        <f t="shared" si="0"/>
        <v/>
      </c>
      <c r="S38" s="45">
        <f t="shared" si="0"/>
        <v>0.14840313900452212</v>
      </c>
      <c r="T38" s="45">
        <f t="shared" si="0"/>
        <v>11.295201656806471</v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15.63915273200989</v>
      </c>
      <c r="C39" s="28">
        <f t="shared" ref="C39:U39" si="1">SUM(C7:C37)</f>
        <v>0</v>
      </c>
      <c r="D39" s="28">
        <f t="shared" si="1"/>
        <v>15.63915273200989</v>
      </c>
      <c r="E39" s="28">
        <f t="shared" si="1"/>
        <v>369.40561488024122</v>
      </c>
      <c r="F39" s="28">
        <f t="shared" si="1"/>
        <v>0</v>
      </c>
      <c r="G39" s="28">
        <f t="shared" si="1"/>
        <v>369.40561488024122</v>
      </c>
      <c r="H39" s="28">
        <f t="shared" si="1"/>
        <v>2.36233451543045</v>
      </c>
      <c r="I39" s="28">
        <f t="shared" si="1"/>
        <v>-6.3630539774443022E-3</v>
      </c>
      <c r="J39" s="28">
        <f t="shared" si="1"/>
        <v>0.59603064584986365</v>
      </c>
      <c r="K39" s="28">
        <f t="shared" si="1"/>
        <v>352.37539555324895</v>
      </c>
      <c r="L39" s="28">
        <f t="shared" si="1"/>
        <v>0</v>
      </c>
      <c r="M39" s="28">
        <f t="shared" si="1"/>
        <v>31</v>
      </c>
      <c r="N39" s="28">
        <f t="shared" si="1"/>
        <v>0</v>
      </c>
      <c r="O39" s="28">
        <f t="shared" si="1"/>
        <v>0</v>
      </c>
      <c r="P39" s="28">
        <f t="shared" si="1"/>
        <v>2.2241441922483447</v>
      </c>
      <c r="Q39" s="28">
        <f t="shared" si="1"/>
        <v>1.6772963126814651</v>
      </c>
      <c r="R39" s="28">
        <f t="shared" si="1"/>
        <v>0</v>
      </c>
      <c r="S39" s="28">
        <f t="shared" si="1"/>
        <v>4.6004973091401862</v>
      </c>
      <c r="T39" s="28">
        <f t="shared" si="1"/>
        <v>350.15125136100062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paperSize="17" scale="35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18"/>
  <sheetViews>
    <sheetView workbookViewId="0">
      <selection activeCell="O10" sqref="O10"/>
    </sheetView>
  </sheetViews>
  <sheetFormatPr defaultRowHeight="15"/>
  <cols>
    <col min="1" max="1" width="9.85546875" customWidth="1"/>
    <col min="2" max="2" width="10.28515625" customWidth="1"/>
    <col min="3" max="5" width="8.7109375" customWidth="1"/>
  </cols>
  <sheetData>
    <row r="2" spans="1:12" ht="15.75" thickBot="1"/>
    <row r="3" spans="1:12" ht="122.25" customHeight="1" thickTop="1" thickBot="1">
      <c r="C3" s="144" t="s">
        <v>3</v>
      </c>
      <c r="D3" s="134"/>
      <c r="E3" s="145"/>
      <c r="F3" s="130" t="s">
        <v>2</v>
      </c>
      <c r="G3" s="131"/>
      <c r="H3" s="146"/>
      <c r="I3" s="147" t="s">
        <v>69</v>
      </c>
      <c r="J3" s="148"/>
      <c r="K3" s="148"/>
      <c r="L3" s="149"/>
    </row>
    <row r="4" spans="1:12" ht="108.75" thickBot="1">
      <c r="C4" s="94" t="s">
        <v>48</v>
      </c>
      <c r="D4" s="95" t="s">
        <v>49</v>
      </c>
      <c r="E4" s="96" t="s">
        <v>50</v>
      </c>
      <c r="F4" s="97" t="s">
        <v>45</v>
      </c>
      <c r="G4" s="98" t="s">
        <v>46</v>
      </c>
      <c r="H4" s="99" t="s">
        <v>47</v>
      </c>
      <c r="I4" s="100" t="s">
        <v>70</v>
      </c>
      <c r="J4" s="101" t="s">
        <v>71</v>
      </c>
      <c r="K4" s="101" t="s">
        <v>72</v>
      </c>
      <c r="L4" s="102" t="s">
        <v>73</v>
      </c>
    </row>
    <row r="5" spans="1:12" ht="15.75" thickTop="1">
      <c r="A5" s="115" t="s">
        <v>67</v>
      </c>
      <c r="B5" s="50" t="s">
        <v>33</v>
      </c>
      <c r="C5" s="103">
        <v>66.649707187266088</v>
      </c>
      <c r="D5" s="61">
        <v>10.715615942141875</v>
      </c>
      <c r="E5" s="62">
        <v>77.365323129407969</v>
      </c>
      <c r="F5" s="103">
        <v>0.27801119902038579</v>
      </c>
      <c r="G5" s="61">
        <v>2.489818761245727</v>
      </c>
      <c r="H5" s="62">
        <v>2.7678299602661136</v>
      </c>
      <c r="I5" s="103">
        <f>C5-F5+L5</f>
        <v>66.371695988245705</v>
      </c>
      <c r="J5" s="61">
        <f>D5-G5-L5</f>
        <v>8.2257971808961479</v>
      </c>
      <c r="K5" s="104">
        <f>E5-H5</f>
        <v>74.597493169141856</v>
      </c>
      <c r="L5" s="105"/>
    </row>
    <row r="6" spans="1:12">
      <c r="A6" s="116"/>
      <c r="B6" s="49" t="s">
        <v>34</v>
      </c>
      <c r="C6" s="106">
        <v>0.13</v>
      </c>
      <c r="D6" s="63">
        <v>0</v>
      </c>
      <c r="E6" s="64">
        <v>0</v>
      </c>
      <c r="F6" s="106">
        <v>0</v>
      </c>
      <c r="G6" s="63">
        <v>0</v>
      </c>
      <c r="H6" s="64">
        <v>0</v>
      </c>
      <c r="I6" s="106">
        <f t="shared" ref="I6:I16" si="0">C6-F6+L6</f>
        <v>0.13</v>
      </c>
      <c r="J6" s="63">
        <f t="shared" ref="J6:J16" si="1">D6-G6-L6</f>
        <v>0</v>
      </c>
      <c r="K6" s="107">
        <f t="shared" ref="K6:K16" si="2">E6-H6</f>
        <v>0</v>
      </c>
      <c r="L6" s="108"/>
    </row>
    <row r="7" spans="1:12">
      <c r="A7" s="116"/>
      <c r="B7" s="49" t="s">
        <v>35</v>
      </c>
      <c r="C7" s="106">
        <v>0</v>
      </c>
      <c r="D7" s="63">
        <v>0</v>
      </c>
      <c r="E7" s="64">
        <v>0</v>
      </c>
      <c r="F7" s="106">
        <v>0</v>
      </c>
      <c r="G7" s="63">
        <v>0</v>
      </c>
      <c r="H7" s="64">
        <v>0</v>
      </c>
      <c r="I7" s="106">
        <f t="shared" si="0"/>
        <v>0</v>
      </c>
      <c r="J7" s="63">
        <f t="shared" si="1"/>
        <v>0</v>
      </c>
      <c r="K7" s="107">
        <f t="shared" si="2"/>
        <v>0</v>
      </c>
      <c r="L7" s="108"/>
    </row>
    <row r="8" spans="1:12">
      <c r="A8" s="116"/>
      <c r="B8" s="49" t="s">
        <v>36</v>
      </c>
      <c r="C8" s="106">
        <v>0.95</v>
      </c>
      <c r="D8" s="63">
        <v>0</v>
      </c>
      <c r="E8" s="64">
        <v>0</v>
      </c>
      <c r="F8" s="106">
        <v>0</v>
      </c>
      <c r="G8" s="63">
        <v>0</v>
      </c>
      <c r="H8" s="64">
        <v>0</v>
      </c>
      <c r="I8" s="106">
        <f t="shared" si="0"/>
        <v>0.95</v>
      </c>
      <c r="J8" s="63">
        <f t="shared" si="1"/>
        <v>0</v>
      </c>
      <c r="K8" s="107">
        <f t="shared" si="2"/>
        <v>0</v>
      </c>
      <c r="L8" s="108"/>
    </row>
    <row r="9" spans="1:12">
      <c r="A9" s="116"/>
      <c r="B9" s="49" t="s">
        <v>37</v>
      </c>
      <c r="C9" s="106">
        <v>233.31816511655515</v>
      </c>
      <c r="D9" s="63">
        <v>59.971422495606738</v>
      </c>
      <c r="E9" s="64">
        <v>293.28958761216194</v>
      </c>
      <c r="F9" s="106">
        <v>0</v>
      </c>
      <c r="G9" s="63">
        <v>0</v>
      </c>
      <c r="H9" s="64">
        <v>0</v>
      </c>
      <c r="I9" s="106">
        <f t="shared" si="0"/>
        <v>262.03416511655513</v>
      </c>
      <c r="J9" s="63">
        <f t="shared" si="1"/>
        <v>31.255422495606737</v>
      </c>
      <c r="K9" s="107">
        <f t="shared" si="2"/>
        <v>293.28958761216194</v>
      </c>
      <c r="L9" s="108">
        <v>28.716000000000001</v>
      </c>
    </row>
    <row r="10" spans="1:12">
      <c r="A10" s="116"/>
      <c r="B10" s="49" t="s">
        <v>38</v>
      </c>
      <c r="C10" s="106">
        <v>340.93562706716074</v>
      </c>
      <c r="D10" s="63">
        <v>45.399323851907923</v>
      </c>
      <c r="E10" s="64">
        <v>386.8443896984956</v>
      </c>
      <c r="F10" s="106">
        <v>2.8024498415222157</v>
      </c>
      <c r="G10" s="63">
        <v>7.4247936650390614</v>
      </c>
      <c r="H10" s="64">
        <v>23.029091214279177</v>
      </c>
      <c r="I10" s="106">
        <f t="shared" si="0"/>
        <v>338.60917722563852</v>
      </c>
      <c r="J10" s="63">
        <f t="shared" si="1"/>
        <v>37.498530186868862</v>
      </c>
      <c r="K10" s="107">
        <f t="shared" si="2"/>
        <v>363.81529848421644</v>
      </c>
      <c r="L10" s="108">
        <v>0.47599999999999998</v>
      </c>
    </row>
    <row r="11" spans="1:12">
      <c r="A11" s="116"/>
      <c r="B11" s="49" t="s">
        <v>39</v>
      </c>
      <c r="C11" s="106">
        <v>402.78679988155346</v>
      </c>
      <c r="D11" s="63">
        <v>31.706792636616253</v>
      </c>
      <c r="E11" s="64">
        <v>434.30160374201114</v>
      </c>
      <c r="F11" s="106">
        <v>5.1424239866027843</v>
      </c>
      <c r="G11" s="63">
        <v>2.9355498910064695</v>
      </c>
      <c r="H11" s="64">
        <v>8.0794254737396241</v>
      </c>
      <c r="I11" s="106">
        <f t="shared" si="0"/>
        <v>414.71537589495068</v>
      </c>
      <c r="J11" s="63">
        <f t="shared" si="1"/>
        <v>11.700242745609781</v>
      </c>
      <c r="K11" s="107">
        <f t="shared" si="2"/>
        <v>426.22217826827153</v>
      </c>
      <c r="L11" s="108">
        <v>17.071000000000002</v>
      </c>
    </row>
    <row r="12" spans="1:12">
      <c r="A12" s="116"/>
      <c r="B12" s="49" t="s">
        <v>40</v>
      </c>
      <c r="C12" s="106">
        <v>495.17395743344503</v>
      </c>
      <c r="D12" s="63">
        <v>113.46966472424367</v>
      </c>
      <c r="E12" s="64">
        <v>608.64362215768881</v>
      </c>
      <c r="F12" s="106">
        <v>1.6250247955322266E-3</v>
      </c>
      <c r="G12" s="63">
        <v>23.241705483200075</v>
      </c>
      <c r="H12" s="64">
        <v>23.243330507995609</v>
      </c>
      <c r="I12" s="106">
        <f t="shared" si="0"/>
        <v>500.26333240864949</v>
      </c>
      <c r="J12" s="63">
        <f t="shared" si="1"/>
        <v>85.136959241043598</v>
      </c>
      <c r="K12" s="107">
        <f t="shared" si="2"/>
        <v>585.40029164969314</v>
      </c>
      <c r="L12" s="108">
        <v>5.0910000000000002</v>
      </c>
    </row>
    <row r="13" spans="1:12">
      <c r="A13" s="116"/>
      <c r="B13" s="49" t="s">
        <v>41</v>
      </c>
      <c r="C13" s="106">
        <v>450.37178825167609</v>
      </c>
      <c r="D13" s="63">
        <v>153.93965633905773</v>
      </c>
      <c r="E13" s="64">
        <v>604.3114445907338</v>
      </c>
      <c r="F13" s="106">
        <v>0</v>
      </c>
      <c r="G13" s="63">
        <v>30.057424039932251</v>
      </c>
      <c r="H13" s="64">
        <v>30.057424039932251</v>
      </c>
      <c r="I13" s="106">
        <f t="shared" si="0"/>
        <v>450.37178825167609</v>
      </c>
      <c r="J13" s="63">
        <f t="shared" si="1"/>
        <v>123.88223229912549</v>
      </c>
      <c r="K13" s="107">
        <f t="shared" si="2"/>
        <v>574.25402055080156</v>
      </c>
      <c r="L13" s="108"/>
    </row>
    <row r="14" spans="1:12">
      <c r="A14" s="116"/>
      <c r="B14" s="49" t="s">
        <v>42</v>
      </c>
      <c r="C14" s="106">
        <v>341.67448844887969</v>
      </c>
      <c r="D14" s="63">
        <v>108.65064539618001</v>
      </c>
      <c r="E14" s="64">
        <v>450.32513384505967</v>
      </c>
      <c r="F14" s="106">
        <v>0</v>
      </c>
      <c r="G14" s="63">
        <v>23.231912428070068</v>
      </c>
      <c r="H14" s="64">
        <v>23.231912428070068</v>
      </c>
      <c r="I14" s="106">
        <f t="shared" si="0"/>
        <v>341.67448844887969</v>
      </c>
      <c r="J14" s="63">
        <f t="shared" si="1"/>
        <v>85.418732968109936</v>
      </c>
      <c r="K14" s="107">
        <f t="shared" si="2"/>
        <v>427.09322141698959</v>
      </c>
      <c r="L14" s="108"/>
    </row>
    <row r="15" spans="1:12">
      <c r="A15" s="116"/>
      <c r="B15" s="49" t="s">
        <v>43</v>
      </c>
      <c r="C15" s="106">
        <v>344.7682666402826</v>
      </c>
      <c r="D15" s="63">
        <v>0</v>
      </c>
      <c r="E15" s="64">
        <v>344.78398261973615</v>
      </c>
      <c r="F15" s="106">
        <v>18.32222312800598</v>
      </c>
      <c r="G15" s="63">
        <v>1.3536057128906249E-3</v>
      </c>
      <c r="H15" s="64">
        <v>18.32357673371887</v>
      </c>
      <c r="I15" s="106">
        <f t="shared" si="0"/>
        <v>326.44604351227662</v>
      </c>
      <c r="J15" s="63">
        <f t="shared" si="1"/>
        <v>-1.3536057128906249E-3</v>
      </c>
      <c r="K15" s="107">
        <f t="shared" si="2"/>
        <v>326.46040588601727</v>
      </c>
      <c r="L15" s="108"/>
    </row>
    <row r="16" spans="1:12">
      <c r="A16" s="117"/>
      <c r="B16" s="73" t="s">
        <v>44</v>
      </c>
      <c r="C16" s="109">
        <v>369.40561488024122</v>
      </c>
      <c r="D16" s="74">
        <v>0</v>
      </c>
      <c r="E16" s="76">
        <v>369.40561488024122</v>
      </c>
      <c r="F16" s="109">
        <v>15.63915273200989</v>
      </c>
      <c r="G16" s="74">
        <v>0</v>
      </c>
      <c r="H16" s="76">
        <v>15.63915273200989</v>
      </c>
      <c r="I16" s="109">
        <f t="shared" si="0"/>
        <v>353.76646214823131</v>
      </c>
      <c r="J16" s="74">
        <f t="shared" si="1"/>
        <v>0</v>
      </c>
      <c r="K16" s="110">
        <f t="shared" si="2"/>
        <v>353.76646214823131</v>
      </c>
      <c r="L16" s="108"/>
    </row>
    <row r="17" spans="1:12" ht="15.75" thickBot="1">
      <c r="A17" s="79" t="s">
        <v>68</v>
      </c>
      <c r="B17" s="111" t="s">
        <v>65</v>
      </c>
      <c r="C17" s="112">
        <v>3046.1644149070598</v>
      </c>
      <c r="D17" s="77">
        <v>523.85312138575421</v>
      </c>
      <c r="E17" s="78">
        <v>3569.2707022755362</v>
      </c>
      <c r="F17" s="112">
        <v>42.185885911956788</v>
      </c>
      <c r="G17" s="77">
        <v>89.382557874206555</v>
      </c>
      <c r="H17" s="78">
        <v>144.37174309001159</v>
      </c>
      <c r="I17" s="112">
        <f>SUM(I5:I16)</f>
        <v>3055.3325289951035</v>
      </c>
      <c r="J17" s="77">
        <f>SUM(J5:J16)</f>
        <v>383.11656351154761</v>
      </c>
      <c r="K17" s="113">
        <f>SUM(K5:K16)</f>
        <v>3424.8989591855247</v>
      </c>
      <c r="L17" s="114"/>
    </row>
    <row r="18" spans="1:12" ht="15.75" thickTop="1"/>
  </sheetData>
  <sheetProtection password="A25B" sheet="1" objects="1" scenarios="1"/>
  <mergeCells count="4">
    <mergeCell ref="C3:E3"/>
    <mergeCell ref="F3:H3"/>
    <mergeCell ref="I3:L3"/>
    <mergeCell ref="A5:A16"/>
  </mergeCells>
  <pageMargins left="0.7" right="0.7" top="0.75" bottom="0.75" header="0.3" footer="0.3"/>
  <pageSetup paperSize="1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Normal="100" workbookViewId="0">
      <selection activeCell="CZ299" sqref="CZ299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v>40544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40544</v>
      </c>
      <c r="B7" s="30">
        <v>3.9858328247072139E-4</v>
      </c>
      <c r="C7" s="31">
        <v>0.42983689837646483</v>
      </c>
      <c r="D7" s="32">
        <v>0.43023548165893555</v>
      </c>
      <c r="E7" s="33">
        <v>6.9035228340944892</v>
      </c>
      <c r="F7" s="31">
        <v>1.9771930770235617</v>
      </c>
      <c r="G7" s="32">
        <v>8.8807159111180507</v>
      </c>
      <c r="H7" s="33">
        <v>0.36678152299880984</v>
      </c>
      <c r="I7" s="32">
        <v>4.4565315410774204E-3</v>
      </c>
      <c r="J7" s="34">
        <v>1.4383334431521122E-2</v>
      </c>
      <c r="K7" s="33">
        <v>6.4998157969655956</v>
      </c>
      <c r="L7" s="32">
        <v>1.9998607999706726</v>
      </c>
      <c r="M7" s="33">
        <v>0.76471330677551563</v>
      </c>
      <c r="N7" s="32">
        <v>0.23528669322448431</v>
      </c>
      <c r="O7" s="34">
        <v>2.1999118825643338</v>
      </c>
      <c r="P7" s="33">
        <v>0</v>
      </c>
      <c r="Q7" s="31">
        <v>0</v>
      </c>
      <c r="R7" s="32">
        <v>0</v>
      </c>
      <c r="S7" s="33">
        <v>2.2666915439897295E-2</v>
      </c>
      <c r="T7" s="31">
        <v>6.4998157969655956</v>
      </c>
      <c r="U7" s="32">
        <v>1.9998607999706726</v>
      </c>
    </row>
    <row r="8" spans="1:21">
      <c r="A8" s="4">
        <v>40545</v>
      </c>
      <c r="B8" s="35">
        <v>7.8909973144525303E-5</v>
      </c>
      <c r="C8" s="36">
        <v>0.42334349804687499</v>
      </c>
      <c r="D8" s="37">
        <v>0.42342240802001951</v>
      </c>
      <c r="E8" s="38">
        <v>6.9776752984553969</v>
      </c>
      <c r="F8" s="36">
        <v>1.9776189018014734</v>
      </c>
      <c r="G8" s="37">
        <v>8.955294200256871</v>
      </c>
      <c r="H8" s="38">
        <v>0.47279302415466307</v>
      </c>
      <c r="I8" s="37">
        <v>5.4406977137941865E-3</v>
      </c>
      <c r="J8" s="39">
        <v>1.4341651330518727E-2</v>
      </c>
      <c r="K8" s="38">
        <v>6.4994996589332494</v>
      </c>
      <c r="L8" s="37">
        <v>1.9998409577941996</v>
      </c>
      <c r="M8" s="38">
        <v>0.76470634041206242</v>
      </c>
      <c r="N8" s="37">
        <v>0.23529365958793752</v>
      </c>
      <c r="O8" s="39">
        <v>2.2000857748567508</v>
      </c>
      <c r="P8" s="38">
        <v>0</v>
      </c>
      <c r="Q8" s="36">
        <v>0</v>
      </c>
      <c r="R8" s="37">
        <v>0</v>
      </c>
      <c r="S8" s="38">
        <v>2.4214385882453726E-2</v>
      </c>
      <c r="T8" s="36">
        <v>6.4994996589332494</v>
      </c>
      <c r="U8" s="37">
        <v>1.9998409577941996</v>
      </c>
    </row>
    <row r="9" spans="1:21">
      <c r="A9" s="4">
        <v>40546</v>
      </c>
      <c r="B9" s="35">
        <v>7.1256149291992754E-4</v>
      </c>
      <c r="C9" s="36">
        <v>0.42760090103149412</v>
      </c>
      <c r="D9" s="37">
        <v>0.42831346252441405</v>
      </c>
      <c r="E9" s="38">
        <v>6.9377841630134034</v>
      </c>
      <c r="F9" s="36">
        <v>1.9806761800506418</v>
      </c>
      <c r="G9" s="37">
        <v>8.9184603430640443</v>
      </c>
      <c r="H9" s="38">
        <v>0.35458440275573733</v>
      </c>
      <c r="I9" s="37">
        <v>5.5823357322514061E-3</v>
      </c>
      <c r="J9" s="39">
        <v>1.4393501204681344E-2</v>
      </c>
      <c r="K9" s="38">
        <v>6.2503475444365098</v>
      </c>
      <c r="L9" s="37">
        <v>2.000421732877987</v>
      </c>
      <c r="M9" s="38">
        <v>0.7575472461242917</v>
      </c>
      <c r="N9" s="37">
        <v>0.24245275387570825</v>
      </c>
      <c r="O9" s="39">
        <v>2.2001886225097818</v>
      </c>
      <c r="P9" s="38">
        <v>0</v>
      </c>
      <c r="Q9" s="36">
        <v>0.25600591618208896</v>
      </c>
      <c r="R9" s="37">
        <v>0</v>
      </c>
      <c r="S9" s="38">
        <v>2.0287145607845503E-2</v>
      </c>
      <c r="T9" s="36">
        <v>6.2503475444365098</v>
      </c>
      <c r="U9" s="37">
        <v>2.000421732877987</v>
      </c>
    </row>
    <row r="10" spans="1:21">
      <c r="A10" s="4">
        <v>40547</v>
      </c>
      <c r="B10" s="35">
        <v>-6.8818023681638252E-5</v>
      </c>
      <c r="C10" s="36">
        <v>0.42805567419433593</v>
      </c>
      <c r="D10" s="37">
        <v>0.4279868561706543</v>
      </c>
      <c r="E10" s="38">
        <v>6.7681527965211137</v>
      </c>
      <c r="F10" s="36">
        <v>1.9785701212725457</v>
      </c>
      <c r="G10" s="37">
        <v>8.7467229177936598</v>
      </c>
      <c r="H10" s="38">
        <v>0.23561103274917602</v>
      </c>
      <c r="I10" s="37">
        <v>4.7729677864741535E-3</v>
      </c>
      <c r="J10" s="39">
        <v>1.4331924643278125E-2</v>
      </c>
      <c r="K10" s="38">
        <v>6.4995328820184746</v>
      </c>
      <c r="L10" s="37">
        <v>2.000156206398497</v>
      </c>
      <c r="M10" s="38">
        <v>0.76467889759353336</v>
      </c>
      <c r="N10" s="37">
        <v>0.23532110240646661</v>
      </c>
      <c r="O10" s="39">
        <v>2.1999399717356845</v>
      </c>
      <c r="P10" s="38">
        <v>0</v>
      </c>
      <c r="Q10" s="36">
        <v>0</v>
      </c>
      <c r="R10" s="37">
        <v>0</v>
      </c>
      <c r="S10" s="38">
        <v>1.9076383955418663E-2</v>
      </c>
      <c r="T10" s="36">
        <v>6.4995328820184746</v>
      </c>
      <c r="U10" s="37">
        <v>2.000156206398497</v>
      </c>
    </row>
    <row r="11" spans="1:21">
      <c r="A11" s="4">
        <v>40548</v>
      </c>
      <c r="B11" s="35">
        <v>8.6580398559576999E-5</v>
      </c>
      <c r="C11" s="36">
        <v>0.46087664854431154</v>
      </c>
      <c r="D11" s="37">
        <v>0.46096322894287112</v>
      </c>
      <c r="E11" s="38">
        <v>6.7603012936504188</v>
      </c>
      <c r="F11" s="36">
        <v>1.9781547064620082</v>
      </c>
      <c r="G11" s="37">
        <v>8.7384560001124267</v>
      </c>
      <c r="H11" s="38">
        <v>0.22628201073455811</v>
      </c>
      <c r="I11" s="37">
        <v>4.8728061512857673E-3</v>
      </c>
      <c r="J11" s="39">
        <v>1.4237939651346206E-2</v>
      </c>
      <c r="K11" s="38">
        <v>6.5003263306602568</v>
      </c>
      <c r="L11" s="37">
        <v>1.9999038291989701</v>
      </c>
      <c r="M11" s="38">
        <v>0.76472356729313662</v>
      </c>
      <c r="N11" s="37">
        <v>0.23527643270686341</v>
      </c>
      <c r="O11" s="39">
        <v>2.2000144227587106</v>
      </c>
      <c r="P11" s="38">
        <v>0.32238461157226561</v>
      </c>
      <c r="Q11" s="36">
        <v>0</v>
      </c>
      <c r="R11" s="37">
        <v>0</v>
      </c>
      <c r="S11" s="38">
        <v>1.7931662637415968E-2</v>
      </c>
      <c r="T11" s="36">
        <v>6.2537912204583019</v>
      </c>
      <c r="U11" s="37">
        <v>1.9240543278286597</v>
      </c>
    </row>
    <row r="12" spans="1:21">
      <c r="A12" s="4">
        <v>40549</v>
      </c>
      <c r="B12" s="35">
        <v>8.449902343754534E-5</v>
      </c>
      <c r="C12" s="36">
        <v>0.28873355232238768</v>
      </c>
      <c r="D12" s="37">
        <v>0.28881805134582522</v>
      </c>
      <c r="E12" s="38">
        <v>7.8526252795287688</v>
      </c>
      <c r="F12" s="36">
        <v>0.82340295553164455</v>
      </c>
      <c r="G12" s="37">
        <v>8.6760282350604125</v>
      </c>
      <c r="H12" s="38">
        <v>0.19950439959144592</v>
      </c>
      <c r="I12" s="37">
        <v>1.3292236609347165E-3</v>
      </c>
      <c r="J12" s="39">
        <v>1.9499892509285535E-2</v>
      </c>
      <c r="K12" s="38">
        <v>7.6355280137762431</v>
      </c>
      <c r="L12" s="37">
        <v>0.83858520745041776</v>
      </c>
      <c r="M12" s="38">
        <v>0.90104153844087664</v>
      </c>
      <c r="N12" s="37">
        <v>9.8958461559123384E-2</v>
      </c>
      <c r="O12" s="39">
        <v>0.91674519864343784</v>
      </c>
      <c r="P12" s="38">
        <v>0.28350295539093018</v>
      </c>
      <c r="Q12" s="36">
        <v>1.7517506722211837E-3</v>
      </c>
      <c r="R12" s="37">
        <v>1.4925573112678529E-3</v>
      </c>
      <c r="S12" s="38">
        <v>8.5173443899806855E-2</v>
      </c>
      <c r="T12" s="36">
        <v>7.380080074698264</v>
      </c>
      <c r="U12" s="37">
        <v>0.80903763382619864</v>
      </c>
    </row>
    <row r="13" spans="1:21">
      <c r="A13" s="4">
        <v>40550</v>
      </c>
      <c r="B13" s="35">
        <v>-7.9399200439457529E-5</v>
      </c>
      <c r="C13" s="36">
        <v>3.1371588729858402E-2</v>
      </c>
      <c r="D13" s="37">
        <v>3.1292189529418944E-2</v>
      </c>
      <c r="E13" s="38">
        <v>8.7661045889815536</v>
      </c>
      <c r="F13" s="36">
        <v>0</v>
      </c>
      <c r="G13" s="37">
        <v>8.7661045889815536</v>
      </c>
      <c r="H13" s="38">
        <v>0.17290923099517821</v>
      </c>
      <c r="I13" s="37">
        <v>1.7676433104276657E-4</v>
      </c>
      <c r="J13" s="39">
        <v>2.4358482493575754E-2</v>
      </c>
      <c r="K13" s="38">
        <v>8.5001634582182728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9.3474958575356482E-2</v>
      </c>
      <c r="T13" s="36">
        <v>8.5001634582182728</v>
      </c>
      <c r="U13" s="37">
        <v>0</v>
      </c>
    </row>
    <row r="14" spans="1:21">
      <c r="A14" s="4">
        <v>40551</v>
      </c>
      <c r="B14" s="35">
        <v>0</v>
      </c>
      <c r="C14" s="36">
        <v>0</v>
      </c>
      <c r="D14" s="37">
        <v>0</v>
      </c>
      <c r="E14" s="38">
        <v>8.6786548957232501</v>
      </c>
      <c r="F14" s="36">
        <v>0</v>
      </c>
      <c r="G14" s="37">
        <v>8.6786548957232501</v>
      </c>
      <c r="H14" s="38">
        <v>0.17228107312393187</v>
      </c>
      <c r="I14" s="37">
        <v>0.16468815096849204</v>
      </c>
      <c r="J14" s="39">
        <v>2.4368454630820272E-2</v>
      </c>
      <c r="K14" s="38">
        <v>8.5002722504031674</v>
      </c>
      <c r="L14" s="37">
        <v>0</v>
      </c>
      <c r="M14" s="38">
        <v>1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5.563457585456888E-2</v>
      </c>
      <c r="T14" s="36">
        <v>8.5002722504031674</v>
      </c>
      <c r="U14" s="37">
        <v>0</v>
      </c>
    </row>
    <row r="15" spans="1:21">
      <c r="A15" s="4">
        <v>40552</v>
      </c>
      <c r="B15" s="35">
        <v>0.27679828207397461</v>
      </c>
      <c r="C15" s="36">
        <v>0</v>
      </c>
      <c r="D15" s="37">
        <v>0.27679828207397461</v>
      </c>
      <c r="E15" s="38">
        <v>7.0048860372976947</v>
      </c>
      <c r="F15" s="36">
        <v>0</v>
      </c>
      <c r="G15" s="37">
        <v>7.0048860372976947</v>
      </c>
      <c r="H15" s="38">
        <v>0.17052151585769654</v>
      </c>
      <c r="I15" s="37">
        <v>1.8694696548581124E-4</v>
      </c>
      <c r="J15" s="39">
        <v>2.4371816678857957E-2</v>
      </c>
      <c r="K15" s="38">
        <v>6.5569144900934919</v>
      </c>
      <c r="L15" s="37">
        <v>0</v>
      </c>
      <c r="M15" s="38">
        <v>1</v>
      </c>
      <c r="N15" s="37">
        <v>0</v>
      </c>
      <c r="O15" s="39">
        <v>0</v>
      </c>
      <c r="P15" s="38">
        <v>0.32927626538085936</v>
      </c>
      <c r="Q15" s="36">
        <v>0</v>
      </c>
      <c r="R15" s="37">
        <v>0</v>
      </c>
      <c r="S15" s="38">
        <v>0.39234471855733055</v>
      </c>
      <c r="T15" s="36">
        <v>6.2276382247126323</v>
      </c>
      <c r="U15" s="37">
        <v>0</v>
      </c>
    </row>
    <row r="16" spans="1:21">
      <c r="A16" s="4">
        <v>40553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0</v>
      </c>
      <c r="J16" s="39">
        <v>0</v>
      </c>
      <c r="K16" s="38">
        <v>0</v>
      </c>
      <c r="L16" s="37">
        <v>0</v>
      </c>
      <c r="M16" s="38"/>
      <c r="N16" s="37"/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>
      <c r="A17" s="4">
        <v>40554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0</v>
      </c>
      <c r="J17" s="39">
        <v>0</v>
      </c>
      <c r="K17" s="38">
        <v>0</v>
      </c>
      <c r="L17" s="37">
        <v>0</v>
      </c>
      <c r="M17" s="38"/>
      <c r="N17" s="37"/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>
      <c r="A18" s="4">
        <v>40555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0</v>
      </c>
      <c r="J18" s="39">
        <v>0</v>
      </c>
      <c r="K18" s="38">
        <v>0</v>
      </c>
      <c r="L18" s="37">
        <v>0</v>
      </c>
      <c r="M18" s="38"/>
      <c r="N18" s="37"/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>
      <c r="A19" s="4">
        <v>40556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0</v>
      </c>
      <c r="J19" s="39">
        <v>0</v>
      </c>
      <c r="K19" s="38">
        <v>0</v>
      </c>
      <c r="L19" s="37">
        <v>0</v>
      </c>
      <c r="M19" s="38"/>
      <c r="N19" s="37"/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>
      <c r="A20" s="4">
        <v>40557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0</v>
      </c>
      <c r="J20" s="39">
        <v>0</v>
      </c>
      <c r="K20" s="38">
        <v>0</v>
      </c>
      <c r="L20" s="37">
        <v>0</v>
      </c>
      <c r="M20" s="38"/>
      <c r="N20" s="37"/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>
      <c r="A21" s="4">
        <v>40558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0</v>
      </c>
      <c r="J21" s="39">
        <v>0</v>
      </c>
      <c r="K21" s="38">
        <v>0</v>
      </c>
      <c r="L21" s="37">
        <v>0</v>
      </c>
      <c r="M21" s="38"/>
      <c r="N21" s="37"/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>
      <c r="A22" s="4">
        <v>40559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0</v>
      </c>
      <c r="J22" s="39">
        <v>0</v>
      </c>
      <c r="K22" s="38">
        <v>0</v>
      </c>
      <c r="L22" s="37">
        <v>0</v>
      </c>
      <c r="M22" s="38"/>
      <c r="N22" s="37"/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>
      <c r="A23" s="4">
        <v>40560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0</v>
      </c>
      <c r="J23" s="39">
        <v>0</v>
      </c>
      <c r="K23" s="38">
        <v>0</v>
      </c>
      <c r="L23" s="37">
        <v>0</v>
      </c>
      <c r="M23" s="38"/>
      <c r="N23" s="37"/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>
      <c r="A24" s="4">
        <v>40561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0</v>
      </c>
      <c r="J24" s="39">
        <v>0</v>
      </c>
      <c r="K24" s="38">
        <v>0</v>
      </c>
      <c r="L24" s="37">
        <v>0</v>
      </c>
      <c r="M24" s="38"/>
      <c r="N24" s="37"/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>
      <c r="A25" s="4">
        <v>40562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0</v>
      </c>
      <c r="J25" s="39">
        <v>0</v>
      </c>
      <c r="K25" s="38">
        <v>0</v>
      </c>
      <c r="L25" s="37">
        <v>0</v>
      </c>
      <c r="M25" s="38"/>
      <c r="N25" s="37"/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>
      <c r="A26" s="4">
        <v>40563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0</v>
      </c>
      <c r="J26" s="39">
        <v>0</v>
      </c>
      <c r="K26" s="38">
        <v>0</v>
      </c>
      <c r="L26" s="37">
        <v>0</v>
      </c>
      <c r="M26" s="38"/>
      <c r="N26" s="37"/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>
      <c r="A27" s="4">
        <v>40564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0</v>
      </c>
      <c r="J27" s="39">
        <v>0</v>
      </c>
      <c r="K27" s="38">
        <v>0</v>
      </c>
      <c r="L27" s="37">
        <v>0</v>
      </c>
      <c r="M27" s="38"/>
      <c r="N27" s="37"/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>
      <c r="A28" s="4">
        <v>40565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37">
        <v>0</v>
      </c>
      <c r="J28" s="39">
        <v>0</v>
      </c>
      <c r="K28" s="38">
        <v>0</v>
      </c>
      <c r="L28" s="37">
        <v>0</v>
      </c>
      <c r="M28" s="38"/>
      <c r="N28" s="37"/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>
      <c r="A29" s="4">
        <v>40566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0</v>
      </c>
      <c r="J29" s="39">
        <v>0</v>
      </c>
      <c r="K29" s="38">
        <v>0</v>
      </c>
      <c r="L29" s="37">
        <v>0</v>
      </c>
      <c r="M29" s="38"/>
      <c r="N29" s="37"/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>
      <c r="A30" s="4">
        <v>40567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0</v>
      </c>
      <c r="J30" s="39">
        <v>0</v>
      </c>
      <c r="K30" s="38">
        <v>0</v>
      </c>
      <c r="L30" s="37">
        <v>0</v>
      </c>
      <c r="M30" s="38"/>
      <c r="N30" s="37"/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>
      <c r="A31" s="4">
        <v>40568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0</v>
      </c>
      <c r="J31" s="39">
        <v>0</v>
      </c>
      <c r="K31" s="38">
        <v>0</v>
      </c>
      <c r="L31" s="37">
        <v>0</v>
      </c>
      <c r="M31" s="38"/>
      <c r="N31" s="37"/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>
      <c r="A32" s="4">
        <v>40569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0</v>
      </c>
      <c r="J32" s="39">
        <v>0</v>
      </c>
      <c r="K32" s="38">
        <v>0</v>
      </c>
      <c r="L32" s="37">
        <v>0</v>
      </c>
      <c r="M32" s="38"/>
      <c r="N32" s="37"/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>
      <c r="A33" s="4">
        <v>40570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0</v>
      </c>
      <c r="J33" s="39">
        <v>0</v>
      </c>
      <c r="K33" s="38">
        <v>0</v>
      </c>
      <c r="L33" s="37">
        <v>0</v>
      </c>
      <c r="M33" s="38"/>
      <c r="N33" s="37"/>
      <c r="O33" s="39">
        <v>0</v>
      </c>
      <c r="P33" s="38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>
      <c r="A34" s="4">
        <v>40571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0</v>
      </c>
      <c r="J34" s="39">
        <v>0</v>
      </c>
      <c r="K34" s="38">
        <v>0</v>
      </c>
      <c r="L34" s="37">
        <v>0</v>
      </c>
      <c r="M34" s="38"/>
      <c r="N34" s="37"/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>
      <c r="A35" s="4">
        <v>40572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0</v>
      </c>
      <c r="J35" s="39">
        <v>0</v>
      </c>
      <c r="K35" s="38">
        <v>0</v>
      </c>
      <c r="L35" s="37">
        <v>0</v>
      </c>
      <c r="M35" s="38"/>
      <c r="N35" s="37"/>
      <c r="O35" s="39">
        <v>0</v>
      </c>
      <c r="P35" s="38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>
      <c r="A36" s="4">
        <v>40573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38">
        <v>0</v>
      </c>
      <c r="I36" s="37">
        <v>0</v>
      </c>
      <c r="J36" s="39">
        <v>0</v>
      </c>
      <c r="K36" s="38">
        <v>0</v>
      </c>
      <c r="L36" s="37">
        <v>0</v>
      </c>
      <c r="M36" s="38"/>
      <c r="N36" s="37"/>
      <c r="O36" s="39">
        <v>0</v>
      </c>
      <c r="P36" s="38">
        <v>0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.75" thickBot="1">
      <c r="A37" s="5">
        <v>40574</v>
      </c>
      <c r="B37" s="40">
        <v>0</v>
      </c>
      <c r="C37" s="41">
        <v>0</v>
      </c>
      <c r="D37" s="42">
        <v>0</v>
      </c>
      <c r="E37" s="43">
        <v>0</v>
      </c>
      <c r="F37" s="41">
        <v>0</v>
      </c>
      <c r="G37" s="42">
        <v>0</v>
      </c>
      <c r="H37" s="43">
        <v>0</v>
      </c>
      <c r="I37" s="42">
        <v>0</v>
      </c>
      <c r="J37" s="44">
        <v>0</v>
      </c>
      <c r="K37" s="43">
        <v>0</v>
      </c>
      <c r="L37" s="42">
        <v>0</v>
      </c>
      <c r="M37" s="43"/>
      <c r="N37" s="42"/>
      <c r="O37" s="44">
        <v>0</v>
      </c>
      <c r="P37" s="43">
        <v>0</v>
      </c>
      <c r="Q37" s="41">
        <v>0</v>
      </c>
      <c r="R37" s="42">
        <v>0</v>
      </c>
      <c r="S37" s="43">
        <v>0</v>
      </c>
      <c r="T37" s="41">
        <v>0</v>
      </c>
      <c r="U37" s="42">
        <v>0</v>
      </c>
    </row>
    <row r="38" spans="1:21" ht="15.75" thickTop="1">
      <c r="A38" s="26" t="s">
        <v>30</v>
      </c>
      <c r="B38" s="45">
        <f t="shared" ref="B38:U38" si="0">IF(SUM(B7:B37)&gt;0, AVERAGE(B7:B37), "")</f>
        <v>8.9681031942059931E-3</v>
      </c>
      <c r="C38" s="45">
        <f t="shared" si="0"/>
        <v>8.0316734233733131E-2</v>
      </c>
      <c r="D38" s="45">
        <f t="shared" si="0"/>
        <v>8.9284837427939148E-2</v>
      </c>
      <c r="E38" s="45">
        <f t="shared" si="0"/>
        <v>2.1499905544279385</v>
      </c>
      <c r="F38" s="45">
        <f t="shared" si="0"/>
        <v>0.3456650303916734</v>
      </c>
      <c r="G38" s="45">
        <f t="shared" si="0"/>
        <v>2.495655584819612</v>
      </c>
      <c r="H38" s="45">
        <f t="shared" si="0"/>
        <v>7.6492522998748286E-2</v>
      </c>
      <c r="I38" s="45">
        <f t="shared" si="0"/>
        <v>6.1776266080915574E-3</v>
      </c>
      <c r="J38" s="45">
        <f t="shared" si="0"/>
        <v>5.2995805668995177E-3</v>
      </c>
      <c r="K38" s="45">
        <f t="shared" si="0"/>
        <v>2.0465290459840406</v>
      </c>
      <c r="L38" s="45">
        <f t="shared" si="0"/>
        <v>0.34963770108679826</v>
      </c>
      <c r="M38" s="45">
        <f t="shared" si="0"/>
        <v>0.85749009962660183</v>
      </c>
      <c r="N38" s="45">
        <f t="shared" si="0"/>
        <v>0.14250990037339817</v>
      </c>
      <c r="O38" s="45">
        <f t="shared" si="0"/>
        <v>0.38441567332479681</v>
      </c>
      <c r="P38" s="45">
        <f t="shared" si="0"/>
        <v>3.0166575236905007E-2</v>
      </c>
      <c r="Q38" s="45">
        <f t="shared" si="0"/>
        <v>8.3147634469132297E-3</v>
      </c>
      <c r="R38" s="45">
        <f t="shared" si="0"/>
        <v>4.8147010040898483E-5</v>
      </c>
      <c r="S38" s="45">
        <f t="shared" si="0"/>
        <v>2.3574328722906254E-2</v>
      </c>
      <c r="T38" s="45">
        <f t="shared" si="0"/>
        <v>2.0197142293820796</v>
      </c>
      <c r="U38" s="85">
        <f t="shared" si="0"/>
        <v>0.34623779544181343</v>
      </c>
    </row>
    <row r="39" spans="1:21" ht="15.75" thickBot="1">
      <c r="A39" s="27" t="s">
        <v>29</v>
      </c>
      <c r="B39" s="28">
        <f>SUM(B7:B37)</f>
        <v>0.27801119902038579</v>
      </c>
      <c r="C39" s="28">
        <f t="shared" ref="C39:U39" si="1">SUM(C7:C37)</f>
        <v>2.489818761245727</v>
      </c>
      <c r="D39" s="28">
        <f t="shared" si="1"/>
        <v>2.7678299602661136</v>
      </c>
      <c r="E39" s="28">
        <f t="shared" si="1"/>
        <v>66.649707187266088</v>
      </c>
      <c r="F39" s="28">
        <f t="shared" si="1"/>
        <v>10.715615942141875</v>
      </c>
      <c r="G39" s="28">
        <f t="shared" si="1"/>
        <v>77.365323129407969</v>
      </c>
      <c r="H39" s="28">
        <f t="shared" si="1"/>
        <v>2.3712682129611968</v>
      </c>
      <c r="I39" s="28">
        <f t="shared" si="1"/>
        <v>0.19150642485083827</v>
      </c>
      <c r="J39" s="28">
        <f t="shared" si="1"/>
        <v>0.16428699757388504</v>
      </c>
      <c r="K39" s="28">
        <f t="shared" si="1"/>
        <v>63.442400425505255</v>
      </c>
      <c r="L39" s="28">
        <f t="shared" si="1"/>
        <v>10.838768733690745</v>
      </c>
      <c r="M39" s="28">
        <f t="shared" si="1"/>
        <v>7.7174108966394162</v>
      </c>
      <c r="N39" s="28">
        <f t="shared" si="1"/>
        <v>1.2825891033605836</v>
      </c>
      <c r="O39" s="28">
        <f t="shared" si="1"/>
        <v>11.916885873068701</v>
      </c>
      <c r="P39" s="28">
        <f t="shared" si="1"/>
        <v>0.9351638323440552</v>
      </c>
      <c r="Q39" s="28">
        <f t="shared" si="1"/>
        <v>0.25775766685431012</v>
      </c>
      <c r="R39" s="28">
        <f t="shared" si="1"/>
        <v>1.4925573112678529E-3</v>
      </c>
      <c r="S39" s="28">
        <f t="shared" si="1"/>
        <v>0.73080419041009392</v>
      </c>
      <c r="T39" s="28">
        <f t="shared" si="1"/>
        <v>62.611141110844471</v>
      </c>
      <c r="U39" s="29">
        <f t="shared" si="1"/>
        <v>10.733371658696216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Normal="100" workbookViewId="0"/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January!$A$4+31</f>
        <v>40575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40575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0</v>
      </c>
      <c r="J7" s="34">
        <v>0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>
      <c r="A8" s="3">
        <v>40576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0</v>
      </c>
      <c r="I8" s="37">
        <v>0</v>
      </c>
      <c r="J8" s="39">
        <v>0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>
      <c r="A9" s="3">
        <v>40577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37">
        <v>0</v>
      </c>
      <c r="J9" s="39">
        <v>0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>
      <c r="A10" s="3">
        <v>40578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0</v>
      </c>
      <c r="J10" s="39">
        <v>0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>
      <c r="A11" s="3">
        <v>40579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0</v>
      </c>
      <c r="J11" s="39">
        <v>0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>
      <c r="A12" s="3">
        <v>40580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0</v>
      </c>
      <c r="J12" s="39">
        <v>0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>
      <c r="A13" s="3">
        <v>40581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37">
        <v>0</v>
      </c>
      <c r="J13" s="39">
        <v>0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>
      <c r="A14" s="3">
        <v>40582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0</v>
      </c>
      <c r="J14" s="39">
        <v>0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>
      <c r="A15" s="3">
        <v>40583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0</v>
      </c>
      <c r="J15" s="39">
        <v>0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>
      <c r="A16" s="3">
        <v>40584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0</v>
      </c>
      <c r="J16" s="39">
        <v>0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>
      <c r="A17" s="3">
        <v>40585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0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>
      <c r="A18" s="3">
        <v>40586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0</v>
      </c>
      <c r="J18" s="39">
        <v>0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>
      <c r="A19" s="3">
        <v>40587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0</v>
      </c>
      <c r="J19" s="39">
        <v>0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>
      <c r="A20" s="3">
        <v>40588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0</v>
      </c>
      <c r="J20" s="39">
        <v>0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>
      <c r="A21" s="3">
        <v>40589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0</v>
      </c>
      <c r="J21" s="39">
        <v>0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>
      <c r="A22" s="3">
        <v>40590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0</v>
      </c>
      <c r="J22" s="39">
        <v>0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>
      <c r="A23" s="3">
        <v>40591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0</v>
      </c>
      <c r="J23" s="39">
        <v>0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>
      <c r="A24" s="3">
        <v>40592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0</v>
      </c>
      <c r="J24" s="39">
        <v>0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>
      <c r="A25" s="3">
        <v>40593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0</v>
      </c>
      <c r="J25" s="39">
        <v>0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>
      <c r="A26" s="3">
        <v>40594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0</v>
      </c>
      <c r="J26" s="39">
        <v>0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>
      <c r="A27" s="3">
        <v>40595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0</v>
      </c>
      <c r="J27" s="39">
        <v>0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>
      <c r="A28" s="3">
        <v>40596</v>
      </c>
      <c r="B28" s="35">
        <v>0</v>
      </c>
      <c r="C28" s="36">
        <v>0</v>
      </c>
      <c r="D28" s="37">
        <v>0</v>
      </c>
      <c r="E28" s="38">
        <v>0.13</v>
      </c>
      <c r="F28" s="36">
        <v>0</v>
      </c>
      <c r="G28" s="37">
        <v>0</v>
      </c>
      <c r="H28" s="38">
        <v>0</v>
      </c>
      <c r="I28" s="37">
        <v>0</v>
      </c>
      <c r="J28" s="39">
        <v>0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>
      <c r="A29" s="3">
        <v>40597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0</v>
      </c>
      <c r="J29" s="39">
        <v>0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>
      <c r="A30" s="3">
        <v>40598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0</v>
      </c>
      <c r="J30" s="39">
        <v>0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>
      <c r="A31" s="3">
        <v>40599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0</v>
      </c>
      <c r="J31" s="39">
        <v>0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>
      <c r="A32" s="3">
        <v>40600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0</v>
      </c>
      <c r="J32" s="39">
        <v>0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>
      <c r="A33" s="3">
        <v>40601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0</v>
      </c>
      <c r="J33" s="39">
        <v>0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>
      <c r="A34" s="3">
        <v>40602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0</v>
      </c>
      <c r="J34" s="39">
        <v>0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>
        <f t="shared" si="0"/>
        <v>4.642857142857143E-3</v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5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0.13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Normal="100" workbookViewId="0"/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February!$A$4+31</f>
        <v>40606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40603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0</v>
      </c>
      <c r="J7" s="34">
        <v>0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>
      <c r="A8" s="3">
        <v>40604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0</v>
      </c>
      <c r="I8" s="37">
        <v>0</v>
      </c>
      <c r="J8" s="39">
        <v>0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>
      <c r="A9" s="3">
        <v>40605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37">
        <v>0</v>
      </c>
      <c r="J9" s="39">
        <v>0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>
      <c r="A10" s="3">
        <v>40606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0</v>
      </c>
      <c r="J10" s="39">
        <v>0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>
      <c r="A11" s="3">
        <v>40607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0</v>
      </c>
      <c r="J11" s="39">
        <v>0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>
      <c r="A12" s="3">
        <v>40608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0</v>
      </c>
      <c r="J12" s="39">
        <v>0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>
      <c r="A13" s="3">
        <v>40609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37">
        <v>0</v>
      </c>
      <c r="J13" s="39">
        <v>0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>
      <c r="A14" s="3">
        <v>40610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0</v>
      </c>
      <c r="J14" s="39">
        <v>0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>
      <c r="A15" s="3">
        <v>40611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0</v>
      </c>
      <c r="J15" s="39">
        <v>0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>
      <c r="A16" s="3">
        <v>40612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0</v>
      </c>
      <c r="J16" s="39">
        <v>0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>
      <c r="A17" s="3">
        <v>40613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0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>
      <c r="A18" s="3">
        <v>40614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0</v>
      </c>
      <c r="J18" s="39">
        <v>0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>
      <c r="A19" s="3">
        <v>40615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0</v>
      </c>
      <c r="J19" s="39">
        <v>0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>
      <c r="A20" s="3">
        <v>40616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0</v>
      </c>
      <c r="J20" s="39">
        <v>0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>
      <c r="A21" s="3">
        <v>40617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0</v>
      </c>
      <c r="J21" s="39">
        <v>0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>
      <c r="A22" s="3">
        <v>40618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0</v>
      </c>
      <c r="J22" s="39">
        <v>0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>
      <c r="A23" s="3">
        <v>40619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0</v>
      </c>
      <c r="J23" s="39">
        <v>0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>
      <c r="A24" s="3">
        <v>40620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0</v>
      </c>
      <c r="J24" s="39">
        <v>0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>
      <c r="A25" s="3">
        <v>40621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0</v>
      </c>
      <c r="J25" s="39">
        <v>0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>
      <c r="A26" s="3">
        <v>40622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0</v>
      </c>
      <c r="J26" s="39">
        <v>0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>
      <c r="A27" s="3">
        <v>40623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0</v>
      </c>
      <c r="J27" s="39">
        <v>0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>
      <c r="A28" s="3">
        <v>40624</v>
      </c>
      <c r="B28" s="35">
        <v>0</v>
      </c>
      <c r="C28" s="36">
        <v>0</v>
      </c>
      <c r="D28" s="37">
        <v>0</v>
      </c>
      <c r="E28" s="38">
        <v>0</v>
      </c>
      <c r="F28" s="36">
        <v>0</v>
      </c>
      <c r="G28" s="37">
        <v>0</v>
      </c>
      <c r="H28" s="38">
        <v>0</v>
      </c>
      <c r="I28" s="37">
        <v>0</v>
      </c>
      <c r="J28" s="39">
        <v>0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>
      <c r="A29" s="3">
        <v>40625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0</v>
      </c>
      <c r="J29" s="39">
        <v>0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>
      <c r="A30" s="3">
        <v>40626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0</v>
      </c>
      <c r="J30" s="39">
        <v>0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>
      <c r="A31" s="3">
        <v>40627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0</v>
      </c>
      <c r="J31" s="39">
        <v>0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>
      <c r="A32" s="3">
        <v>40628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0</v>
      </c>
      <c r="J32" s="39">
        <v>0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>
      <c r="A33" s="3">
        <v>40629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0</v>
      </c>
      <c r="J33" s="39">
        <v>0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>
      <c r="A34" s="3">
        <v>40630</v>
      </c>
      <c r="B34" s="35">
        <v>0</v>
      </c>
      <c r="C34" s="36">
        <v>0</v>
      </c>
      <c r="D34" s="37">
        <v>0</v>
      </c>
      <c r="E34" s="38">
        <v>0</v>
      </c>
      <c r="F34" s="36">
        <v>0</v>
      </c>
      <c r="G34" s="37">
        <v>0</v>
      </c>
      <c r="H34" s="38">
        <v>0</v>
      </c>
      <c r="I34" s="37">
        <v>0</v>
      </c>
      <c r="J34" s="39">
        <v>0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>
      <c r="A35" s="3">
        <v>40631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0</v>
      </c>
      <c r="J35" s="39">
        <v>0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>
      <c r="A36" s="3">
        <v>40632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38">
        <v>0</v>
      </c>
      <c r="I36" s="37">
        <v>0</v>
      </c>
      <c r="J36" s="39">
        <v>0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.75" thickBot="1">
      <c r="A37" s="3">
        <v>40633</v>
      </c>
      <c r="B37" s="40">
        <v>0</v>
      </c>
      <c r="C37" s="41">
        <v>0</v>
      </c>
      <c r="D37" s="42">
        <v>0</v>
      </c>
      <c r="E37" s="43">
        <v>0</v>
      </c>
      <c r="F37" s="41">
        <v>0</v>
      </c>
      <c r="G37" s="42">
        <v>0</v>
      </c>
      <c r="H37" s="43">
        <v>0</v>
      </c>
      <c r="I37" s="42">
        <v>0</v>
      </c>
      <c r="J37" s="44">
        <v>0</v>
      </c>
      <c r="K37" s="43">
        <v>0</v>
      </c>
      <c r="L37" s="42">
        <v>0</v>
      </c>
      <c r="M37" s="43">
        <v>0</v>
      </c>
      <c r="N37" s="42">
        <v>0</v>
      </c>
      <c r="O37" s="44">
        <v>0</v>
      </c>
      <c r="P37" s="43">
        <v>0</v>
      </c>
      <c r="Q37" s="41">
        <v>0</v>
      </c>
      <c r="R37" s="42">
        <v>0</v>
      </c>
      <c r="S37" s="43">
        <v>0</v>
      </c>
      <c r="T37" s="41">
        <v>0</v>
      </c>
      <c r="U37" s="42">
        <v>0</v>
      </c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 t="str">
        <f t="shared" si="0"/>
        <v/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Normal="100" workbookViewId="0"/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March!$A$4+31</f>
        <v>40637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40634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0</v>
      </c>
      <c r="J7" s="34">
        <v>0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>
      <c r="A8" s="3">
        <v>40635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0</v>
      </c>
      <c r="I8" s="37">
        <v>0</v>
      </c>
      <c r="J8" s="39">
        <v>0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>
      <c r="A9" s="3">
        <v>40636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0</v>
      </c>
      <c r="I9" s="37">
        <v>0</v>
      </c>
      <c r="J9" s="39">
        <v>0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>
      <c r="A10" s="3">
        <v>40637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0</v>
      </c>
      <c r="J10" s="39">
        <v>0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>
      <c r="A11" s="3">
        <v>40638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0</v>
      </c>
      <c r="J11" s="39">
        <v>0</v>
      </c>
      <c r="K11" s="38">
        <v>0</v>
      </c>
      <c r="L11" s="37">
        <v>0</v>
      </c>
      <c r="M11" s="38">
        <v>0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>
      <c r="A12" s="3">
        <v>40639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0</v>
      </c>
      <c r="J12" s="39">
        <v>0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>
      <c r="A13" s="3">
        <v>40640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37">
        <v>0</v>
      </c>
      <c r="J13" s="39">
        <v>0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>
      <c r="A14" s="3">
        <v>40641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0</v>
      </c>
      <c r="J14" s="39">
        <v>0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>
      <c r="A15" s="3">
        <v>40642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0</v>
      </c>
      <c r="J15" s="39">
        <v>0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>
      <c r="A16" s="3">
        <v>40643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0</v>
      </c>
      <c r="J16" s="39">
        <v>0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>
      <c r="A17" s="3">
        <v>40644</v>
      </c>
      <c r="B17" s="35">
        <v>0</v>
      </c>
      <c r="C17" s="36">
        <v>0</v>
      </c>
      <c r="D17" s="37">
        <v>0</v>
      </c>
      <c r="E17" s="38">
        <v>0.48</v>
      </c>
      <c r="F17" s="36">
        <v>0</v>
      </c>
      <c r="G17" s="37">
        <v>0</v>
      </c>
      <c r="H17" s="38">
        <v>0</v>
      </c>
      <c r="I17" s="37">
        <v>0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>
      <c r="A18" s="3">
        <v>40645</v>
      </c>
      <c r="B18" s="35">
        <v>0</v>
      </c>
      <c r="C18" s="36">
        <v>0</v>
      </c>
      <c r="D18" s="37">
        <v>0</v>
      </c>
      <c r="E18" s="38">
        <v>0</v>
      </c>
      <c r="F18" s="36">
        <v>0</v>
      </c>
      <c r="G18" s="37">
        <v>0</v>
      </c>
      <c r="H18" s="38">
        <v>0</v>
      </c>
      <c r="I18" s="37">
        <v>0</v>
      </c>
      <c r="J18" s="39">
        <v>0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>
      <c r="A19" s="3">
        <v>40646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0</v>
      </c>
      <c r="J19" s="39">
        <v>0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>
      <c r="A20" s="3">
        <v>40647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0</v>
      </c>
      <c r="J20" s="39">
        <v>0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>
      <c r="A21" s="3">
        <v>40648</v>
      </c>
      <c r="B21" s="35">
        <v>0</v>
      </c>
      <c r="C21" s="36">
        <v>0</v>
      </c>
      <c r="D21" s="37">
        <v>0</v>
      </c>
      <c r="E21" s="38">
        <v>0</v>
      </c>
      <c r="F21" s="36">
        <v>0</v>
      </c>
      <c r="G21" s="37">
        <v>0</v>
      </c>
      <c r="H21" s="38">
        <v>0</v>
      </c>
      <c r="I21" s="37">
        <v>0</v>
      </c>
      <c r="J21" s="39">
        <v>0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0</v>
      </c>
      <c r="T21" s="36">
        <v>0</v>
      </c>
      <c r="U21" s="37">
        <v>0</v>
      </c>
    </row>
    <row r="22" spans="1:21">
      <c r="A22" s="3">
        <v>40649</v>
      </c>
      <c r="B22" s="35">
        <v>0</v>
      </c>
      <c r="C22" s="36">
        <v>0</v>
      </c>
      <c r="D22" s="37">
        <v>0</v>
      </c>
      <c r="E22" s="38">
        <v>0</v>
      </c>
      <c r="F22" s="36">
        <v>0</v>
      </c>
      <c r="G22" s="37">
        <v>0</v>
      </c>
      <c r="H22" s="38">
        <v>0</v>
      </c>
      <c r="I22" s="37">
        <v>0</v>
      </c>
      <c r="J22" s="39">
        <v>0</v>
      </c>
      <c r="K22" s="38">
        <v>0</v>
      </c>
      <c r="L22" s="37">
        <v>0</v>
      </c>
      <c r="M22" s="38">
        <v>0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</v>
      </c>
      <c r="T22" s="36">
        <v>0</v>
      </c>
      <c r="U22" s="37">
        <v>0</v>
      </c>
    </row>
    <row r="23" spans="1:21">
      <c r="A23" s="3">
        <v>40650</v>
      </c>
      <c r="B23" s="35">
        <v>0</v>
      </c>
      <c r="C23" s="36">
        <v>0</v>
      </c>
      <c r="D23" s="37">
        <v>0</v>
      </c>
      <c r="E23" s="38">
        <v>0</v>
      </c>
      <c r="F23" s="36">
        <v>0</v>
      </c>
      <c r="G23" s="37">
        <v>0</v>
      </c>
      <c r="H23" s="38">
        <v>0</v>
      </c>
      <c r="I23" s="37">
        <v>0</v>
      </c>
      <c r="J23" s="39">
        <v>0</v>
      </c>
      <c r="K23" s="38">
        <v>0</v>
      </c>
      <c r="L23" s="37">
        <v>0</v>
      </c>
      <c r="M23" s="38">
        <v>0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0</v>
      </c>
      <c r="T23" s="36">
        <v>0</v>
      </c>
      <c r="U23" s="37">
        <v>0</v>
      </c>
    </row>
    <row r="24" spans="1:21">
      <c r="A24" s="3">
        <v>40651</v>
      </c>
      <c r="B24" s="35">
        <v>0</v>
      </c>
      <c r="C24" s="36">
        <v>0</v>
      </c>
      <c r="D24" s="37">
        <v>0</v>
      </c>
      <c r="E24" s="38">
        <v>0</v>
      </c>
      <c r="F24" s="36">
        <v>0</v>
      </c>
      <c r="G24" s="37">
        <v>0</v>
      </c>
      <c r="H24" s="38">
        <v>0</v>
      </c>
      <c r="I24" s="37">
        <v>0</v>
      </c>
      <c r="J24" s="39">
        <v>0</v>
      </c>
      <c r="K24" s="38">
        <v>0</v>
      </c>
      <c r="L24" s="37">
        <v>0</v>
      </c>
      <c r="M24" s="38">
        <v>0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</v>
      </c>
      <c r="T24" s="36">
        <v>0</v>
      </c>
      <c r="U24" s="37">
        <v>0</v>
      </c>
    </row>
    <row r="25" spans="1:21">
      <c r="A25" s="3">
        <v>40652</v>
      </c>
      <c r="B25" s="35">
        <v>0</v>
      </c>
      <c r="C25" s="36">
        <v>0</v>
      </c>
      <c r="D25" s="37">
        <v>0</v>
      </c>
      <c r="E25" s="38">
        <v>0</v>
      </c>
      <c r="F25" s="36">
        <v>0</v>
      </c>
      <c r="G25" s="37">
        <v>0</v>
      </c>
      <c r="H25" s="38">
        <v>0</v>
      </c>
      <c r="I25" s="37">
        <v>0</v>
      </c>
      <c r="J25" s="39">
        <v>0</v>
      </c>
      <c r="K25" s="38">
        <v>0</v>
      </c>
      <c r="L25" s="37">
        <v>0</v>
      </c>
      <c r="M25" s="38">
        <v>0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</v>
      </c>
      <c r="T25" s="36">
        <v>0</v>
      </c>
      <c r="U25" s="37">
        <v>0</v>
      </c>
    </row>
    <row r="26" spans="1:21">
      <c r="A26" s="3">
        <v>40653</v>
      </c>
      <c r="B26" s="35">
        <v>0</v>
      </c>
      <c r="C26" s="36">
        <v>0</v>
      </c>
      <c r="D26" s="37">
        <v>0</v>
      </c>
      <c r="E26" s="38">
        <v>0</v>
      </c>
      <c r="F26" s="36">
        <v>0</v>
      </c>
      <c r="G26" s="37">
        <v>0</v>
      </c>
      <c r="H26" s="38">
        <v>0</v>
      </c>
      <c r="I26" s="37">
        <v>0</v>
      </c>
      <c r="J26" s="39">
        <v>0</v>
      </c>
      <c r="K26" s="38">
        <v>0</v>
      </c>
      <c r="L26" s="37">
        <v>0</v>
      </c>
      <c r="M26" s="38">
        <v>0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</v>
      </c>
      <c r="T26" s="36">
        <v>0</v>
      </c>
      <c r="U26" s="37">
        <v>0</v>
      </c>
    </row>
    <row r="27" spans="1:21">
      <c r="A27" s="3">
        <v>40654</v>
      </c>
      <c r="B27" s="35">
        <v>0</v>
      </c>
      <c r="C27" s="36">
        <v>0</v>
      </c>
      <c r="D27" s="37">
        <v>0</v>
      </c>
      <c r="E27" s="38">
        <v>0</v>
      </c>
      <c r="F27" s="36">
        <v>0</v>
      </c>
      <c r="G27" s="37">
        <v>0</v>
      </c>
      <c r="H27" s="38">
        <v>0</v>
      </c>
      <c r="I27" s="37">
        <v>0</v>
      </c>
      <c r="J27" s="39">
        <v>0</v>
      </c>
      <c r="K27" s="38">
        <v>0</v>
      </c>
      <c r="L27" s="37">
        <v>0</v>
      </c>
      <c r="M27" s="38">
        <v>0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</v>
      </c>
      <c r="T27" s="36">
        <v>0</v>
      </c>
      <c r="U27" s="37">
        <v>0</v>
      </c>
    </row>
    <row r="28" spans="1:21">
      <c r="A28" s="3">
        <v>40655</v>
      </c>
      <c r="B28" s="35">
        <v>0</v>
      </c>
      <c r="C28" s="36">
        <v>0</v>
      </c>
      <c r="D28" s="37">
        <v>0</v>
      </c>
      <c r="E28" s="38">
        <v>0.18</v>
      </c>
      <c r="F28" s="36">
        <v>0</v>
      </c>
      <c r="G28" s="37">
        <v>0</v>
      </c>
      <c r="H28" s="38">
        <v>0</v>
      </c>
      <c r="I28" s="37">
        <v>0</v>
      </c>
      <c r="J28" s="39">
        <v>0</v>
      </c>
      <c r="K28" s="38">
        <v>0</v>
      </c>
      <c r="L28" s="37">
        <v>0</v>
      </c>
      <c r="M28" s="38">
        <v>0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</v>
      </c>
      <c r="T28" s="36">
        <v>0</v>
      </c>
      <c r="U28" s="37">
        <v>0</v>
      </c>
    </row>
    <row r="29" spans="1:21">
      <c r="A29" s="3">
        <v>40656</v>
      </c>
      <c r="B29" s="35">
        <v>0</v>
      </c>
      <c r="C29" s="36">
        <v>0</v>
      </c>
      <c r="D29" s="37">
        <v>0</v>
      </c>
      <c r="E29" s="38">
        <v>0</v>
      </c>
      <c r="F29" s="36">
        <v>0</v>
      </c>
      <c r="G29" s="37">
        <v>0</v>
      </c>
      <c r="H29" s="38">
        <v>0</v>
      </c>
      <c r="I29" s="37">
        <v>0</v>
      </c>
      <c r="J29" s="39">
        <v>0</v>
      </c>
      <c r="K29" s="38">
        <v>0</v>
      </c>
      <c r="L29" s="37">
        <v>0</v>
      </c>
      <c r="M29" s="38">
        <v>0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</v>
      </c>
      <c r="T29" s="36">
        <v>0</v>
      </c>
      <c r="U29" s="37">
        <v>0</v>
      </c>
    </row>
    <row r="30" spans="1:21">
      <c r="A30" s="3">
        <v>40657</v>
      </c>
      <c r="B30" s="35">
        <v>0</v>
      </c>
      <c r="C30" s="36">
        <v>0</v>
      </c>
      <c r="D30" s="37">
        <v>0</v>
      </c>
      <c r="E30" s="38">
        <v>0</v>
      </c>
      <c r="F30" s="36">
        <v>0</v>
      </c>
      <c r="G30" s="37">
        <v>0</v>
      </c>
      <c r="H30" s="38">
        <v>0</v>
      </c>
      <c r="I30" s="37">
        <v>0</v>
      </c>
      <c r="J30" s="39">
        <v>0</v>
      </c>
      <c r="K30" s="38">
        <v>0</v>
      </c>
      <c r="L30" s="37">
        <v>0</v>
      </c>
      <c r="M30" s="38">
        <v>0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</v>
      </c>
      <c r="T30" s="36">
        <v>0</v>
      </c>
      <c r="U30" s="37">
        <v>0</v>
      </c>
    </row>
    <row r="31" spans="1:21">
      <c r="A31" s="3">
        <v>40658</v>
      </c>
      <c r="B31" s="35">
        <v>0</v>
      </c>
      <c r="C31" s="36">
        <v>0</v>
      </c>
      <c r="D31" s="37">
        <v>0</v>
      </c>
      <c r="E31" s="38">
        <v>0</v>
      </c>
      <c r="F31" s="36">
        <v>0</v>
      </c>
      <c r="G31" s="37">
        <v>0</v>
      </c>
      <c r="H31" s="38">
        <v>0</v>
      </c>
      <c r="I31" s="37">
        <v>0</v>
      </c>
      <c r="J31" s="39">
        <v>0</v>
      </c>
      <c r="K31" s="38">
        <v>0</v>
      </c>
      <c r="L31" s="37">
        <v>0</v>
      </c>
      <c r="M31" s="38">
        <v>0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</v>
      </c>
      <c r="T31" s="36">
        <v>0</v>
      </c>
      <c r="U31" s="37">
        <v>0</v>
      </c>
    </row>
    <row r="32" spans="1:21">
      <c r="A32" s="3">
        <v>40659</v>
      </c>
      <c r="B32" s="35">
        <v>0</v>
      </c>
      <c r="C32" s="36">
        <v>0</v>
      </c>
      <c r="D32" s="37">
        <v>0</v>
      </c>
      <c r="E32" s="38">
        <v>0</v>
      </c>
      <c r="F32" s="36">
        <v>0</v>
      </c>
      <c r="G32" s="37">
        <v>0</v>
      </c>
      <c r="H32" s="38">
        <v>0</v>
      </c>
      <c r="I32" s="37">
        <v>0</v>
      </c>
      <c r="J32" s="39">
        <v>0</v>
      </c>
      <c r="K32" s="38">
        <v>0</v>
      </c>
      <c r="L32" s="37">
        <v>0</v>
      </c>
      <c r="M32" s="38">
        <v>0</v>
      </c>
      <c r="N32" s="37">
        <v>0</v>
      </c>
      <c r="O32" s="39">
        <v>0</v>
      </c>
      <c r="P32" s="38">
        <v>0</v>
      </c>
      <c r="Q32" s="36">
        <v>0</v>
      </c>
      <c r="R32" s="37">
        <v>0</v>
      </c>
      <c r="S32" s="38">
        <v>0</v>
      </c>
      <c r="T32" s="36">
        <v>0</v>
      </c>
      <c r="U32" s="37">
        <v>0</v>
      </c>
    </row>
    <row r="33" spans="1:21">
      <c r="A33" s="3">
        <v>40660</v>
      </c>
      <c r="B33" s="35">
        <v>0</v>
      </c>
      <c r="C33" s="36">
        <v>0</v>
      </c>
      <c r="D33" s="37">
        <v>0</v>
      </c>
      <c r="E33" s="38">
        <v>0</v>
      </c>
      <c r="F33" s="36">
        <v>0</v>
      </c>
      <c r="G33" s="37">
        <v>0</v>
      </c>
      <c r="H33" s="38">
        <v>0</v>
      </c>
      <c r="I33" s="37">
        <v>0</v>
      </c>
      <c r="J33" s="39">
        <v>0</v>
      </c>
      <c r="K33" s="38">
        <v>0</v>
      </c>
      <c r="L33" s="37">
        <v>0</v>
      </c>
      <c r="M33" s="38">
        <v>0</v>
      </c>
      <c r="N33" s="37">
        <v>0</v>
      </c>
      <c r="O33" s="39">
        <v>0</v>
      </c>
      <c r="P33" s="38">
        <v>0</v>
      </c>
      <c r="Q33" s="36">
        <v>0</v>
      </c>
      <c r="R33" s="37">
        <v>0</v>
      </c>
      <c r="S33" s="38">
        <v>0</v>
      </c>
      <c r="T33" s="36">
        <v>0</v>
      </c>
      <c r="U33" s="37">
        <v>0</v>
      </c>
    </row>
    <row r="34" spans="1:21">
      <c r="A34" s="3">
        <v>40661</v>
      </c>
      <c r="B34" s="35">
        <v>0</v>
      </c>
      <c r="C34" s="36">
        <v>0</v>
      </c>
      <c r="D34" s="37">
        <v>0</v>
      </c>
      <c r="E34" s="38">
        <v>0.28999999999999998</v>
      </c>
      <c r="F34" s="36">
        <v>0</v>
      </c>
      <c r="G34" s="37">
        <v>0</v>
      </c>
      <c r="H34" s="38">
        <v>0</v>
      </c>
      <c r="I34" s="37">
        <v>0</v>
      </c>
      <c r="J34" s="39">
        <v>0</v>
      </c>
      <c r="K34" s="38">
        <v>0</v>
      </c>
      <c r="L34" s="37">
        <v>0</v>
      </c>
      <c r="M34" s="38">
        <v>0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8">
        <v>0</v>
      </c>
      <c r="T34" s="36">
        <v>0</v>
      </c>
      <c r="U34" s="37">
        <v>0</v>
      </c>
    </row>
    <row r="35" spans="1:21">
      <c r="A35" s="3">
        <v>40662</v>
      </c>
      <c r="B35" s="35">
        <v>0</v>
      </c>
      <c r="C35" s="36">
        <v>0</v>
      </c>
      <c r="D35" s="37">
        <v>0</v>
      </c>
      <c r="E35" s="38">
        <v>0</v>
      </c>
      <c r="F35" s="36">
        <v>0</v>
      </c>
      <c r="G35" s="37">
        <v>0</v>
      </c>
      <c r="H35" s="38">
        <v>0</v>
      </c>
      <c r="I35" s="37">
        <v>0</v>
      </c>
      <c r="J35" s="39">
        <v>0</v>
      </c>
      <c r="K35" s="38">
        <v>0</v>
      </c>
      <c r="L35" s="37">
        <v>0</v>
      </c>
      <c r="M35" s="38">
        <v>0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</v>
      </c>
      <c r="T35" s="36">
        <v>0</v>
      </c>
      <c r="U35" s="37">
        <v>0</v>
      </c>
    </row>
    <row r="36" spans="1:21">
      <c r="A36" s="3">
        <v>40663</v>
      </c>
      <c r="B36" s="35">
        <v>0</v>
      </c>
      <c r="C36" s="36">
        <v>0</v>
      </c>
      <c r="D36" s="37">
        <v>0</v>
      </c>
      <c r="E36" s="38">
        <v>0</v>
      </c>
      <c r="F36" s="36">
        <v>0</v>
      </c>
      <c r="G36" s="37">
        <v>0</v>
      </c>
      <c r="H36" s="38">
        <v>0</v>
      </c>
      <c r="I36" s="37">
        <v>0</v>
      </c>
      <c r="J36" s="39">
        <v>0</v>
      </c>
      <c r="K36" s="38">
        <v>0</v>
      </c>
      <c r="L36" s="37">
        <v>0</v>
      </c>
      <c r="M36" s="38">
        <v>0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</v>
      </c>
      <c r="T36" s="36">
        <v>0</v>
      </c>
      <c r="U36" s="37">
        <v>0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>
        <f t="shared" si="0"/>
        <v>3.1666666666666662E-2</v>
      </c>
      <c r="F38" s="45" t="str">
        <f t="shared" si="0"/>
        <v/>
      </c>
      <c r="G38" s="45" t="str">
        <f t="shared" si="0"/>
        <v/>
      </c>
      <c r="H38" s="45" t="str">
        <f t="shared" si="0"/>
        <v/>
      </c>
      <c r="I38" s="45" t="str">
        <f t="shared" si="0"/>
        <v/>
      </c>
      <c r="J38" s="45" t="str">
        <f t="shared" si="0"/>
        <v/>
      </c>
      <c r="K38" s="45" t="str">
        <f t="shared" si="0"/>
        <v/>
      </c>
      <c r="L38" s="45" t="str">
        <f t="shared" si="0"/>
        <v/>
      </c>
      <c r="M38" s="45" t="str">
        <f t="shared" si="0"/>
        <v/>
      </c>
      <c r="N38" s="45" t="str">
        <f t="shared" si="0"/>
        <v/>
      </c>
      <c r="O38" s="45" t="str">
        <f t="shared" si="0"/>
        <v/>
      </c>
      <c r="P38" s="45" t="str">
        <f t="shared" si="0"/>
        <v/>
      </c>
      <c r="Q38" s="45" t="str">
        <f t="shared" si="0"/>
        <v/>
      </c>
      <c r="R38" s="45" t="str">
        <f t="shared" si="0"/>
        <v/>
      </c>
      <c r="S38" s="45" t="str">
        <f t="shared" si="0"/>
        <v/>
      </c>
      <c r="T38" s="45" t="str">
        <f t="shared" si="0"/>
        <v/>
      </c>
      <c r="U38" s="46" t="str">
        <f t="shared" si="0"/>
        <v/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0.95</v>
      </c>
      <c r="F39" s="28">
        <f t="shared" si="1"/>
        <v>0</v>
      </c>
      <c r="G39" s="28">
        <f t="shared" si="1"/>
        <v>0</v>
      </c>
      <c r="H39" s="28">
        <f t="shared" si="1"/>
        <v>0</v>
      </c>
      <c r="I39" s="28">
        <f t="shared" si="1"/>
        <v>0</v>
      </c>
      <c r="J39" s="28">
        <f t="shared" si="1"/>
        <v>0</v>
      </c>
      <c r="K39" s="28">
        <f t="shared" si="1"/>
        <v>0</v>
      </c>
      <c r="L39" s="28">
        <f t="shared" si="1"/>
        <v>0</v>
      </c>
      <c r="M39" s="28">
        <f t="shared" si="1"/>
        <v>0</v>
      </c>
      <c r="N39" s="28">
        <f t="shared" si="1"/>
        <v>0</v>
      </c>
      <c r="O39" s="28">
        <f t="shared" si="1"/>
        <v>0</v>
      </c>
      <c r="P39" s="28">
        <f t="shared" si="1"/>
        <v>0</v>
      </c>
      <c r="Q39" s="28">
        <f t="shared" si="1"/>
        <v>0</v>
      </c>
      <c r="R39" s="28">
        <f t="shared" si="1"/>
        <v>0</v>
      </c>
      <c r="S39" s="28">
        <f t="shared" si="1"/>
        <v>0</v>
      </c>
      <c r="T39" s="28">
        <f t="shared" si="1"/>
        <v>0</v>
      </c>
      <c r="U39" s="29">
        <f t="shared" si="1"/>
        <v>0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topLeftCell="A3" zoomScaleNormal="100" workbookViewId="0">
      <selection activeCell="A3" sqref="A3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April!$A$4+31</f>
        <v>40668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40664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-3.9470000262837858E-4</v>
      </c>
      <c r="J7" s="34">
        <v>1.4377221218872083E-2</v>
      </c>
      <c r="K7" s="33">
        <v>0</v>
      </c>
      <c r="L7" s="32">
        <v>0</v>
      </c>
      <c r="M7" s="33"/>
      <c r="N7" s="32"/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>
      <c r="A8" s="4">
        <v>40665</v>
      </c>
      <c r="B8" s="35">
        <v>0</v>
      </c>
      <c r="C8" s="36">
        <v>0</v>
      </c>
      <c r="D8" s="37">
        <v>0</v>
      </c>
      <c r="E8" s="38">
        <v>5.6306756611493984</v>
      </c>
      <c r="F8" s="36">
        <v>0</v>
      </c>
      <c r="G8" s="37">
        <v>5.6306756611493984</v>
      </c>
      <c r="H8" s="38">
        <v>4.1372979665756225E-2</v>
      </c>
      <c r="I8" s="37">
        <v>3.3293463106881245E-4</v>
      </c>
      <c r="J8" s="39">
        <v>1.4327008112080868E-2</v>
      </c>
      <c r="K8" s="38">
        <v>0</v>
      </c>
      <c r="L8" s="37">
        <v>0</v>
      </c>
      <c r="M8" s="38"/>
      <c r="N8" s="37"/>
      <c r="O8" s="39">
        <v>0</v>
      </c>
      <c r="P8" s="38">
        <v>0</v>
      </c>
      <c r="Q8" s="36">
        <v>2.8663108735262952</v>
      </c>
      <c r="R8" s="37">
        <v>0</v>
      </c>
      <c r="S8" s="38">
        <v>0</v>
      </c>
      <c r="T8" s="36">
        <v>0</v>
      </c>
      <c r="U8" s="37">
        <v>0</v>
      </c>
    </row>
    <row r="9" spans="1:21">
      <c r="A9" s="4">
        <v>40666</v>
      </c>
      <c r="B9" s="35">
        <v>0</v>
      </c>
      <c r="C9" s="36">
        <v>0</v>
      </c>
      <c r="D9" s="37">
        <v>0</v>
      </c>
      <c r="E9" s="38">
        <v>8.1392867598686625</v>
      </c>
      <c r="F9" s="36">
        <v>0</v>
      </c>
      <c r="G9" s="37">
        <v>8.1392867598686625</v>
      </c>
      <c r="H9" s="38">
        <v>5.8313044635772707E-2</v>
      </c>
      <c r="I9" s="37">
        <v>-3.9359378813489456E-4</v>
      </c>
      <c r="J9" s="39">
        <v>1.4268654877726239E-2</v>
      </c>
      <c r="K9" s="38">
        <v>0</v>
      </c>
      <c r="L9" s="37">
        <v>0</v>
      </c>
      <c r="M9" s="38"/>
      <c r="N9" s="37"/>
      <c r="O9" s="39">
        <v>0</v>
      </c>
      <c r="P9" s="38">
        <v>0</v>
      </c>
      <c r="Q9" s="36">
        <v>7.6367595847144303</v>
      </c>
      <c r="R9" s="37">
        <v>0</v>
      </c>
      <c r="S9" s="38">
        <v>0</v>
      </c>
      <c r="T9" s="36">
        <v>0</v>
      </c>
      <c r="U9" s="37">
        <v>0</v>
      </c>
    </row>
    <row r="10" spans="1:21">
      <c r="A10" s="4">
        <v>40667</v>
      </c>
      <c r="B10" s="35">
        <v>0</v>
      </c>
      <c r="C10" s="36">
        <v>0</v>
      </c>
      <c r="D10" s="37">
        <v>0</v>
      </c>
      <c r="E10" s="38">
        <v>8.1909500117453931</v>
      </c>
      <c r="F10" s="36">
        <v>0</v>
      </c>
      <c r="G10" s="37">
        <v>8.1909500117453931</v>
      </c>
      <c r="H10" s="38">
        <v>5.5943805969238279E-2</v>
      </c>
      <c r="I10" s="37">
        <v>-3.9303608317952602E-4</v>
      </c>
      <c r="J10" s="39">
        <v>1.4249849779256215E-2</v>
      </c>
      <c r="K10" s="38">
        <v>0</v>
      </c>
      <c r="L10" s="37">
        <v>0</v>
      </c>
      <c r="M10" s="38"/>
      <c r="N10" s="37"/>
      <c r="O10" s="39">
        <v>0</v>
      </c>
      <c r="P10" s="38">
        <v>0.69139251841735838</v>
      </c>
      <c r="Q10" s="36">
        <v>5.6718377743126815</v>
      </c>
      <c r="R10" s="37">
        <v>0</v>
      </c>
      <c r="S10" s="38">
        <v>0</v>
      </c>
      <c r="T10" s="36">
        <v>0</v>
      </c>
      <c r="U10" s="37">
        <v>0</v>
      </c>
    </row>
    <row r="11" spans="1:21">
      <c r="A11" s="4">
        <v>40668</v>
      </c>
      <c r="B11" s="35">
        <v>0</v>
      </c>
      <c r="C11" s="36">
        <v>0</v>
      </c>
      <c r="D11" s="37">
        <v>0</v>
      </c>
      <c r="E11" s="38">
        <v>8.0834095388955181</v>
      </c>
      <c r="F11" s="36">
        <v>0</v>
      </c>
      <c r="G11" s="37">
        <v>8.0834095388955181</v>
      </c>
      <c r="H11" s="38">
        <v>7.474366117477417E-2</v>
      </c>
      <c r="I11" s="37">
        <v>-3.8143628927576358E-4</v>
      </c>
      <c r="J11" s="39">
        <v>1.4235532481892927E-2</v>
      </c>
      <c r="K11" s="38">
        <v>0</v>
      </c>
      <c r="L11" s="37">
        <v>0</v>
      </c>
      <c r="M11" s="38"/>
      <c r="N11" s="37"/>
      <c r="O11" s="39">
        <v>0</v>
      </c>
      <c r="P11" s="38">
        <v>0.31413175369262697</v>
      </c>
      <c r="Q11" s="36">
        <v>7.9584669744525822</v>
      </c>
      <c r="R11" s="37">
        <v>0</v>
      </c>
      <c r="S11" s="38">
        <v>0</v>
      </c>
      <c r="T11" s="36">
        <v>0</v>
      </c>
      <c r="U11" s="37">
        <v>0</v>
      </c>
    </row>
    <row r="12" spans="1:21">
      <c r="A12" s="4">
        <v>40669</v>
      </c>
      <c r="B12" s="35">
        <v>0</v>
      </c>
      <c r="C12" s="36">
        <v>0</v>
      </c>
      <c r="D12" s="37">
        <v>0</v>
      </c>
      <c r="E12" s="38">
        <v>8.0892869229107571</v>
      </c>
      <c r="F12" s="36">
        <v>0</v>
      </c>
      <c r="G12" s="37">
        <v>8.0892869229107571</v>
      </c>
      <c r="H12" s="38">
        <v>8.5646080810546879E-2</v>
      </c>
      <c r="I12" s="37">
        <v>-3.7238167512416114E-4</v>
      </c>
      <c r="J12" s="39">
        <v>1.3008302239990241E-2</v>
      </c>
      <c r="K12" s="38">
        <v>0</v>
      </c>
      <c r="L12" s="37">
        <v>0</v>
      </c>
      <c r="M12" s="38"/>
      <c r="N12" s="37"/>
      <c r="O12" s="39">
        <v>0</v>
      </c>
      <c r="P12" s="38">
        <v>0</v>
      </c>
      <c r="Q12" s="36">
        <v>8.0020780995565453</v>
      </c>
      <c r="R12" s="37">
        <v>0</v>
      </c>
      <c r="S12" s="38">
        <v>0</v>
      </c>
      <c r="T12" s="36">
        <v>0</v>
      </c>
      <c r="U12" s="37">
        <v>0</v>
      </c>
    </row>
    <row r="13" spans="1:21">
      <c r="A13" s="4">
        <v>40670</v>
      </c>
      <c r="B13" s="35">
        <v>0</v>
      </c>
      <c r="C13" s="36">
        <v>0</v>
      </c>
      <c r="D13" s="37">
        <v>0</v>
      </c>
      <c r="E13" s="38">
        <v>8.1134236123812116</v>
      </c>
      <c r="F13" s="36">
        <v>0</v>
      </c>
      <c r="G13" s="37">
        <v>8.1134236123812116</v>
      </c>
      <c r="H13" s="38">
        <v>9.8223030132293707E-2</v>
      </c>
      <c r="I13" s="37">
        <v>-3.3493440879639821E-4</v>
      </c>
      <c r="J13" s="39">
        <v>1.394815923461915E-2</v>
      </c>
      <c r="K13" s="38">
        <v>0</v>
      </c>
      <c r="L13" s="37">
        <v>0</v>
      </c>
      <c r="M13" s="38"/>
      <c r="N13" s="37"/>
      <c r="O13" s="39">
        <v>0</v>
      </c>
      <c r="P13" s="38">
        <v>0</v>
      </c>
      <c r="Q13" s="36">
        <v>8.0002956267774294</v>
      </c>
      <c r="R13" s="37">
        <v>0</v>
      </c>
      <c r="S13" s="38">
        <v>0</v>
      </c>
      <c r="T13" s="36">
        <v>0</v>
      </c>
      <c r="U13" s="37">
        <v>0</v>
      </c>
    </row>
    <row r="14" spans="1:21">
      <c r="A14" s="4">
        <v>40671</v>
      </c>
      <c r="B14" s="35">
        <v>0</v>
      </c>
      <c r="C14" s="36">
        <v>0</v>
      </c>
      <c r="D14" s="37">
        <v>0</v>
      </c>
      <c r="E14" s="38">
        <v>8.1204112171937357</v>
      </c>
      <c r="F14" s="36">
        <v>0</v>
      </c>
      <c r="G14" s="37">
        <v>8.1204112171937357</v>
      </c>
      <c r="H14" s="38">
        <v>0.10850478794479371</v>
      </c>
      <c r="I14" s="37">
        <v>-3.3829809762962395E-4</v>
      </c>
      <c r="J14" s="39">
        <v>1.3892937540181467E-2</v>
      </c>
      <c r="K14" s="38">
        <v>0</v>
      </c>
      <c r="L14" s="37">
        <v>0</v>
      </c>
      <c r="M14" s="38"/>
      <c r="N14" s="37"/>
      <c r="O14" s="39">
        <v>0</v>
      </c>
      <c r="P14" s="38">
        <v>0</v>
      </c>
      <c r="Q14" s="36">
        <v>8.0003660718972558</v>
      </c>
      <c r="R14" s="37">
        <v>0</v>
      </c>
      <c r="S14" s="38">
        <v>0</v>
      </c>
      <c r="T14" s="36">
        <v>0</v>
      </c>
      <c r="U14" s="37">
        <v>0</v>
      </c>
    </row>
    <row r="15" spans="1:21">
      <c r="A15" s="4">
        <v>40672</v>
      </c>
      <c r="B15" s="35">
        <v>0</v>
      </c>
      <c r="C15" s="36">
        <v>0</v>
      </c>
      <c r="D15" s="37">
        <v>0</v>
      </c>
      <c r="E15" s="38">
        <v>8.2098701360913289</v>
      </c>
      <c r="F15" s="36">
        <v>0</v>
      </c>
      <c r="G15" s="37">
        <v>8.2098701360913289</v>
      </c>
      <c r="H15" s="38">
        <v>0.10437310116577149</v>
      </c>
      <c r="I15" s="37">
        <v>-3.4144266179506668E-4</v>
      </c>
      <c r="J15" s="39">
        <v>1.5669476422468815E-2</v>
      </c>
      <c r="K15" s="38">
        <v>5.0112053247116393</v>
      </c>
      <c r="L15" s="37">
        <v>0</v>
      </c>
      <c r="M15" s="38">
        <v>1</v>
      </c>
      <c r="N15" s="37">
        <v>0</v>
      </c>
      <c r="O15" s="39">
        <v>0</v>
      </c>
      <c r="P15" s="38">
        <v>0</v>
      </c>
      <c r="Q15" s="36">
        <v>2.9889377987632666</v>
      </c>
      <c r="R15" s="37">
        <v>0</v>
      </c>
      <c r="S15" s="38">
        <v>0</v>
      </c>
      <c r="T15" s="36">
        <v>2.4700000000000002</v>
      </c>
      <c r="U15" s="37">
        <v>0</v>
      </c>
    </row>
    <row r="16" spans="1:21">
      <c r="A16" s="4">
        <v>40673</v>
      </c>
      <c r="B16" s="35">
        <v>0</v>
      </c>
      <c r="C16" s="36">
        <v>0</v>
      </c>
      <c r="D16" s="37">
        <v>0</v>
      </c>
      <c r="E16" s="38">
        <v>8.4922643479241824</v>
      </c>
      <c r="F16" s="36">
        <v>1.7152750166960482</v>
      </c>
      <c r="G16" s="37">
        <v>10.207539364620231</v>
      </c>
      <c r="H16" s="38">
        <v>0.10368818926620484</v>
      </c>
      <c r="I16" s="37">
        <v>-3.5034276128560304E-4</v>
      </c>
      <c r="J16" s="39">
        <v>1.7694275061289497E-2</v>
      </c>
      <c r="K16" s="38">
        <v>7.9996617826238756</v>
      </c>
      <c r="L16" s="37">
        <v>0</v>
      </c>
      <c r="M16" s="38">
        <v>1</v>
      </c>
      <c r="N16" s="37">
        <v>0</v>
      </c>
      <c r="O16" s="39">
        <v>0</v>
      </c>
      <c r="P16" s="38">
        <v>0.15</v>
      </c>
      <c r="Q16" s="36">
        <v>0.35115241180194867</v>
      </c>
      <c r="R16" s="37">
        <v>0</v>
      </c>
      <c r="S16" s="38">
        <v>8.3293470019296656E-2</v>
      </c>
      <c r="T16" s="36">
        <v>7.8485683173528793</v>
      </c>
      <c r="U16" s="37">
        <v>0</v>
      </c>
    </row>
    <row r="17" spans="1:21">
      <c r="A17" s="4">
        <v>40674</v>
      </c>
      <c r="B17" s="35">
        <v>0</v>
      </c>
      <c r="C17" s="36">
        <v>0</v>
      </c>
      <c r="D17" s="37">
        <v>0</v>
      </c>
      <c r="E17" s="38">
        <v>8.1204240102554408</v>
      </c>
      <c r="F17" s="36">
        <v>2.6624853605617096</v>
      </c>
      <c r="G17" s="37">
        <v>10.782909370817151</v>
      </c>
      <c r="H17" s="38">
        <v>0.1077485083580017</v>
      </c>
      <c r="I17" s="37">
        <v>-3.5177092529830407E-4</v>
      </c>
      <c r="J17" s="39">
        <v>1.7743696079762752E-2</v>
      </c>
      <c r="K17" s="38">
        <v>8.0001730067345811</v>
      </c>
      <c r="L17" s="37">
        <v>0</v>
      </c>
      <c r="M17" s="38">
        <v>1</v>
      </c>
      <c r="N17" s="37">
        <v>0</v>
      </c>
      <c r="O17" s="39">
        <v>0</v>
      </c>
      <c r="P17" s="38">
        <v>0.5544745652770996</v>
      </c>
      <c r="Q17" s="36">
        <v>0</v>
      </c>
      <c r="R17" s="37">
        <v>0</v>
      </c>
      <c r="S17" s="38">
        <v>7.9177751085742543E-2</v>
      </c>
      <c r="T17" s="36">
        <v>7.4456984414574814</v>
      </c>
      <c r="U17" s="37">
        <v>0</v>
      </c>
    </row>
    <row r="18" spans="1:21">
      <c r="A18" s="4">
        <v>40675</v>
      </c>
      <c r="B18" s="35">
        <v>0</v>
      </c>
      <c r="C18" s="36">
        <v>0</v>
      </c>
      <c r="D18" s="37">
        <v>0</v>
      </c>
      <c r="E18" s="38">
        <v>8.106927336438563</v>
      </c>
      <c r="F18" s="36">
        <v>0</v>
      </c>
      <c r="G18" s="37">
        <v>8.106927336438563</v>
      </c>
      <c r="H18" s="38">
        <v>0.10481180599212646</v>
      </c>
      <c r="I18" s="37">
        <v>-3.6699787279665909E-4</v>
      </c>
      <c r="J18" s="39">
        <v>1.7564877216720592E-2</v>
      </c>
      <c r="K18" s="38">
        <v>7.9997152981461266</v>
      </c>
      <c r="L18" s="37">
        <v>0</v>
      </c>
      <c r="M18" s="38">
        <v>1</v>
      </c>
      <c r="N18" s="37">
        <v>0</v>
      </c>
      <c r="O18" s="39">
        <v>0</v>
      </c>
      <c r="P18" s="38">
        <v>0.1945263857421875</v>
      </c>
      <c r="Q18" s="36">
        <v>0</v>
      </c>
      <c r="R18" s="37">
        <v>0</v>
      </c>
      <c r="S18" s="38">
        <v>4.2207819800542445E-2</v>
      </c>
      <c r="T18" s="36">
        <v>7.8051889124039393</v>
      </c>
      <c r="U18" s="37">
        <v>0</v>
      </c>
    </row>
    <row r="19" spans="1:21">
      <c r="A19" s="4">
        <v>40676</v>
      </c>
      <c r="B19" s="35">
        <v>0</v>
      </c>
      <c r="C19" s="36">
        <v>0</v>
      </c>
      <c r="D19" s="37">
        <v>0</v>
      </c>
      <c r="E19" s="38">
        <v>8.1091959985443882</v>
      </c>
      <c r="F19" s="36">
        <v>2.0308027612524877</v>
      </c>
      <c r="G19" s="37">
        <v>10.139998759796876</v>
      </c>
      <c r="H19" s="38">
        <v>0.10849369675827027</v>
      </c>
      <c r="I19" s="37">
        <v>0.17218666643311276</v>
      </c>
      <c r="J19" s="39">
        <v>1.7540789002736399E-2</v>
      </c>
      <c r="K19" s="38">
        <v>7.9992228162648829</v>
      </c>
      <c r="L19" s="37">
        <v>0</v>
      </c>
      <c r="M19" s="38">
        <v>1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5.3894938128264513E-2</v>
      </c>
      <c r="T19" s="36">
        <v>7.9992228162648829</v>
      </c>
      <c r="U19" s="37">
        <v>0</v>
      </c>
    </row>
    <row r="20" spans="1:21">
      <c r="A20" s="4">
        <v>40677</v>
      </c>
      <c r="B20" s="35">
        <v>0</v>
      </c>
      <c r="C20" s="36">
        <v>0</v>
      </c>
      <c r="D20" s="37">
        <v>0</v>
      </c>
      <c r="E20" s="38">
        <v>8.1054660322916288</v>
      </c>
      <c r="F20" s="36">
        <v>3.0000103524560227</v>
      </c>
      <c r="G20" s="37">
        <v>11.105476384747652</v>
      </c>
      <c r="H20" s="38">
        <v>0.1038798730583191</v>
      </c>
      <c r="I20" s="37">
        <v>-4.5936258304119112E-4</v>
      </c>
      <c r="J20" s="39">
        <v>1.7536207370758065E-2</v>
      </c>
      <c r="K20" s="38">
        <v>7.9989303240716261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</v>
      </c>
      <c r="R20" s="37">
        <v>0</v>
      </c>
      <c r="S20" s="38">
        <v>6.4554489366877021E-2</v>
      </c>
      <c r="T20" s="36">
        <v>7.9989303240716261</v>
      </c>
      <c r="U20" s="37">
        <v>0</v>
      </c>
    </row>
    <row r="21" spans="1:21">
      <c r="A21" s="4">
        <v>40678</v>
      </c>
      <c r="B21" s="35">
        <v>0</v>
      </c>
      <c r="C21" s="36">
        <v>0</v>
      </c>
      <c r="D21" s="37">
        <v>0</v>
      </c>
      <c r="E21" s="38">
        <v>8.3493490765994327</v>
      </c>
      <c r="F21" s="36">
        <v>2.9999891853264429</v>
      </c>
      <c r="G21" s="37">
        <v>11.349338261925876</v>
      </c>
      <c r="H21" s="38">
        <v>0.10521066395187378</v>
      </c>
      <c r="I21" s="37">
        <v>-4.7488402557373049E-4</v>
      </c>
      <c r="J21" s="39">
        <v>1.7531694052632631E-2</v>
      </c>
      <c r="K21" s="38">
        <v>6.6588930422733306</v>
      </c>
      <c r="L21" s="37">
        <v>0</v>
      </c>
      <c r="M21" s="38">
        <v>1</v>
      </c>
      <c r="N21" s="37">
        <v>0</v>
      </c>
      <c r="O21" s="39">
        <v>0</v>
      </c>
      <c r="P21" s="38">
        <v>0.28197555712890626</v>
      </c>
      <c r="Q21" s="36">
        <v>1.5297366312977889</v>
      </c>
      <c r="R21" s="37">
        <v>0</v>
      </c>
      <c r="S21" s="38">
        <v>9.4187920543872039E-2</v>
      </c>
      <c r="T21" s="36">
        <v>6.3769174851444239</v>
      </c>
      <c r="U21" s="37">
        <v>0</v>
      </c>
    </row>
    <row r="22" spans="1:21">
      <c r="A22" s="4">
        <v>40679</v>
      </c>
      <c r="B22" s="35">
        <v>0</v>
      </c>
      <c r="C22" s="36">
        <v>0</v>
      </c>
      <c r="D22" s="37">
        <v>0</v>
      </c>
      <c r="E22" s="38">
        <v>8.389469864539997</v>
      </c>
      <c r="F22" s="36">
        <v>2.9799481079389332</v>
      </c>
      <c r="G22" s="37">
        <v>11.36941797247893</v>
      </c>
      <c r="H22" s="38">
        <v>0.1068382195854187</v>
      </c>
      <c r="I22" s="37">
        <v>-4.3307310995087026E-4</v>
      </c>
      <c r="J22" s="39">
        <v>1.7493373799387618E-2</v>
      </c>
      <c r="K22" s="38">
        <v>7.9290111732889237</v>
      </c>
      <c r="L22" s="37">
        <v>0</v>
      </c>
      <c r="M22" s="38">
        <v>1</v>
      </c>
      <c r="N22" s="37">
        <v>0</v>
      </c>
      <c r="O22" s="39">
        <v>0</v>
      </c>
      <c r="P22" s="38">
        <v>0.36654061669921872</v>
      </c>
      <c r="Q22" s="36">
        <v>2.1488818926233932</v>
      </c>
      <c r="R22" s="37">
        <v>0</v>
      </c>
      <c r="S22" s="38">
        <v>0.12975484799072223</v>
      </c>
      <c r="T22" s="36">
        <v>7.5624705565897052</v>
      </c>
      <c r="U22" s="37">
        <v>0</v>
      </c>
    </row>
    <row r="23" spans="1:21">
      <c r="A23" s="4">
        <v>40680</v>
      </c>
      <c r="B23" s="35">
        <v>0</v>
      </c>
      <c r="C23" s="36">
        <v>0</v>
      </c>
      <c r="D23" s="37">
        <v>0</v>
      </c>
      <c r="E23" s="38">
        <v>8.1785451992881342</v>
      </c>
      <c r="F23" s="36">
        <v>2.9734582240568197</v>
      </c>
      <c r="G23" s="37">
        <v>11.152003423344954</v>
      </c>
      <c r="H23" s="38">
        <v>0.10414262006378174</v>
      </c>
      <c r="I23" s="37">
        <v>-4.5609253695607185E-4</v>
      </c>
      <c r="J23" s="39">
        <v>1.7444947643025704E-2</v>
      </c>
      <c r="K23" s="38">
        <v>8.0004505053098516</v>
      </c>
      <c r="L23" s="37">
        <v>0</v>
      </c>
      <c r="M23" s="38">
        <v>1</v>
      </c>
      <c r="N23" s="37">
        <v>0</v>
      </c>
      <c r="O23" s="39">
        <v>0</v>
      </c>
      <c r="P23" s="38">
        <v>0</v>
      </c>
      <c r="Q23" s="36">
        <v>3.0014654008871755</v>
      </c>
      <c r="R23" s="37">
        <v>0</v>
      </c>
      <c r="S23" s="38">
        <v>0.11265915947466709</v>
      </c>
      <c r="T23" s="36">
        <v>8.0004505053098516</v>
      </c>
      <c r="U23" s="37">
        <v>0</v>
      </c>
    </row>
    <row r="24" spans="1:21">
      <c r="A24" s="4">
        <v>40681</v>
      </c>
      <c r="B24" s="35">
        <v>0</v>
      </c>
      <c r="C24" s="36">
        <v>0</v>
      </c>
      <c r="D24" s="37">
        <v>0</v>
      </c>
      <c r="E24" s="38">
        <v>8.1760030628882188</v>
      </c>
      <c r="F24" s="36">
        <v>2.9886413769933751</v>
      </c>
      <c r="G24" s="37">
        <v>11.164644439881593</v>
      </c>
      <c r="H24" s="38">
        <v>0.10740508113479615</v>
      </c>
      <c r="I24" s="37">
        <v>-4.4342493673949504E-4</v>
      </c>
      <c r="J24" s="39">
        <v>1.7390278988138833E-2</v>
      </c>
      <c r="K24" s="38">
        <v>7.9990122946691642</v>
      </c>
      <c r="L24" s="37">
        <v>0</v>
      </c>
      <c r="M24" s="38">
        <v>1</v>
      </c>
      <c r="N24" s="37">
        <v>0</v>
      </c>
      <c r="O24" s="39">
        <v>0</v>
      </c>
      <c r="P24" s="38">
        <v>0.34922662963867185</v>
      </c>
      <c r="Q24" s="36">
        <v>3.0001745307436165</v>
      </c>
      <c r="R24" s="37">
        <v>0</v>
      </c>
      <c r="S24" s="38">
        <v>5.0388763657661428E-2</v>
      </c>
      <c r="T24" s="36">
        <v>7.6497856650304925</v>
      </c>
      <c r="U24" s="37">
        <v>0</v>
      </c>
    </row>
    <row r="25" spans="1:21">
      <c r="A25" s="4">
        <v>40682</v>
      </c>
      <c r="B25" s="35">
        <v>0</v>
      </c>
      <c r="C25" s="36">
        <v>0</v>
      </c>
      <c r="D25" s="37">
        <v>0</v>
      </c>
      <c r="E25" s="38">
        <v>8.1655589230694847</v>
      </c>
      <c r="F25" s="36">
        <v>2.9623646017471001</v>
      </c>
      <c r="G25" s="37">
        <v>11.127923524816588</v>
      </c>
      <c r="H25" s="38">
        <v>0.10308027452850342</v>
      </c>
      <c r="I25" s="37">
        <v>-4.2433081885427236E-4</v>
      </c>
      <c r="J25" s="39">
        <v>1.7407507400004088E-2</v>
      </c>
      <c r="K25" s="38">
        <v>7.9996124566190794</v>
      </c>
      <c r="L25" s="37">
        <v>0</v>
      </c>
      <c r="M25" s="38">
        <v>1</v>
      </c>
      <c r="N25" s="37">
        <v>0</v>
      </c>
      <c r="O25" s="39">
        <v>0</v>
      </c>
      <c r="P25" s="38">
        <v>6.5281987190246585E-6</v>
      </c>
      <c r="Q25" s="36">
        <v>1.5021932237332822</v>
      </c>
      <c r="R25" s="37">
        <v>1.4530519284466765</v>
      </c>
      <c r="S25" s="38">
        <v>0</v>
      </c>
      <c r="T25" s="36">
        <v>7.9996069581370275</v>
      </c>
      <c r="U25" s="37">
        <v>0</v>
      </c>
    </row>
    <row r="26" spans="1:21">
      <c r="A26" s="4">
        <v>40683</v>
      </c>
      <c r="B26" s="35">
        <v>0</v>
      </c>
      <c r="C26" s="36">
        <v>0</v>
      </c>
      <c r="D26" s="37">
        <v>0</v>
      </c>
      <c r="E26" s="38">
        <v>8.1688834713884404</v>
      </c>
      <c r="F26" s="36">
        <v>2.9699138078625325</v>
      </c>
      <c r="G26" s="37">
        <v>11.138797279250973</v>
      </c>
      <c r="H26" s="38">
        <v>0.10616187857055664</v>
      </c>
      <c r="I26" s="37">
        <v>-4.4609330966603012E-4</v>
      </c>
      <c r="J26" s="39">
        <v>1.7418958445994059E-2</v>
      </c>
      <c r="K26" s="38">
        <v>8.0008301996993048</v>
      </c>
      <c r="L26" s="37">
        <v>0</v>
      </c>
      <c r="M26" s="38">
        <v>1</v>
      </c>
      <c r="N26" s="37">
        <v>0</v>
      </c>
      <c r="O26" s="39">
        <v>0</v>
      </c>
      <c r="P26" s="38">
        <v>0</v>
      </c>
      <c r="Q26" s="36">
        <v>0</v>
      </c>
      <c r="R26" s="37">
        <v>3.0998966618776453</v>
      </c>
      <c r="S26" s="38">
        <v>0.10407337071902578</v>
      </c>
      <c r="T26" s="36">
        <v>8.0008301996993048</v>
      </c>
      <c r="U26" s="37">
        <v>0</v>
      </c>
    </row>
    <row r="27" spans="1:21">
      <c r="A27" s="4">
        <v>40684</v>
      </c>
      <c r="B27" s="35">
        <v>0</v>
      </c>
      <c r="C27" s="36">
        <v>0</v>
      </c>
      <c r="D27" s="37">
        <v>0</v>
      </c>
      <c r="E27" s="38">
        <v>8.1747634849450979</v>
      </c>
      <c r="F27" s="36">
        <v>2.9742221757076561</v>
      </c>
      <c r="G27" s="37">
        <v>11.148985660652754</v>
      </c>
      <c r="H27" s="38">
        <v>0.10398790093421936</v>
      </c>
      <c r="I27" s="37">
        <v>-4.4404998965747654E-4</v>
      </c>
      <c r="J27" s="39">
        <v>1.743399803555808E-2</v>
      </c>
      <c r="K27" s="38">
        <v>8.0000269310895895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3.0994527099531584</v>
      </c>
      <c r="S27" s="38">
        <v>0.10637240483797594</v>
      </c>
      <c r="T27" s="36">
        <v>8.0000269310895895</v>
      </c>
      <c r="U27" s="37">
        <v>0</v>
      </c>
    </row>
    <row r="28" spans="1:21">
      <c r="A28" s="4">
        <v>40685</v>
      </c>
      <c r="B28" s="35">
        <v>0</v>
      </c>
      <c r="C28" s="36">
        <v>0</v>
      </c>
      <c r="D28" s="37">
        <v>0</v>
      </c>
      <c r="E28" s="38">
        <v>8.1746823595691218</v>
      </c>
      <c r="F28" s="36">
        <v>2.9718199626337927</v>
      </c>
      <c r="G28" s="37">
        <v>11.146502322202915</v>
      </c>
      <c r="H28" s="38">
        <v>0.10547981695938111</v>
      </c>
      <c r="I28" s="37">
        <v>-4.3064637548942121E-4</v>
      </c>
      <c r="J28" s="39">
        <v>1.7423125723012318E-2</v>
      </c>
      <c r="K28" s="38">
        <v>7.9996407739423141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3.099332315136138</v>
      </c>
      <c r="S28" s="38">
        <v>0.10756079394408236</v>
      </c>
      <c r="T28" s="36">
        <v>7.9996407739423141</v>
      </c>
      <c r="U28" s="37">
        <v>0</v>
      </c>
    </row>
    <row r="29" spans="1:21">
      <c r="A29" s="4">
        <v>40686</v>
      </c>
      <c r="B29" s="35">
        <v>0</v>
      </c>
      <c r="C29" s="36">
        <v>0</v>
      </c>
      <c r="D29" s="37">
        <v>0</v>
      </c>
      <c r="E29" s="38">
        <v>6.9997946784339566</v>
      </c>
      <c r="F29" s="36">
        <v>2.9683123419724904</v>
      </c>
      <c r="G29" s="37">
        <v>9.9681070204064461</v>
      </c>
      <c r="H29" s="38">
        <v>0.10418652813529969</v>
      </c>
      <c r="I29" s="37">
        <v>-4.3323025467502884E-4</v>
      </c>
      <c r="J29" s="39">
        <v>1.7415806223042816E-2</v>
      </c>
      <c r="K29" s="38">
        <v>6.8364987556241488</v>
      </c>
      <c r="L29" s="37">
        <v>1.018</v>
      </c>
      <c r="M29" s="38">
        <v>0.87</v>
      </c>
      <c r="N29" s="37">
        <v>0.13</v>
      </c>
      <c r="O29" s="39">
        <v>1.1928199750847053</v>
      </c>
      <c r="P29" s="38">
        <v>0.4507287722644806</v>
      </c>
      <c r="Q29" s="36">
        <v>2.5393629804325107E-3</v>
      </c>
      <c r="R29" s="37">
        <v>1.9076422284343539</v>
      </c>
      <c r="S29" s="38">
        <v>0.11699070071806972</v>
      </c>
      <c r="T29" s="36">
        <v>6.5232415355795936</v>
      </c>
      <c r="U29" s="37">
        <v>0.95505360751179114</v>
      </c>
    </row>
    <row r="30" spans="1:21">
      <c r="A30" s="4">
        <v>40687</v>
      </c>
      <c r="B30" s="35">
        <v>0</v>
      </c>
      <c r="C30" s="36">
        <v>0</v>
      </c>
      <c r="D30" s="37">
        <v>0</v>
      </c>
      <c r="E30" s="38">
        <v>5.1875483982364683</v>
      </c>
      <c r="F30" s="36">
        <v>2.9452734201474779</v>
      </c>
      <c r="G30" s="37">
        <v>8.1328218183839454</v>
      </c>
      <c r="H30" s="38">
        <v>0.11654559855270386</v>
      </c>
      <c r="I30" s="37">
        <v>-4.2115205763839183E-4</v>
      </c>
      <c r="J30" s="39">
        <v>1.7399510680389422E-2</v>
      </c>
      <c r="K30" s="38">
        <v>4.9994264111596269</v>
      </c>
      <c r="L30" s="37">
        <v>2.9995665611319051</v>
      </c>
      <c r="M30" s="38">
        <v>0.62500697631284496</v>
      </c>
      <c r="N30" s="37">
        <v>0.37499302368715504</v>
      </c>
      <c r="O30" s="39">
        <v>3.1002279554529188</v>
      </c>
      <c r="P30" s="38">
        <v>0</v>
      </c>
      <c r="Q30" s="36">
        <v>0</v>
      </c>
      <c r="R30" s="37">
        <v>0</v>
      </c>
      <c r="S30" s="38">
        <v>0.14040141762924563</v>
      </c>
      <c r="T30" s="36">
        <v>4.9994264111596269</v>
      </c>
      <c r="U30" s="37">
        <v>2.9995665611319051</v>
      </c>
    </row>
    <row r="31" spans="1:21">
      <c r="A31" s="4">
        <v>40688</v>
      </c>
      <c r="B31" s="35">
        <v>0</v>
      </c>
      <c r="C31" s="36">
        <v>0</v>
      </c>
      <c r="D31" s="37">
        <v>0</v>
      </c>
      <c r="E31" s="38">
        <v>5.2008655128856116</v>
      </c>
      <c r="F31" s="36">
        <v>2.9762074794768676</v>
      </c>
      <c r="G31" s="37">
        <v>8.1770729923624792</v>
      </c>
      <c r="H31" s="38">
        <v>0.13548663779067993</v>
      </c>
      <c r="I31" s="37">
        <v>-3.9015933613758533E-4</v>
      </c>
      <c r="J31" s="39">
        <v>1.7377935744222001E-2</v>
      </c>
      <c r="K31" s="38">
        <v>4.9992554134820342</v>
      </c>
      <c r="L31" s="37">
        <v>2.999794855559982</v>
      </c>
      <c r="M31" s="38">
        <v>0.62498112217523993</v>
      </c>
      <c r="N31" s="37">
        <v>0.37501887782476007</v>
      </c>
      <c r="O31" s="39">
        <v>3.0998815000431645</v>
      </c>
      <c r="P31" s="38">
        <v>0.21961542297363282</v>
      </c>
      <c r="Q31" s="36">
        <v>0</v>
      </c>
      <c r="R31" s="37">
        <v>0</v>
      </c>
      <c r="S31" s="38">
        <v>0.17876821237309493</v>
      </c>
      <c r="T31" s="36">
        <v>4.8619999199849833</v>
      </c>
      <c r="U31" s="37">
        <v>2.9174349260834003</v>
      </c>
    </row>
    <row r="32" spans="1:21">
      <c r="A32" s="4">
        <v>40689</v>
      </c>
      <c r="B32" s="35">
        <v>0</v>
      </c>
      <c r="C32" s="36">
        <v>0</v>
      </c>
      <c r="D32" s="37">
        <v>0</v>
      </c>
      <c r="E32" s="38">
        <v>5.2090041230437105</v>
      </c>
      <c r="F32" s="36">
        <v>2.9905033092093105</v>
      </c>
      <c r="G32" s="37">
        <v>8.1995074322530215</v>
      </c>
      <c r="H32" s="38">
        <v>0.13277575186157226</v>
      </c>
      <c r="I32" s="37">
        <v>-9.2022332664579159E-5</v>
      </c>
      <c r="J32" s="39">
        <v>1.7369697735087064E-2</v>
      </c>
      <c r="K32" s="38">
        <v>4.9992197350322813</v>
      </c>
      <c r="L32" s="37">
        <v>2.8058128721904687</v>
      </c>
      <c r="M32" s="38">
        <v>0.64051234461288742</v>
      </c>
      <c r="N32" s="37">
        <v>0.35948765538711258</v>
      </c>
      <c r="O32" s="39">
        <v>3.099926377583111</v>
      </c>
      <c r="P32" s="38">
        <v>0.24169288940429687</v>
      </c>
      <c r="Q32" s="36">
        <v>0.19514222307114604</v>
      </c>
      <c r="R32" s="37">
        <v>0</v>
      </c>
      <c r="S32" s="38">
        <v>9.2488231957146283E-2</v>
      </c>
      <c r="T32" s="36">
        <v>4.8444124557636723</v>
      </c>
      <c r="U32" s="37">
        <v>2.7189272620547813</v>
      </c>
    </row>
    <row r="33" spans="1:21">
      <c r="A33" s="4">
        <v>40690</v>
      </c>
      <c r="B33" s="35">
        <v>0</v>
      </c>
      <c r="C33" s="36">
        <v>0</v>
      </c>
      <c r="D33" s="37">
        <v>0</v>
      </c>
      <c r="E33" s="38">
        <v>6.1003477605421921</v>
      </c>
      <c r="F33" s="36">
        <v>2.9718927995402531</v>
      </c>
      <c r="G33" s="37">
        <v>9.0722405600824452</v>
      </c>
      <c r="H33" s="38">
        <v>0.13462014353179932</v>
      </c>
      <c r="I33" s="37">
        <v>-4.0504148149490355E-4</v>
      </c>
      <c r="J33" s="39">
        <v>1.7370763960520418E-2</v>
      </c>
      <c r="K33" s="38">
        <v>5.6485506566927768</v>
      </c>
      <c r="L33" s="37">
        <v>3.0001183487584364</v>
      </c>
      <c r="M33" s="38">
        <v>0.65311213241396149</v>
      </c>
      <c r="N33" s="37">
        <v>0.34688786758603862</v>
      </c>
      <c r="O33" s="39">
        <v>3.1005050069962055</v>
      </c>
      <c r="P33" s="38">
        <v>0.44680470690917967</v>
      </c>
      <c r="Q33" s="36">
        <v>0.32771496767688263</v>
      </c>
      <c r="R33" s="37">
        <v>0</v>
      </c>
      <c r="S33" s="38">
        <v>6.4095244778819449E-2</v>
      </c>
      <c r="T33" s="36">
        <v>5.3567370817907278</v>
      </c>
      <c r="U33" s="37">
        <v>2.845127216751306</v>
      </c>
    </row>
    <row r="34" spans="1:21">
      <c r="A34" s="4">
        <v>40691</v>
      </c>
      <c r="B34" s="35">
        <v>0</v>
      </c>
      <c r="C34" s="36">
        <v>0</v>
      </c>
      <c r="D34" s="37">
        <v>0</v>
      </c>
      <c r="E34" s="38">
        <v>7.9635293662790119</v>
      </c>
      <c r="F34" s="36">
        <v>2.9670917274568804</v>
      </c>
      <c r="G34" s="37">
        <v>10.930621093735892</v>
      </c>
      <c r="H34" s="38">
        <v>0.13141754808807374</v>
      </c>
      <c r="I34" s="37">
        <v>-3.1109767681499942E-4</v>
      </c>
      <c r="J34" s="39">
        <v>1.7359823944346115E-2</v>
      </c>
      <c r="K34" s="38">
        <v>7.4388530092911678</v>
      </c>
      <c r="L34" s="37">
        <v>2.9995598746925367</v>
      </c>
      <c r="M34" s="38">
        <v>0.71264215086807448</v>
      </c>
      <c r="N34" s="37">
        <v>0.28735784913192547</v>
      </c>
      <c r="O34" s="39">
        <v>3.1002034236626801</v>
      </c>
      <c r="P34" s="38">
        <v>0</v>
      </c>
      <c r="Q34" s="36">
        <v>0.37055400746601092</v>
      </c>
      <c r="R34" s="37">
        <v>0</v>
      </c>
      <c r="S34" s="38">
        <v>2.9519788649350787E-2</v>
      </c>
      <c r="T34" s="36">
        <v>7.4388530092911678</v>
      </c>
      <c r="U34" s="37">
        <v>2.9995598746925367</v>
      </c>
    </row>
    <row r="35" spans="1:21">
      <c r="A35" s="4">
        <v>40692</v>
      </c>
      <c r="B35" s="35">
        <v>0</v>
      </c>
      <c r="C35" s="36">
        <v>0</v>
      </c>
      <c r="D35" s="37">
        <v>0</v>
      </c>
      <c r="E35" s="38">
        <v>9.1252711215074118</v>
      </c>
      <c r="F35" s="36">
        <v>2.9683320171742391</v>
      </c>
      <c r="G35" s="37">
        <v>12.093603138681651</v>
      </c>
      <c r="H35" s="38">
        <v>0.13455956294631957</v>
      </c>
      <c r="I35" s="37">
        <v>-3.0601909963821525E-4</v>
      </c>
      <c r="J35" s="39">
        <v>1.7379638250986734E-2</v>
      </c>
      <c r="K35" s="38">
        <v>9.0010186458704826</v>
      </c>
      <c r="L35" s="37">
        <v>3.0005024839966414</v>
      </c>
      <c r="M35" s="38">
        <v>0.74998981782987861</v>
      </c>
      <c r="N35" s="37">
        <v>0.25001018217012144</v>
      </c>
      <c r="O35" s="39">
        <v>3.0997196428449194</v>
      </c>
      <c r="P35" s="38">
        <v>0</v>
      </c>
      <c r="Q35" s="36">
        <v>0</v>
      </c>
      <c r="R35" s="37">
        <v>0</v>
      </c>
      <c r="S35" s="38">
        <v>7.4348006519326049E-2</v>
      </c>
      <c r="T35" s="36">
        <v>9.0010186458704826</v>
      </c>
      <c r="U35" s="37">
        <v>3.0005024839966414</v>
      </c>
    </row>
    <row r="36" spans="1:21">
      <c r="A36" s="4">
        <v>40693</v>
      </c>
      <c r="B36" s="35">
        <v>0</v>
      </c>
      <c r="C36" s="36">
        <v>0</v>
      </c>
      <c r="D36" s="37">
        <v>0</v>
      </c>
      <c r="E36" s="38">
        <v>9.1202641176877215</v>
      </c>
      <c r="F36" s="36">
        <v>2.977137513274811</v>
      </c>
      <c r="G36" s="37">
        <v>12.097401630962533</v>
      </c>
      <c r="H36" s="38">
        <v>0.12813934102630614</v>
      </c>
      <c r="I36" s="37">
        <v>-3.2123883978172669E-4</v>
      </c>
      <c r="J36" s="39">
        <v>1.73280916325887E-2</v>
      </c>
      <c r="K36" s="38">
        <v>9.0000158495058233</v>
      </c>
      <c r="L36" s="37">
        <v>3.0005586572067502</v>
      </c>
      <c r="M36" s="38">
        <v>0.74996541577835496</v>
      </c>
      <c r="N36" s="37">
        <v>0.25003458422164493</v>
      </c>
      <c r="O36" s="39">
        <v>3.1004048195145626</v>
      </c>
      <c r="P36" s="38">
        <v>0</v>
      </c>
      <c r="Q36" s="36">
        <v>0</v>
      </c>
      <c r="R36" s="37">
        <v>0</v>
      </c>
      <c r="S36" s="38">
        <v>7.3483127958944294E-2</v>
      </c>
      <c r="T36" s="36">
        <v>9.0000158495058233</v>
      </c>
      <c r="U36" s="37">
        <v>3.0005586572067502</v>
      </c>
    </row>
    <row r="37" spans="1:21" ht="15.75" thickBot="1">
      <c r="A37" s="5">
        <v>40694</v>
      </c>
      <c r="B37" s="40">
        <v>0</v>
      </c>
      <c r="C37" s="41">
        <v>0</v>
      </c>
      <c r="D37" s="42">
        <v>0</v>
      </c>
      <c r="E37" s="43">
        <v>9.1226930099609707</v>
      </c>
      <c r="F37" s="41">
        <v>2.9777409541214817</v>
      </c>
      <c r="G37" s="42">
        <v>12.100433964082452</v>
      </c>
      <c r="H37" s="43">
        <v>0.14152952882766723</v>
      </c>
      <c r="I37" s="42">
        <v>-2.4246133817732335E-4</v>
      </c>
      <c r="J37" s="44">
        <v>1.7340204161834686E-2</v>
      </c>
      <c r="K37" s="43">
        <v>9.0000793811933928</v>
      </c>
      <c r="L37" s="42">
        <v>2.9997224067434982</v>
      </c>
      <c r="M37" s="43">
        <v>0.75001900366729013</v>
      </c>
      <c r="N37" s="42">
        <v>0.24998099633270995</v>
      </c>
      <c r="O37" s="44">
        <v>3.0989054409920573</v>
      </c>
      <c r="P37" s="43">
        <v>0</v>
      </c>
      <c r="Q37" s="41">
        <v>0</v>
      </c>
      <c r="R37" s="42">
        <v>0</v>
      </c>
      <c r="S37" s="43">
        <v>8.5961107541248083E-2</v>
      </c>
      <c r="T37" s="41">
        <v>9.0000793811933928</v>
      </c>
      <c r="U37" s="42">
        <v>2.9997224067434982</v>
      </c>
    </row>
    <row r="38" spans="1:21" ht="15.75" thickTop="1">
      <c r="A38" s="26" t="s">
        <v>30</v>
      </c>
      <c r="B38" s="45" t="str">
        <f>IF(SUM(B7:B37)&gt;0, AVERAGE(B7:B37), "")</f>
        <v/>
      </c>
      <c r="C38" s="45" t="str">
        <f t="shared" ref="C38:U38" si="0">IF(SUM(C7:C37)&gt;0, AVERAGE(C7:C37), "")</f>
        <v/>
      </c>
      <c r="D38" s="45" t="str">
        <f t="shared" si="0"/>
        <v/>
      </c>
      <c r="E38" s="45">
        <f t="shared" si="0"/>
        <v>7.5263924231146824</v>
      </c>
      <c r="F38" s="45">
        <f t="shared" si="0"/>
        <v>1.934562015987314</v>
      </c>
      <c r="G38" s="45">
        <f t="shared" si="0"/>
        <v>9.4609544391019984</v>
      </c>
      <c r="H38" s="45">
        <f t="shared" si="0"/>
        <v>0.10184869875551039</v>
      </c>
      <c r="I38" s="45">
        <f t="shared" si="0"/>
        <v>5.2118156901705135E-3</v>
      </c>
      <c r="J38" s="45">
        <f t="shared" si="0"/>
        <v>1.6514269130939566E-2</v>
      </c>
      <c r="K38" s="45">
        <f t="shared" si="0"/>
        <v>5.4683646382998718</v>
      </c>
      <c r="L38" s="45">
        <f t="shared" si="0"/>
        <v>0.80076245355742637</v>
      </c>
      <c r="M38" s="45">
        <f t="shared" si="0"/>
        <v>0.88592299841993605</v>
      </c>
      <c r="N38" s="45">
        <f t="shared" si="0"/>
        <v>0.11407700158006386</v>
      </c>
      <c r="O38" s="45">
        <f t="shared" si="0"/>
        <v>0.83847077877981702</v>
      </c>
      <c r="P38" s="45">
        <f t="shared" si="0"/>
        <v>0.13745536601117347</v>
      </c>
      <c r="Q38" s="45">
        <f t="shared" si="0"/>
        <v>2.0501486276220051</v>
      </c>
      <c r="R38" s="45">
        <f t="shared" si="0"/>
        <v>0.4083669627047733</v>
      </c>
      <c r="S38" s="45">
        <f t="shared" si="0"/>
        <v>6.0780050570773396E-2</v>
      </c>
      <c r="T38" s="45">
        <f t="shared" si="0"/>
        <v>5.2962297476333227</v>
      </c>
      <c r="U38" s="46">
        <f t="shared" si="0"/>
        <v>0.78827267729589068</v>
      </c>
    </row>
    <row r="39" spans="1:21" ht="15.75" thickBot="1">
      <c r="A39" s="27" t="s">
        <v>29</v>
      </c>
      <c r="B39" s="28">
        <f>SUM(B7:B37)</f>
        <v>0</v>
      </c>
      <c r="C39" s="28">
        <f t="shared" ref="C39:U39" si="1">SUM(C7:C37)</f>
        <v>0</v>
      </c>
      <c r="D39" s="28">
        <f t="shared" si="1"/>
        <v>0</v>
      </c>
      <c r="E39" s="28">
        <f t="shared" si="1"/>
        <v>233.31816511655515</v>
      </c>
      <c r="F39" s="28">
        <f t="shared" si="1"/>
        <v>59.971422495606738</v>
      </c>
      <c r="G39" s="28">
        <f t="shared" si="1"/>
        <v>293.28958761216194</v>
      </c>
      <c r="H39" s="28">
        <f t="shared" si="1"/>
        <v>3.1573096614208223</v>
      </c>
      <c r="I39" s="28">
        <f t="shared" si="1"/>
        <v>0.16156628639528592</v>
      </c>
      <c r="J39" s="28">
        <f t="shared" si="1"/>
        <v>0.51194234305912656</v>
      </c>
      <c r="K39" s="28">
        <f t="shared" si="1"/>
        <v>169.51930378729602</v>
      </c>
      <c r="L39" s="28">
        <f t="shared" si="1"/>
        <v>24.823636060280219</v>
      </c>
      <c r="M39" s="28">
        <f t="shared" si="1"/>
        <v>20.37622896365853</v>
      </c>
      <c r="N39" s="28">
        <f t="shared" si="1"/>
        <v>2.6237710363414686</v>
      </c>
      <c r="O39" s="28">
        <f t="shared" si="1"/>
        <v>25.992594142174326</v>
      </c>
      <c r="P39" s="28">
        <f t="shared" si="1"/>
        <v>4.2611163463463777</v>
      </c>
      <c r="Q39" s="28">
        <f t="shared" si="1"/>
        <v>63.554607456282163</v>
      </c>
      <c r="R39" s="28">
        <f t="shared" si="1"/>
        <v>12.659375843847972</v>
      </c>
      <c r="S39" s="28">
        <f t="shared" si="1"/>
        <v>1.8841815676939753</v>
      </c>
      <c r="T39" s="28">
        <f t="shared" si="1"/>
        <v>164.18312217663299</v>
      </c>
      <c r="U39" s="29">
        <f t="shared" si="1"/>
        <v>24.436452996172612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0"/>
  <sheetViews>
    <sheetView zoomScaleNormal="100" workbookViewId="0"/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May!$A$4+31</f>
        <v>40699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40695</v>
      </c>
      <c r="B7" s="30">
        <v>0</v>
      </c>
      <c r="C7" s="31">
        <v>0</v>
      </c>
      <c r="D7" s="32">
        <v>0</v>
      </c>
      <c r="E7" s="33">
        <v>9.1326353633418336</v>
      </c>
      <c r="F7" s="31">
        <v>2.991596473915509</v>
      </c>
      <c r="G7" s="32">
        <v>12.124231837257343</v>
      </c>
      <c r="H7" s="33">
        <v>0.14573005290603638</v>
      </c>
      <c r="I7" s="32">
        <v>1.9619466491043567E-4</v>
      </c>
      <c r="J7" s="34">
        <v>1.7316630366897547E-2</v>
      </c>
      <c r="K7" s="33">
        <v>8.9992357868226218</v>
      </c>
      <c r="L7" s="32">
        <v>3.0000204734254936</v>
      </c>
      <c r="M7" s="33">
        <v>0.74998279823690839</v>
      </c>
      <c r="N7" s="32">
        <v>0.25001720176309167</v>
      </c>
      <c r="O7" s="34">
        <v>3.1406596667150701</v>
      </c>
      <c r="P7" s="33">
        <v>0</v>
      </c>
      <c r="Q7" s="31">
        <v>0</v>
      </c>
      <c r="R7" s="32">
        <v>0</v>
      </c>
      <c r="S7" s="33">
        <v>0.12463465029788345</v>
      </c>
      <c r="T7" s="31">
        <v>8.9992357868226218</v>
      </c>
      <c r="U7" s="32">
        <v>3.0000204734254936</v>
      </c>
    </row>
    <row r="8" spans="1:21">
      <c r="A8" s="4">
        <v>40696</v>
      </c>
      <c r="B8" s="35">
        <v>0</v>
      </c>
      <c r="C8" s="36">
        <v>0</v>
      </c>
      <c r="D8" s="37">
        <v>0</v>
      </c>
      <c r="E8" s="38">
        <v>9.6355752417265386</v>
      </c>
      <c r="F8" s="36">
        <v>2.972086004772954</v>
      </c>
      <c r="G8" s="37">
        <v>12.607661246499493</v>
      </c>
      <c r="H8" s="38">
        <v>0.14432300640487672</v>
      </c>
      <c r="I8" s="37">
        <v>5.833418250083923E-6</v>
      </c>
      <c r="J8" s="39">
        <v>1.7293503205871558E-2</v>
      </c>
      <c r="K8" s="38">
        <v>9.0037541924755473</v>
      </c>
      <c r="L8" s="37">
        <v>3.0004186595409412</v>
      </c>
      <c r="M8" s="38">
        <v>0.75005202802982596</v>
      </c>
      <c r="N8" s="37">
        <v>0.24994797197017404</v>
      </c>
      <c r="O8" s="39">
        <v>3.2001926845481035</v>
      </c>
      <c r="P8" s="38">
        <v>0.20161109020996093</v>
      </c>
      <c r="Q8" s="36">
        <v>0.38468434455406675</v>
      </c>
      <c r="R8" s="37">
        <v>0</v>
      </c>
      <c r="S8" s="38">
        <v>0.22000885420033534</v>
      </c>
      <c r="T8" s="36">
        <v>8.8525353853902615</v>
      </c>
      <c r="U8" s="37">
        <v>2.9500263764162655</v>
      </c>
    </row>
    <row r="9" spans="1:21">
      <c r="A9" s="4">
        <v>40697</v>
      </c>
      <c r="B9" s="35">
        <v>-9.176441955566772E-4</v>
      </c>
      <c r="C9" s="36">
        <v>0.34421526303100586</v>
      </c>
      <c r="D9" s="37">
        <v>0.34329761883544918</v>
      </c>
      <c r="E9" s="38">
        <v>9.2469978234676784</v>
      </c>
      <c r="F9" s="36">
        <v>3.0340269523909651</v>
      </c>
      <c r="G9" s="37">
        <v>12.281024775858643</v>
      </c>
      <c r="H9" s="38">
        <v>0.14329690433502199</v>
      </c>
      <c r="I9" s="37">
        <v>-2.5947049360605888E-5</v>
      </c>
      <c r="J9" s="39">
        <v>1.7260711379750559E-2</v>
      </c>
      <c r="K9" s="38">
        <v>9.0002340964763476</v>
      </c>
      <c r="L9" s="37">
        <v>2.9998909440895574</v>
      </c>
      <c r="M9" s="38">
        <v>0.75001169288248615</v>
      </c>
      <c r="N9" s="37">
        <v>0.24998830711751382</v>
      </c>
      <c r="O9" s="39">
        <v>3.1997461883493994</v>
      </c>
      <c r="P9" s="38">
        <v>0</v>
      </c>
      <c r="Q9" s="36">
        <v>0</v>
      </c>
      <c r="R9" s="37">
        <v>0</v>
      </c>
      <c r="S9" s="38">
        <v>0.24457051427333454</v>
      </c>
      <c r="T9" s="36">
        <v>9.0002340964763476</v>
      </c>
      <c r="U9" s="37">
        <v>2.9998909440895574</v>
      </c>
    </row>
    <row r="10" spans="1:21">
      <c r="A10" s="4">
        <v>40698</v>
      </c>
      <c r="B10" s="35">
        <v>-6.2852215576170156E-4</v>
      </c>
      <c r="C10" s="36">
        <v>0.60410184094238284</v>
      </c>
      <c r="D10" s="37">
        <v>0.60347331878662114</v>
      </c>
      <c r="E10" s="38">
        <v>9.2530653298215917</v>
      </c>
      <c r="F10" s="36">
        <v>2.9618198694441071</v>
      </c>
      <c r="G10" s="37">
        <v>12.214885199265698</v>
      </c>
      <c r="H10" s="38">
        <v>0.14188829121780394</v>
      </c>
      <c r="I10" s="37">
        <v>-8.3350112300366156E-5</v>
      </c>
      <c r="J10" s="39">
        <v>1.7256262936019874E-2</v>
      </c>
      <c r="K10" s="38">
        <v>9.0000611100031769</v>
      </c>
      <c r="L10" s="37">
        <v>2.9998670820194469</v>
      </c>
      <c r="M10" s="38">
        <v>0.75000958055618072</v>
      </c>
      <c r="N10" s="37">
        <v>0.2499904194438192</v>
      </c>
      <c r="O10" s="39">
        <v>3.1999239529321302</v>
      </c>
      <c r="P10" s="38">
        <v>0</v>
      </c>
      <c r="Q10" s="36">
        <v>0</v>
      </c>
      <c r="R10" s="37">
        <v>0</v>
      </c>
      <c r="S10" s="38">
        <v>0.24106832968871217</v>
      </c>
      <c r="T10" s="36">
        <v>9.0000611100031769</v>
      </c>
      <c r="U10" s="37">
        <v>2.9998670820194469</v>
      </c>
    </row>
    <row r="11" spans="1:21">
      <c r="A11" s="4">
        <v>40699</v>
      </c>
      <c r="B11" s="35">
        <v>-1.0619721984863606E-3</v>
      </c>
      <c r="C11" s="36">
        <v>0.59139089062500005</v>
      </c>
      <c r="D11" s="37">
        <v>0.59032891842651369</v>
      </c>
      <c r="E11" s="38">
        <v>9.2490306087334719</v>
      </c>
      <c r="F11" s="36">
        <v>2.9760161236320064</v>
      </c>
      <c r="G11" s="37">
        <v>12.225046732365477</v>
      </c>
      <c r="H11" s="38">
        <v>0.14089124013710022</v>
      </c>
      <c r="I11" s="37">
        <v>2.8791433651931585E-3</v>
      </c>
      <c r="J11" s="39">
        <v>1.7238488623809823E-2</v>
      </c>
      <c r="K11" s="38">
        <v>8.9996167698231329</v>
      </c>
      <c r="L11" s="37">
        <v>2.8621495297790034</v>
      </c>
      <c r="M11" s="38">
        <v>0.75870798180579524</v>
      </c>
      <c r="N11" s="37">
        <v>0.24129201819420476</v>
      </c>
      <c r="O11" s="39">
        <v>3.1217618578327908</v>
      </c>
      <c r="P11" s="38">
        <v>0</v>
      </c>
      <c r="Q11" s="36">
        <v>0.13446192333775522</v>
      </c>
      <c r="R11" s="37">
        <v>0</v>
      </c>
      <c r="S11" s="38">
        <v>0.23656346831378983</v>
      </c>
      <c r="T11" s="36">
        <v>8.9996167698231329</v>
      </c>
      <c r="U11" s="37">
        <v>2.8621495297790034</v>
      </c>
    </row>
    <row r="12" spans="1:21">
      <c r="A12" s="4">
        <v>40700</v>
      </c>
      <c r="B12" s="35">
        <v>-5.9075546264653056E-4</v>
      </c>
      <c r="C12" s="36">
        <v>0.57388815597534182</v>
      </c>
      <c r="D12" s="37">
        <v>0.57329740051269529</v>
      </c>
      <c r="E12" s="38">
        <v>9.2205513619158612</v>
      </c>
      <c r="F12" s="36">
        <v>2.9772917179479284</v>
      </c>
      <c r="G12" s="37">
        <v>12.197843079863789</v>
      </c>
      <c r="H12" s="38">
        <v>0.14246656492233276</v>
      </c>
      <c r="I12" s="37">
        <v>6.048358141483739E-3</v>
      </c>
      <c r="J12" s="39">
        <v>1.723330041732787E-2</v>
      </c>
      <c r="K12" s="38">
        <v>8.9987611201589992</v>
      </c>
      <c r="L12" s="37">
        <v>2.9997509412911478</v>
      </c>
      <c r="M12" s="38">
        <v>0.74998975490227615</v>
      </c>
      <c r="N12" s="37">
        <v>0.2500102450977239</v>
      </c>
      <c r="O12" s="39">
        <v>3.1990122683066331</v>
      </c>
      <c r="P12" s="38">
        <v>0.20371560986328124</v>
      </c>
      <c r="Q12" s="36">
        <v>0</v>
      </c>
      <c r="R12" s="37">
        <v>0</v>
      </c>
      <c r="S12" s="38">
        <v>0.24125003484382113</v>
      </c>
      <c r="T12" s="36">
        <v>8.84597649984787</v>
      </c>
      <c r="U12" s="37">
        <v>2.9488199517389968</v>
      </c>
    </row>
    <row r="13" spans="1:21">
      <c r="A13" s="4">
        <v>40701</v>
      </c>
      <c r="B13" s="35">
        <v>-1.180052215576155E-3</v>
      </c>
      <c r="C13" s="36">
        <v>0.59383729898071291</v>
      </c>
      <c r="D13" s="37">
        <v>0.59265724676513676</v>
      </c>
      <c r="E13" s="38">
        <v>9.2550892575939532</v>
      </c>
      <c r="F13" s="36">
        <v>2.9802330916507005</v>
      </c>
      <c r="G13" s="37">
        <v>12.235322349244655</v>
      </c>
      <c r="H13" s="38">
        <v>0.14261469905471802</v>
      </c>
      <c r="I13" s="37">
        <v>1.5258003020375967E-2</v>
      </c>
      <c r="J13" s="39">
        <v>1.7224194225819913E-2</v>
      </c>
      <c r="K13" s="38">
        <v>8.7244834809668532</v>
      </c>
      <c r="L13" s="37">
        <v>3.0003212166700446</v>
      </c>
      <c r="M13" s="38">
        <v>0.74410480225101305</v>
      </c>
      <c r="N13" s="37">
        <v>0.25589519774898689</v>
      </c>
      <c r="O13" s="39">
        <v>3.1997221126973514</v>
      </c>
      <c r="P13" s="38">
        <v>0.18436034472656249</v>
      </c>
      <c r="Q13" s="36">
        <v>0.33268770740633025</v>
      </c>
      <c r="R13" s="37">
        <v>0</v>
      </c>
      <c r="S13" s="38">
        <v>0.19151936006006309</v>
      </c>
      <c r="T13" s="36">
        <v>8.5873000631111651</v>
      </c>
      <c r="U13" s="37">
        <v>2.9531442897991695</v>
      </c>
    </row>
    <row r="14" spans="1:21">
      <c r="A14" s="4">
        <v>40702</v>
      </c>
      <c r="B14" s="35">
        <v>-9.40191223144482E-4</v>
      </c>
      <c r="C14" s="36">
        <v>0.62815891921997069</v>
      </c>
      <c r="D14" s="37">
        <v>0.62721872799682621</v>
      </c>
      <c r="E14" s="38">
        <v>9.3933949042648788</v>
      </c>
      <c r="F14" s="36">
        <v>2.9963407019096686</v>
      </c>
      <c r="G14" s="37">
        <v>12.389735606174547</v>
      </c>
      <c r="H14" s="38">
        <v>0.14327235959625245</v>
      </c>
      <c r="I14" s="37">
        <v>9.5297892767414443E-3</v>
      </c>
      <c r="J14" s="39">
        <v>1.7198573991648331E-2</v>
      </c>
      <c r="K14" s="38">
        <v>9.0022919166135384</v>
      </c>
      <c r="L14" s="37">
        <v>3.0004739405083485</v>
      </c>
      <c r="M14" s="38">
        <v>0.75001812280391977</v>
      </c>
      <c r="N14" s="37">
        <v>0.24998187719608025</v>
      </c>
      <c r="O14" s="39">
        <v>3.1287730456101874</v>
      </c>
      <c r="P14" s="38">
        <v>0.16805195935058595</v>
      </c>
      <c r="Q14" s="36">
        <v>0.23527058861759667</v>
      </c>
      <c r="R14" s="37">
        <v>6.6370841271057149E-2</v>
      </c>
      <c r="S14" s="38">
        <v>0.1397354418102541</v>
      </c>
      <c r="T14" s="36">
        <v>8.876249901527892</v>
      </c>
      <c r="U14" s="37">
        <v>2.8920931549723523</v>
      </c>
    </row>
    <row r="15" spans="1:21">
      <c r="A15" s="4">
        <v>40703</v>
      </c>
      <c r="B15" s="35">
        <v>-1.0812878723144292E-3</v>
      </c>
      <c r="C15" s="36">
        <v>0.64582638449096674</v>
      </c>
      <c r="D15" s="37">
        <v>0.64474509661865231</v>
      </c>
      <c r="E15" s="38">
        <v>9.156326272880289</v>
      </c>
      <c r="F15" s="36">
        <v>2.9716624146582156</v>
      </c>
      <c r="G15" s="37">
        <v>12.127988687538505</v>
      </c>
      <c r="H15" s="38">
        <v>0.1436627505569458</v>
      </c>
      <c r="I15" s="37">
        <v>1.0279131957106292E-3</v>
      </c>
      <c r="J15" s="39">
        <v>1.7078938999303163E-2</v>
      </c>
      <c r="K15" s="38">
        <v>8.9996236960041003</v>
      </c>
      <c r="L15" s="37">
        <v>3.0001355116404884</v>
      </c>
      <c r="M15" s="38">
        <v>0.7499836905286219</v>
      </c>
      <c r="N15" s="37">
        <v>0.2500163094713781</v>
      </c>
      <c r="O15" s="39">
        <v>3.1993392549771831</v>
      </c>
      <c r="P15" s="38">
        <v>0.18237439404296876</v>
      </c>
      <c r="Q15" s="36">
        <v>0</v>
      </c>
      <c r="R15" s="37">
        <v>0</v>
      </c>
      <c r="S15" s="38">
        <v>0.13186597323267257</v>
      </c>
      <c r="T15" s="36">
        <v>8.8628458749018328</v>
      </c>
      <c r="U15" s="37">
        <v>2.9545389386997867</v>
      </c>
    </row>
    <row r="16" spans="1:21">
      <c r="A16" s="4">
        <v>40704</v>
      </c>
      <c r="B16" s="35">
        <v>-2.1249119567871011E-3</v>
      </c>
      <c r="C16" s="36">
        <v>0.62468398699951166</v>
      </c>
      <c r="D16" s="37">
        <v>0.62255907504272456</v>
      </c>
      <c r="E16" s="38">
        <v>9.8174506734294944</v>
      </c>
      <c r="F16" s="36">
        <v>2.9694616096882207</v>
      </c>
      <c r="G16" s="37">
        <v>12.786912283117715</v>
      </c>
      <c r="H16" s="38">
        <v>0.1402348512992859</v>
      </c>
      <c r="I16" s="37">
        <v>2.3933765564379283E-3</v>
      </c>
      <c r="J16" s="39">
        <v>1.6901544140625002E-2</v>
      </c>
      <c r="K16" s="38">
        <v>9.6540862539988623</v>
      </c>
      <c r="L16" s="37">
        <v>2.9996865110693283</v>
      </c>
      <c r="M16" s="38">
        <v>0.76294133245776186</v>
      </c>
      <c r="N16" s="37">
        <v>0.2370586675422382</v>
      </c>
      <c r="O16" s="39">
        <v>3.1996451299832374</v>
      </c>
      <c r="P16" s="38">
        <v>0</v>
      </c>
      <c r="Q16" s="36">
        <v>0</v>
      </c>
      <c r="R16" s="37">
        <v>0</v>
      </c>
      <c r="S16" s="38">
        <v>0.11724496318103128</v>
      </c>
      <c r="T16" s="36">
        <v>9.6540862539988623</v>
      </c>
      <c r="U16" s="37">
        <v>2.9996865110693283</v>
      </c>
    </row>
    <row r="17" spans="1:21">
      <c r="A17" s="4">
        <v>40705</v>
      </c>
      <c r="B17" s="35">
        <v>-3.9181033325197401E-4</v>
      </c>
      <c r="C17" s="36">
        <v>0.60264748110961919</v>
      </c>
      <c r="D17" s="37">
        <v>0.60225567077636721</v>
      </c>
      <c r="E17" s="38">
        <v>10.169075255353395</v>
      </c>
      <c r="F17" s="36">
        <v>2.965765579453902</v>
      </c>
      <c r="G17" s="37">
        <v>13.134840834807296</v>
      </c>
      <c r="H17" s="38">
        <v>0.14409619450378419</v>
      </c>
      <c r="I17" s="37">
        <v>3.4870207318588799E-3</v>
      </c>
      <c r="J17" s="39">
        <v>1.690617991892494E-2</v>
      </c>
      <c r="K17" s="38">
        <v>9.9424916592656984</v>
      </c>
      <c r="L17" s="37">
        <v>3.0001952568016503</v>
      </c>
      <c r="M17" s="38">
        <v>0.76819378570634056</v>
      </c>
      <c r="N17" s="37">
        <v>0.23180621429365947</v>
      </c>
      <c r="O17" s="39">
        <v>3.2002933011804435</v>
      </c>
      <c r="P17" s="38">
        <v>0</v>
      </c>
      <c r="Q17" s="36">
        <v>5.8259453870115302E-2</v>
      </c>
      <c r="R17" s="37">
        <v>0</v>
      </c>
      <c r="S17" s="38">
        <v>0.13214388886346562</v>
      </c>
      <c r="T17" s="36">
        <v>9.9424916592656984</v>
      </c>
      <c r="U17" s="37">
        <v>3.0001952568016503</v>
      </c>
    </row>
    <row r="18" spans="1:21">
      <c r="A18" s="4">
        <v>40706</v>
      </c>
      <c r="B18" s="35">
        <v>-1.0065414123534566E-3</v>
      </c>
      <c r="C18" s="36">
        <v>0.58614604727172848</v>
      </c>
      <c r="D18" s="37">
        <v>0.58513950585937502</v>
      </c>
      <c r="E18" s="38">
        <v>10.167856186714586</v>
      </c>
      <c r="F18" s="36">
        <v>2.9666948754835283</v>
      </c>
      <c r="G18" s="37">
        <v>13.134551062198113</v>
      </c>
      <c r="H18" s="38">
        <v>0.14362673232841491</v>
      </c>
      <c r="I18" s="37">
        <v>3.073003224413842E-3</v>
      </c>
      <c r="J18" s="39">
        <v>1.6885835775629673E-2</v>
      </c>
      <c r="K18" s="38">
        <v>9.9993646466117845</v>
      </c>
      <c r="L18" s="37">
        <v>3.0001800979473812</v>
      </c>
      <c r="M18" s="38">
        <v>0.76920883331679146</v>
      </c>
      <c r="N18" s="37">
        <v>0.23079116668320845</v>
      </c>
      <c r="O18" s="39">
        <v>3.2000859546707181</v>
      </c>
      <c r="P18" s="38">
        <v>0</v>
      </c>
      <c r="Q18" s="36">
        <v>0</v>
      </c>
      <c r="R18" s="37">
        <v>0</v>
      </c>
      <c r="S18" s="38">
        <v>0.12782764216129294</v>
      </c>
      <c r="T18" s="36">
        <v>9.9993646466117845</v>
      </c>
      <c r="U18" s="37">
        <v>3.0001800979473812</v>
      </c>
    </row>
    <row r="19" spans="1:21">
      <c r="A19" s="4">
        <v>40707</v>
      </c>
      <c r="B19" s="35">
        <v>-1.0684252014160345E-3</v>
      </c>
      <c r="C19" s="36">
        <v>0.58295020223999028</v>
      </c>
      <c r="D19" s="37">
        <v>0.58188177703857424</v>
      </c>
      <c r="E19" s="38">
        <v>10.169454773724892</v>
      </c>
      <c r="F19" s="36">
        <v>2.9721343194920817</v>
      </c>
      <c r="G19" s="37">
        <v>13.141589093216973</v>
      </c>
      <c r="H19" s="38">
        <v>0.14417869760131835</v>
      </c>
      <c r="I19" s="37">
        <v>4.9696884559767788E-3</v>
      </c>
      <c r="J19" s="39">
        <v>1.6851464883677156E-2</v>
      </c>
      <c r="K19" s="38">
        <v>9.9110330590742244</v>
      </c>
      <c r="L19" s="37">
        <v>2.9996492759549072</v>
      </c>
      <c r="M19" s="38">
        <v>0.76766144514172663</v>
      </c>
      <c r="N19" s="37">
        <v>0.2323385548582734</v>
      </c>
      <c r="O19" s="39">
        <v>3.1996035061737982</v>
      </c>
      <c r="P19" s="38">
        <v>0</v>
      </c>
      <c r="Q19" s="36">
        <v>8.8941552567558341E-2</v>
      </c>
      <c r="R19" s="37">
        <v>0</v>
      </c>
      <c r="S19" s="38">
        <v>0.13487189558137835</v>
      </c>
      <c r="T19" s="36">
        <v>9.9110330590742244</v>
      </c>
      <c r="U19" s="37">
        <v>2.9996492759549072</v>
      </c>
    </row>
    <row r="20" spans="1:21">
      <c r="A20" s="4">
        <v>40708</v>
      </c>
      <c r="B20" s="35">
        <v>-1.6213636779784935E-3</v>
      </c>
      <c r="C20" s="36">
        <v>0.65764337518310545</v>
      </c>
      <c r="D20" s="37">
        <v>0.65602201150512696</v>
      </c>
      <c r="E20" s="38">
        <v>10.169483876839932</v>
      </c>
      <c r="F20" s="36">
        <v>3.0152689228324978</v>
      </c>
      <c r="G20" s="37">
        <v>13.184752799672429</v>
      </c>
      <c r="H20" s="38">
        <v>0.14409641725158692</v>
      </c>
      <c r="I20" s="37">
        <v>3.1180257762264459E-2</v>
      </c>
      <c r="J20" s="39">
        <v>1.6831294467417383E-2</v>
      </c>
      <c r="K20" s="38">
        <v>9.9993307480115803</v>
      </c>
      <c r="L20" s="37">
        <v>2.9201493507895098</v>
      </c>
      <c r="M20" s="38">
        <v>0.77397315306360548</v>
      </c>
      <c r="N20" s="37">
        <v>0.22602684693639458</v>
      </c>
      <c r="O20" s="39">
        <v>3.2007715825115239</v>
      </c>
      <c r="P20" s="38">
        <v>0.21648517822265625</v>
      </c>
      <c r="Q20" s="36">
        <v>7.7898127974987033E-2</v>
      </c>
      <c r="R20" s="37">
        <v>0</v>
      </c>
      <c r="S20" s="38">
        <v>0.13556728584884858</v>
      </c>
      <c r="T20" s="36">
        <v>9.831777032031054</v>
      </c>
      <c r="U20" s="37">
        <v>2.8712178885473794</v>
      </c>
    </row>
    <row r="21" spans="1:21">
      <c r="A21" s="4">
        <v>40709</v>
      </c>
      <c r="B21" s="35">
        <v>0.11934492556762694</v>
      </c>
      <c r="C21" s="36">
        <v>0.38506674621582032</v>
      </c>
      <c r="D21" s="37">
        <v>0.50441167178344726</v>
      </c>
      <c r="E21" s="38">
        <v>14.154818165559169</v>
      </c>
      <c r="F21" s="36">
        <v>2.1081898363962557</v>
      </c>
      <c r="G21" s="37">
        <v>16.263008001955424</v>
      </c>
      <c r="H21" s="38">
        <v>0.14260856465148924</v>
      </c>
      <c r="I21" s="37">
        <v>2.6859239984374492E-2</v>
      </c>
      <c r="J21" s="39">
        <v>1.6859880663299548E-2</v>
      </c>
      <c r="K21" s="38">
        <v>13.369159889511277</v>
      </c>
      <c r="L21" s="37">
        <v>0.20625413776371007</v>
      </c>
      <c r="M21" s="38">
        <v>0.98480678840812408</v>
      </c>
      <c r="N21" s="37">
        <v>1.5193211591875979E-2</v>
      </c>
      <c r="O21" s="39">
        <v>1.5911084995957943</v>
      </c>
      <c r="P21" s="38">
        <v>0.20129005297851563</v>
      </c>
      <c r="Q21" s="36">
        <v>2.1418938773692857</v>
      </c>
      <c r="R21" s="37">
        <v>0</v>
      </c>
      <c r="S21" s="38">
        <v>0.27721955347093896</v>
      </c>
      <c r="T21" s="36">
        <v>13.170928078899003</v>
      </c>
      <c r="U21" s="37">
        <v>0.20319589539746755</v>
      </c>
    </row>
    <row r="22" spans="1:21">
      <c r="A22" s="4">
        <v>40710</v>
      </c>
      <c r="B22" s="35">
        <v>0.35120681698608397</v>
      </c>
      <c r="C22" s="36">
        <v>0</v>
      </c>
      <c r="D22" s="37">
        <v>0.35120681698608397</v>
      </c>
      <c r="E22" s="38">
        <v>16.43309770868748</v>
      </c>
      <c r="F22" s="36">
        <v>1.5407353582393841</v>
      </c>
      <c r="G22" s="37">
        <v>17.973833066926865</v>
      </c>
      <c r="H22" s="38">
        <v>0.17979228238677977</v>
      </c>
      <c r="I22" s="37">
        <v>-4.6230239903926847E-4</v>
      </c>
      <c r="J22" s="39">
        <v>1.6970733849207581E-2</v>
      </c>
      <c r="K22" s="38">
        <v>14.999653138569983</v>
      </c>
      <c r="L22" s="37">
        <v>0</v>
      </c>
      <c r="M22" s="38">
        <v>1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0.30264993788269123</v>
      </c>
      <c r="T22" s="36">
        <v>14.999653138569983</v>
      </c>
      <c r="U22" s="37">
        <v>0</v>
      </c>
    </row>
    <row r="23" spans="1:21">
      <c r="A23" s="4">
        <v>40711</v>
      </c>
      <c r="B23" s="35">
        <v>0.40761003950500491</v>
      </c>
      <c r="C23" s="36">
        <v>0</v>
      </c>
      <c r="D23" s="37">
        <v>0.40761003950500491</v>
      </c>
      <c r="E23" s="38">
        <v>13.995058763915178</v>
      </c>
      <c r="F23" s="36">
        <v>0</v>
      </c>
      <c r="G23" s="37">
        <v>13.995058763915178</v>
      </c>
      <c r="H23" s="38">
        <v>0.23948530944252014</v>
      </c>
      <c r="I23" s="37">
        <v>-4.6232807961106299E-4</v>
      </c>
      <c r="J23" s="39">
        <v>1.7480161020533246E-2</v>
      </c>
      <c r="K23" s="38">
        <v>13.23878225452261</v>
      </c>
      <c r="L23" s="37">
        <v>0</v>
      </c>
      <c r="M23" s="38">
        <v>1</v>
      </c>
      <c r="N23" s="37">
        <v>0</v>
      </c>
      <c r="O23" s="39">
        <v>0</v>
      </c>
      <c r="P23" s="38">
        <v>0.37078197607421876</v>
      </c>
      <c r="Q23" s="36">
        <v>0</v>
      </c>
      <c r="R23" s="37">
        <v>0</v>
      </c>
      <c r="S23" s="38">
        <v>0.28619791642628911</v>
      </c>
      <c r="T23" s="36">
        <v>12.868000278448392</v>
      </c>
      <c r="U23" s="37">
        <v>0</v>
      </c>
    </row>
    <row r="24" spans="1:21">
      <c r="A24" s="4">
        <v>40712</v>
      </c>
      <c r="B24" s="35">
        <v>0.44841610620117189</v>
      </c>
      <c r="C24" s="36">
        <v>0</v>
      </c>
      <c r="D24" s="37">
        <v>0.44841610620117189</v>
      </c>
      <c r="E24" s="38">
        <v>11.760528690384618</v>
      </c>
      <c r="F24" s="36">
        <v>0</v>
      </c>
      <c r="G24" s="37">
        <v>11.760528690384618</v>
      </c>
      <c r="H24" s="38">
        <v>0.22836384758377076</v>
      </c>
      <c r="I24" s="37">
        <v>-4.6336493146419524E-4</v>
      </c>
      <c r="J24" s="39">
        <v>1.8016879723866782E-2</v>
      </c>
      <c r="K24" s="38">
        <v>11.000289897506505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</v>
      </c>
      <c r="R24" s="37">
        <v>0</v>
      </c>
      <c r="S24" s="38">
        <v>0.22180225479760374</v>
      </c>
      <c r="T24" s="36">
        <v>11.000289897506505</v>
      </c>
      <c r="U24" s="37">
        <v>0</v>
      </c>
    </row>
    <row r="25" spans="1:21">
      <c r="A25" s="4">
        <v>40713</v>
      </c>
      <c r="B25" s="35">
        <v>0.44010694552612306</v>
      </c>
      <c r="C25" s="36">
        <v>0</v>
      </c>
      <c r="D25" s="37">
        <v>0.44010694552612306</v>
      </c>
      <c r="E25" s="38">
        <v>11.763729686479376</v>
      </c>
      <c r="F25" s="36">
        <v>0</v>
      </c>
      <c r="G25" s="37">
        <v>11.763729686479376</v>
      </c>
      <c r="H25" s="38">
        <v>0.23851218950080871</v>
      </c>
      <c r="I25" s="37">
        <v>-4.6230774915218356E-4</v>
      </c>
      <c r="J25" s="39">
        <v>1.7985160629272447E-2</v>
      </c>
      <c r="K25" s="38">
        <v>10.998503473130306</v>
      </c>
      <c r="L25" s="37">
        <v>0</v>
      </c>
      <c r="M25" s="38">
        <v>1</v>
      </c>
      <c r="N25" s="37">
        <v>0</v>
      </c>
      <c r="O25" s="39">
        <v>0</v>
      </c>
      <c r="P25" s="38">
        <v>0</v>
      </c>
      <c r="Q25" s="36">
        <v>0</v>
      </c>
      <c r="R25" s="37">
        <v>0</v>
      </c>
      <c r="S25" s="38">
        <v>0.21509607825598032</v>
      </c>
      <c r="T25" s="36">
        <v>10.998503473130306</v>
      </c>
      <c r="U25" s="37">
        <v>0</v>
      </c>
    </row>
    <row r="26" spans="1:21">
      <c r="A26" s="4">
        <v>40714</v>
      </c>
      <c r="B26" s="35">
        <v>0.50956906623840315</v>
      </c>
      <c r="C26" s="36">
        <v>0</v>
      </c>
      <c r="D26" s="37">
        <v>0.51</v>
      </c>
      <c r="E26" s="38">
        <v>12.090681080104698</v>
      </c>
      <c r="F26" s="36">
        <v>0</v>
      </c>
      <c r="G26" s="37">
        <v>12.09</v>
      </c>
      <c r="H26" s="38">
        <v>0.34939549392700198</v>
      </c>
      <c r="I26" s="37">
        <v>-4.6217613711953162E-4</v>
      </c>
      <c r="J26" s="39">
        <v>1.7967602094904597E-2</v>
      </c>
      <c r="K26" s="38">
        <v>10.618233712625884</v>
      </c>
      <c r="L26" s="37">
        <v>0</v>
      </c>
      <c r="M26" s="38">
        <v>1</v>
      </c>
      <c r="N26" s="37">
        <v>0</v>
      </c>
      <c r="O26" s="39">
        <v>0</v>
      </c>
      <c r="P26" s="38">
        <v>0.20224299987792968</v>
      </c>
      <c r="Q26" s="36">
        <v>0.65682136707850469</v>
      </c>
      <c r="R26" s="37">
        <v>0</v>
      </c>
      <c r="S26" s="38">
        <v>0.22464883873265151</v>
      </c>
      <c r="T26" s="36">
        <v>10.415990712747954</v>
      </c>
      <c r="U26" s="37">
        <v>0</v>
      </c>
    </row>
    <row r="27" spans="1:21">
      <c r="A27" s="4">
        <v>40715</v>
      </c>
      <c r="B27" s="35">
        <v>0.28643426940917927</v>
      </c>
      <c r="C27" s="36">
        <v>0</v>
      </c>
      <c r="D27" s="37">
        <v>0.28999999999999998</v>
      </c>
      <c r="E27" s="38">
        <v>7.8317735778007265</v>
      </c>
      <c r="F27" s="36">
        <v>0</v>
      </c>
      <c r="G27" s="37">
        <v>8.1199999999999992</v>
      </c>
      <c r="H27" s="38">
        <v>0.40220930559158324</v>
      </c>
      <c r="I27" s="37">
        <v>-4.6231844943761828E-4</v>
      </c>
      <c r="J27" s="39">
        <v>1.7975614620971681E-2</v>
      </c>
      <c r="K27" s="38">
        <v>6.9982557986760581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0.10942616284709228</v>
      </c>
      <c r="T27" s="36">
        <v>6.9982557986760581</v>
      </c>
      <c r="U27" s="37">
        <v>0</v>
      </c>
    </row>
    <row r="28" spans="1:21">
      <c r="A28" s="4">
        <v>40716</v>
      </c>
      <c r="B28" s="35">
        <v>0.21599933184814457</v>
      </c>
      <c r="C28" s="36">
        <v>0</v>
      </c>
      <c r="D28" s="37">
        <v>0.22</v>
      </c>
      <c r="E28" s="38">
        <v>11.00553092854231</v>
      </c>
      <c r="F28" s="36">
        <v>0</v>
      </c>
      <c r="G28" s="37">
        <v>11.23</v>
      </c>
      <c r="H28" s="38">
        <v>0.40091090730667112</v>
      </c>
      <c r="I28" s="37">
        <v>-4.6239442098140716E-4</v>
      </c>
      <c r="J28" s="39">
        <v>1.7942177448527035E-2</v>
      </c>
      <c r="K28" s="38">
        <v>10.010340248672117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0.12357874364810942</v>
      </c>
      <c r="R28" s="37">
        <v>0</v>
      </c>
      <c r="S28" s="38">
        <v>0.13951711608838657</v>
      </c>
      <c r="T28" s="36">
        <v>10.010340248672117</v>
      </c>
      <c r="U28" s="37">
        <v>0</v>
      </c>
    </row>
    <row r="29" spans="1:21">
      <c r="A29" s="4">
        <v>40717</v>
      </c>
      <c r="B29" s="35">
        <v>4.4839504516601569E-2</v>
      </c>
      <c r="C29" s="36">
        <v>0</v>
      </c>
      <c r="D29" s="37">
        <v>0.04</v>
      </c>
      <c r="E29" s="38">
        <v>11.780293156956439</v>
      </c>
      <c r="F29" s="36">
        <v>0</v>
      </c>
      <c r="G29" s="37">
        <v>11.78</v>
      </c>
      <c r="H29" s="38">
        <v>0.27778409651374814</v>
      </c>
      <c r="I29" s="37">
        <v>4.2981132127717137E-4</v>
      </c>
      <c r="J29" s="39">
        <v>1.7910437179819726E-2</v>
      </c>
      <c r="K29" s="38">
        <v>10.999107859863503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0.19605383773613916</v>
      </c>
      <c r="T29" s="36">
        <v>10.999107859863503</v>
      </c>
      <c r="U29" s="37">
        <v>0</v>
      </c>
    </row>
    <row r="30" spans="1:21">
      <c r="A30" s="4">
        <v>40718</v>
      </c>
      <c r="B30" s="35">
        <v>-4.2370727539062496E-3</v>
      </c>
      <c r="C30" s="36">
        <v>4.2370727539062496E-3</v>
      </c>
      <c r="D30" s="37">
        <v>0</v>
      </c>
      <c r="E30" s="38">
        <v>15.292584923495159</v>
      </c>
      <c r="F30" s="36">
        <v>0</v>
      </c>
      <c r="G30" s="37">
        <v>15.29</v>
      </c>
      <c r="H30" s="38">
        <v>0.24098356064605714</v>
      </c>
      <c r="I30" s="37">
        <v>8.8109802308306093E-4</v>
      </c>
      <c r="J30" s="39">
        <v>1.7895501486460359E-2</v>
      </c>
      <c r="K30" s="38">
        <v>14.218416626382679</v>
      </c>
      <c r="L30" s="37">
        <v>0</v>
      </c>
      <c r="M30" s="38">
        <v>1</v>
      </c>
      <c r="N30" s="37">
        <v>0</v>
      </c>
      <c r="O30" s="39">
        <v>0</v>
      </c>
      <c r="P30" s="38">
        <v>0.21141917541503907</v>
      </c>
      <c r="Q30" s="36">
        <v>0.33907813809820186</v>
      </c>
      <c r="R30" s="37">
        <v>0</v>
      </c>
      <c r="S30" s="38">
        <v>0.19689069842627127</v>
      </c>
      <c r="T30" s="36">
        <v>14.00699745096764</v>
      </c>
      <c r="U30" s="37">
        <v>0</v>
      </c>
    </row>
    <row r="31" spans="1:21">
      <c r="A31" s="4">
        <v>40719</v>
      </c>
      <c r="B31" s="35">
        <v>0</v>
      </c>
      <c r="C31" s="36">
        <v>0</v>
      </c>
      <c r="D31" s="37">
        <v>0</v>
      </c>
      <c r="E31" s="38">
        <v>14.618297493192324</v>
      </c>
      <c r="F31" s="36">
        <v>0</v>
      </c>
      <c r="G31" s="37">
        <v>14.62</v>
      </c>
      <c r="H31" s="38">
        <v>0.1985502880897522</v>
      </c>
      <c r="I31" s="37">
        <v>9.4497708756849169E-4</v>
      </c>
      <c r="J31" s="39">
        <v>1.7902642017618774E-2</v>
      </c>
      <c r="K31" s="38">
        <v>13.999755212022112</v>
      </c>
      <c r="L31" s="37">
        <v>0</v>
      </c>
      <c r="M31" s="38">
        <v>1</v>
      </c>
      <c r="N31" s="37">
        <v>0</v>
      </c>
      <c r="O31" s="39">
        <v>0</v>
      </c>
      <c r="P31" s="38">
        <v>0</v>
      </c>
      <c r="Q31" s="36">
        <v>0</v>
      </c>
      <c r="R31" s="37">
        <v>0</v>
      </c>
      <c r="S31" s="38">
        <v>0.1453575031427139</v>
      </c>
      <c r="T31" s="36">
        <v>13.999755212022112</v>
      </c>
      <c r="U31" s="37">
        <v>0</v>
      </c>
    </row>
    <row r="32" spans="1:21">
      <c r="A32" s="4">
        <v>40720</v>
      </c>
      <c r="B32" s="35">
        <v>0</v>
      </c>
      <c r="C32" s="36">
        <v>0</v>
      </c>
      <c r="D32" s="37">
        <v>0</v>
      </c>
      <c r="E32" s="38">
        <v>13.401845901753465</v>
      </c>
      <c r="F32" s="36">
        <v>0</v>
      </c>
      <c r="G32" s="37">
        <v>13.401845901753465</v>
      </c>
      <c r="H32" s="38">
        <v>0.19352261013793948</v>
      </c>
      <c r="I32" s="37">
        <v>9.4836852730251849E-4</v>
      </c>
      <c r="J32" s="39">
        <v>1.7893942620086652E-2</v>
      </c>
      <c r="K32" s="38">
        <v>12.806502990131261</v>
      </c>
      <c r="L32" s="37">
        <v>0</v>
      </c>
      <c r="M32" s="38">
        <v>1</v>
      </c>
      <c r="N32" s="37">
        <v>0</v>
      </c>
      <c r="O32" s="39">
        <v>0</v>
      </c>
      <c r="P32" s="38">
        <v>0</v>
      </c>
      <c r="Q32" s="36">
        <v>4.0919363211250302E-3</v>
      </c>
      <c r="R32" s="37">
        <v>0</v>
      </c>
      <c r="S32" s="38">
        <v>0.17484859903189509</v>
      </c>
      <c r="T32" s="36">
        <v>12.806502990131261</v>
      </c>
      <c r="U32" s="37">
        <v>0</v>
      </c>
    </row>
    <row r="33" spans="1:21">
      <c r="A33" s="4">
        <v>40721</v>
      </c>
      <c r="B33" s="35">
        <v>-4.226613616943542E-3</v>
      </c>
      <c r="C33" s="36">
        <v>0</v>
      </c>
      <c r="D33" s="37">
        <v>0</v>
      </c>
      <c r="E33" s="38">
        <v>10.961400060481434</v>
      </c>
      <c r="F33" s="36">
        <v>0</v>
      </c>
      <c r="G33" s="37">
        <v>10.96</v>
      </c>
      <c r="H33" s="38">
        <v>0.19532216601562502</v>
      </c>
      <c r="I33" s="37">
        <v>9.0511765876784918E-4</v>
      </c>
      <c r="J33" s="39">
        <v>1.7881139283243794E-2</v>
      </c>
      <c r="K33" s="38">
        <v>10.218392650039963</v>
      </c>
      <c r="L33" s="37">
        <v>0</v>
      </c>
      <c r="M33" s="38">
        <v>1</v>
      </c>
      <c r="N33" s="37">
        <v>0</v>
      </c>
      <c r="O33" s="39">
        <v>0</v>
      </c>
      <c r="P33" s="38">
        <v>0</v>
      </c>
      <c r="Q33" s="36">
        <v>0.1356588565828514</v>
      </c>
      <c r="R33" s="37">
        <v>0</v>
      </c>
      <c r="S33" s="38">
        <v>8.1306286236987546E-2</v>
      </c>
      <c r="T33" s="36">
        <v>10.218392650039963</v>
      </c>
      <c r="U33" s="37">
        <v>0</v>
      </c>
    </row>
    <row r="34" spans="1:21">
      <c r="A34" s="4">
        <v>40722</v>
      </c>
      <c r="B34" s="35">
        <v>0</v>
      </c>
      <c r="C34" s="36">
        <v>0</v>
      </c>
      <c r="D34" s="37">
        <v>0</v>
      </c>
      <c r="E34" s="38">
        <v>13</v>
      </c>
      <c r="F34" s="36">
        <v>0</v>
      </c>
      <c r="G34" s="37">
        <v>13</v>
      </c>
      <c r="H34" s="38">
        <v>0.24995048254013061</v>
      </c>
      <c r="I34" s="37">
        <v>9.0912666430138052E-4</v>
      </c>
      <c r="J34" s="39">
        <v>1.7855866773732493E-2</v>
      </c>
      <c r="K34" s="38">
        <v>12.009404830969057</v>
      </c>
      <c r="L34" s="37">
        <v>0</v>
      </c>
      <c r="M34" s="38">
        <v>1</v>
      </c>
      <c r="N34" s="37">
        <v>0</v>
      </c>
      <c r="O34" s="39">
        <v>0</v>
      </c>
      <c r="P34" s="38">
        <v>0.20305212837219239</v>
      </c>
      <c r="Q34" s="36">
        <v>0.31372508786973963</v>
      </c>
      <c r="R34" s="37">
        <v>0</v>
      </c>
      <c r="S34" s="38">
        <v>0.13763773856652861</v>
      </c>
      <c r="T34" s="36">
        <v>11.806352702596865</v>
      </c>
      <c r="U34" s="37">
        <v>0</v>
      </c>
    </row>
    <row r="35" spans="1:21">
      <c r="A35" s="4">
        <v>40723</v>
      </c>
      <c r="B35" s="35">
        <v>0</v>
      </c>
      <c r="C35" s="36">
        <v>0</v>
      </c>
      <c r="D35" s="37">
        <v>6.5529756396484382</v>
      </c>
      <c r="E35" s="38">
        <v>14.14</v>
      </c>
      <c r="F35" s="36">
        <v>0</v>
      </c>
      <c r="G35" s="37">
        <v>14.14</v>
      </c>
      <c r="H35" s="38">
        <v>0.25472668167495727</v>
      </c>
      <c r="I35" s="37">
        <v>9.2662357634678487E-4</v>
      </c>
      <c r="J35" s="39">
        <v>1.7857825529734292E-2</v>
      </c>
      <c r="K35" s="38">
        <v>13.470006375103516</v>
      </c>
      <c r="L35" s="37">
        <v>0</v>
      </c>
      <c r="M35" s="38">
        <v>1</v>
      </c>
      <c r="N35" s="37">
        <v>0</v>
      </c>
      <c r="O35" s="39">
        <v>0</v>
      </c>
      <c r="P35" s="38">
        <v>0</v>
      </c>
      <c r="Q35" s="36">
        <v>0</v>
      </c>
      <c r="R35" s="37">
        <v>0</v>
      </c>
      <c r="S35" s="38">
        <v>0.14803945827222265</v>
      </c>
      <c r="T35" s="36">
        <v>13.470006375103516</v>
      </c>
      <c r="U35" s="37">
        <v>0</v>
      </c>
    </row>
    <row r="36" spans="1:21">
      <c r="A36" s="4">
        <v>40724</v>
      </c>
      <c r="B36" s="35">
        <v>0</v>
      </c>
      <c r="C36" s="36">
        <v>0</v>
      </c>
      <c r="D36" s="37">
        <v>6.2414876264648438</v>
      </c>
      <c r="E36" s="38">
        <v>14.67</v>
      </c>
      <c r="F36" s="36">
        <v>0</v>
      </c>
      <c r="G36" s="37">
        <v>14.67</v>
      </c>
      <c r="H36" s="38">
        <v>0.25710409537124634</v>
      </c>
      <c r="I36" s="37">
        <v>9.369372225664556E-4</v>
      </c>
      <c r="J36" s="39">
        <v>1.7829712038803087E-2</v>
      </c>
      <c r="K36" s="38">
        <v>13.996565006745648</v>
      </c>
      <c r="L36" s="37">
        <v>0</v>
      </c>
      <c r="M36" s="38">
        <v>1</v>
      </c>
      <c r="N36" s="37">
        <v>0</v>
      </c>
      <c r="O36" s="39">
        <v>0</v>
      </c>
      <c r="P36" s="38">
        <v>0</v>
      </c>
      <c r="Q36" s="36">
        <v>0</v>
      </c>
      <c r="R36" s="37">
        <v>0</v>
      </c>
      <c r="S36" s="38">
        <v>0.2017562012810572</v>
      </c>
      <c r="T36" s="36">
        <v>13.996565006745648</v>
      </c>
      <c r="U36" s="37">
        <v>0</v>
      </c>
    </row>
    <row r="37" spans="1:21" ht="15.75" thickBot="1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.75" thickTop="1">
      <c r="A38" s="26" t="s">
        <v>30</v>
      </c>
      <c r="B38" s="45">
        <f>IF(SUM(B7:B37)&gt;0, AVERAGE(B7:B37), "")</f>
        <v>9.341499471740719E-2</v>
      </c>
      <c r="C38" s="45">
        <f t="shared" ref="C38:U38" si="0">IF(SUM(C7:C37)&gt;0, AVERAGE(C7:C37), "")</f>
        <v>0.2474931221679687</v>
      </c>
      <c r="D38" s="45">
        <f t="shared" si="0"/>
        <v>0.76763637380930594</v>
      </c>
      <c r="E38" s="45">
        <f t="shared" si="0"/>
        <v>11.364520902238691</v>
      </c>
      <c r="F38" s="45">
        <f t="shared" si="0"/>
        <v>1.5133107950635973</v>
      </c>
      <c r="G38" s="45">
        <f t="shared" si="0"/>
        <v>12.894812989949854</v>
      </c>
      <c r="H38" s="45">
        <f t="shared" si="0"/>
        <v>0.20178668811651868</v>
      </c>
      <c r="I38" s="45">
        <f t="shared" si="0"/>
        <v>3.6814464183579764E-3</v>
      </c>
      <c r="J38" s="45">
        <f t="shared" si="0"/>
        <v>1.7456740010426831E-2</v>
      </c>
      <c r="K38" s="45">
        <f t="shared" si="0"/>
        <v>10.772857950025967</v>
      </c>
      <c r="L38" s="45">
        <f t="shared" si="0"/>
        <v>1.3996380976430318</v>
      </c>
      <c r="M38" s="45">
        <f t="shared" si="0"/>
        <v>0.88598819300304599</v>
      </c>
      <c r="N38" s="45">
        <f t="shared" si="0"/>
        <v>0.11401180699695408</v>
      </c>
      <c r="O38" s="45">
        <f t="shared" si="0"/>
        <v>1.5393546335361454</v>
      </c>
      <c r="P38" s="45">
        <f t="shared" si="0"/>
        <v>7.8179496971130372E-2</v>
      </c>
      <c r="Q38" s="45">
        <f t="shared" si="0"/>
        <v>0.16756839017654093</v>
      </c>
      <c r="R38" s="45">
        <f t="shared" si="0"/>
        <v>2.2123613757019048E-3</v>
      </c>
      <c r="S38" s="45">
        <f t="shared" si="0"/>
        <v>0.18257734945174439</v>
      </c>
      <c r="T38" s="45">
        <f t="shared" si="0"/>
        <v>10.704281667100226</v>
      </c>
      <c r="U38" s="46">
        <f t="shared" si="0"/>
        <v>1.3878225222219394</v>
      </c>
    </row>
    <row r="39" spans="1:21" ht="15.75" thickBot="1">
      <c r="A39" s="27" t="s">
        <v>29</v>
      </c>
      <c r="B39" s="28">
        <f>SUM(B7:B37)</f>
        <v>2.8024498415222157</v>
      </c>
      <c r="C39" s="28">
        <f t="shared" ref="C39:U39" si="1">SUM(C7:C37)</f>
        <v>7.4247936650390614</v>
      </c>
      <c r="D39" s="28">
        <f t="shared" si="1"/>
        <v>23.029091214279177</v>
      </c>
      <c r="E39" s="28">
        <f t="shared" si="1"/>
        <v>340.93562706716074</v>
      </c>
      <c r="F39" s="28">
        <f t="shared" si="1"/>
        <v>45.399323851907923</v>
      </c>
      <c r="G39" s="28">
        <f t="shared" si="1"/>
        <v>386.8443896984956</v>
      </c>
      <c r="H39" s="28">
        <f t="shared" si="1"/>
        <v>6.0536006434955603</v>
      </c>
      <c r="I39" s="28">
        <f t="shared" si="1"/>
        <v>0.11044339255073929</v>
      </c>
      <c r="J39" s="28">
        <f t="shared" si="1"/>
        <v>0.5237022003128049</v>
      </c>
      <c r="K39" s="28">
        <f t="shared" si="1"/>
        <v>323.185738500779</v>
      </c>
      <c r="L39" s="28">
        <f t="shared" si="1"/>
        <v>41.989142929290956</v>
      </c>
      <c r="M39" s="28">
        <f t="shared" si="1"/>
        <v>26.57964579009138</v>
      </c>
      <c r="N39" s="28">
        <f t="shared" si="1"/>
        <v>3.4203542099086226</v>
      </c>
      <c r="O39" s="28">
        <f t="shared" si="1"/>
        <v>46.180639006084363</v>
      </c>
      <c r="P39" s="28">
        <f t="shared" si="1"/>
        <v>2.345384909133911</v>
      </c>
      <c r="Q39" s="28">
        <f t="shared" si="1"/>
        <v>5.0270517052962278</v>
      </c>
      <c r="R39" s="28">
        <f t="shared" si="1"/>
        <v>6.6370841271057149E-2</v>
      </c>
      <c r="S39" s="28">
        <f t="shared" si="1"/>
        <v>5.4773204835523321</v>
      </c>
      <c r="T39" s="28">
        <f t="shared" si="1"/>
        <v>321.12845001300678</v>
      </c>
      <c r="U39" s="29">
        <f t="shared" si="1"/>
        <v>41.634675666658183</v>
      </c>
    </row>
    <row r="40" spans="1:21" ht="15.75" thickTop="1"/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3:U43"/>
  <sheetViews>
    <sheetView zoomScaleNormal="100" workbookViewId="0">
      <selection activeCell="E33" sqref="E33"/>
    </sheetView>
  </sheetViews>
  <sheetFormatPr defaultRowHeight="15"/>
  <cols>
    <col min="1" max="1" width="12.7109375" bestFit="1" customWidth="1"/>
    <col min="2" max="21" width="27.42578125" customWidth="1"/>
  </cols>
  <sheetData>
    <row r="3" spans="1:21" ht="15.75" thickBot="1"/>
    <row r="4" spans="1:21" ht="28.5" customHeight="1" thickTop="1" thickBot="1">
      <c r="A4" s="150">
        <f>June!$A$4+31</f>
        <v>40730</v>
      </c>
      <c r="B4" s="151"/>
      <c r="C4" s="120" t="s">
        <v>32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2"/>
    </row>
    <row r="5" spans="1:21" ht="31.5" customHeight="1" thickTop="1" thickBot="1">
      <c r="B5" s="152" t="s">
        <v>2</v>
      </c>
      <c r="C5" s="153"/>
      <c r="D5" s="154"/>
      <c r="E5" s="155" t="s">
        <v>3</v>
      </c>
      <c r="F5" s="156"/>
      <c r="G5" s="157"/>
      <c r="H5" s="158" t="s">
        <v>4</v>
      </c>
      <c r="I5" s="159"/>
      <c r="J5" s="47" t="s">
        <v>5</v>
      </c>
      <c r="K5" s="160" t="s">
        <v>7</v>
      </c>
      <c r="L5" s="161"/>
      <c r="M5" s="162" t="s">
        <v>6</v>
      </c>
      <c r="N5" s="163"/>
      <c r="O5" s="48" t="s">
        <v>8</v>
      </c>
      <c r="P5" s="164" t="s">
        <v>25</v>
      </c>
      <c r="Q5" s="165"/>
      <c r="R5" s="166"/>
      <c r="S5" s="167" t="s">
        <v>9</v>
      </c>
      <c r="T5" s="168"/>
      <c r="U5" s="169"/>
    </row>
    <row r="6" spans="1:21" s="1" customFormat="1" ht="16.5" thickTop="1" thickBot="1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>
      <c r="A7" s="3">
        <v>40725</v>
      </c>
      <c r="B7" s="30">
        <v>3.6710236816408504E-3</v>
      </c>
      <c r="C7" s="31">
        <v>0</v>
      </c>
      <c r="D7" s="32">
        <v>0</v>
      </c>
      <c r="E7" s="33">
        <v>9.6719672069076399</v>
      </c>
      <c r="F7" s="31">
        <v>0</v>
      </c>
      <c r="G7" s="32">
        <v>9.67</v>
      </c>
      <c r="H7" s="33">
        <v>0.25549005661773683</v>
      </c>
      <c r="I7" s="32">
        <v>9.4081290208920842E-4</v>
      </c>
      <c r="J7" s="34">
        <v>1.7853118120193464E-2</v>
      </c>
      <c r="K7" s="33">
        <v>8.9999145820280564</v>
      </c>
      <c r="L7" s="32">
        <v>0</v>
      </c>
      <c r="M7" s="33">
        <v>1</v>
      </c>
      <c r="N7" s="32">
        <v>0</v>
      </c>
      <c r="O7" s="34">
        <v>0</v>
      </c>
      <c r="P7" s="33">
        <v>0.20796082470703126</v>
      </c>
      <c r="Q7" s="31">
        <v>2.7948551649856568E-3</v>
      </c>
      <c r="R7" s="32">
        <v>0</v>
      </c>
      <c r="S7" s="33">
        <v>0.14237920550984562</v>
      </c>
      <c r="T7" s="31">
        <v>8.7919537573210249</v>
      </c>
      <c r="U7" s="32">
        <v>0</v>
      </c>
    </row>
    <row r="8" spans="1:21">
      <c r="A8" s="4">
        <v>40726</v>
      </c>
      <c r="B8" s="35">
        <v>0</v>
      </c>
      <c r="C8" s="36">
        <v>0</v>
      </c>
      <c r="D8" s="37">
        <v>0</v>
      </c>
      <c r="E8" s="38">
        <v>13.378786147245032</v>
      </c>
      <c r="F8" s="36">
        <v>0</v>
      </c>
      <c r="G8" s="37">
        <v>13.378786147245032</v>
      </c>
      <c r="H8" s="38">
        <v>0.24939552998352052</v>
      </c>
      <c r="I8" s="37">
        <v>9.04783430095762E-4</v>
      </c>
      <c r="J8" s="39">
        <v>1.781733332494102E-2</v>
      </c>
      <c r="K8" s="38">
        <v>12.27981184463528</v>
      </c>
      <c r="L8" s="37">
        <v>0</v>
      </c>
      <c r="M8" s="38">
        <v>1</v>
      </c>
      <c r="N8" s="37">
        <v>0</v>
      </c>
      <c r="O8" s="39">
        <v>0</v>
      </c>
      <c r="P8" s="38">
        <v>0</v>
      </c>
      <c r="Q8" s="36">
        <v>0.35372160025903721</v>
      </c>
      <c r="R8" s="37">
        <v>0</v>
      </c>
      <c r="S8" s="38">
        <v>0.1897217471649757</v>
      </c>
      <c r="T8" s="36">
        <v>12.27981184463528</v>
      </c>
      <c r="U8" s="37">
        <v>0</v>
      </c>
    </row>
    <row r="9" spans="1:21">
      <c r="A9" s="4">
        <v>40727</v>
      </c>
      <c r="B9" s="35">
        <v>0</v>
      </c>
      <c r="C9" s="36">
        <v>0</v>
      </c>
      <c r="D9" s="37">
        <v>0</v>
      </c>
      <c r="E9" s="38">
        <v>13.741746162283281</v>
      </c>
      <c r="F9" s="36">
        <v>0</v>
      </c>
      <c r="G9" s="37">
        <v>13.741746162283281</v>
      </c>
      <c r="H9" s="38">
        <v>0.24973003853797912</v>
      </c>
      <c r="I9" s="37">
        <v>8.7545611343532801E-4</v>
      </c>
      <c r="J9" s="39">
        <v>1.7786023190689067E-2</v>
      </c>
      <c r="K9" s="38">
        <v>12.99906692632009</v>
      </c>
      <c r="L9" s="37">
        <v>0</v>
      </c>
      <c r="M9" s="38">
        <v>1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0.22918512760297283</v>
      </c>
      <c r="T9" s="36">
        <v>12.99906692632009</v>
      </c>
      <c r="U9" s="37">
        <v>0</v>
      </c>
    </row>
    <row r="10" spans="1:21">
      <c r="A10" s="4">
        <v>40728</v>
      </c>
      <c r="B10" s="35">
        <v>0</v>
      </c>
      <c r="C10" s="36">
        <v>0</v>
      </c>
      <c r="D10" s="37">
        <v>0</v>
      </c>
      <c r="E10" s="38">
        <v>13.75</v>
      </c>
      <c r="F10" s="36">
        <v>0</v>
      </c>
      <c r="G10" s="37">
        <v>13.75</v>
      </c>
      <c r="H10" s="38">
        <v>0.25053720466041562</v>
      </c>
      <c r="I10" s="37">
        <v>8.7524322800431405E-4</v>
      </c>
      <c r="J10" s="39">
        <v>1.7815047993214927E-2</v>
      </c>
      <c r="K10" s="38">
        <v>12.999792389345746</v>
      </c>
      <c r="L10" s="37">
        <v>0</v>
      </c>
      <c r="M10" s="38">
        <v>1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0.23229845801400728</v>
      </c>
      <c r="T10" s="36">
        <v>12.999792389345746</v>
      </c>
      <c r="U10" s="37">
        <v>0</v>
      </c>
    </row>
    <row r="11" spans="1:21">
      <c r="A11" s="4">
        <v>40729</v>
      </c>
      <c r="B11" s="35">
        <v>0.37277856741333004</v>
      </c>
      <c r="C11" s="36">
        <v>2.9539083862304685E-4</v>
      </c>
      <c r="D11" s="37">
        <v>0.37307395825195311</v>
      </c>
      <c r="E11" s="38">
        <v>13.924047749367871</v>
      </c>
      <c r="F11" s="36">
        <v>0</v>
      </c>
      <c r="G11" s="37">
        <v>13.924047749367871</v>
      </c>
      <c r="H11" s="38">
        <v>0.37941978062820436</v>
      </c>
      <c r="I11" s="37">
        <v>1.1255683928355575E-4</v>
      </c>
      <c r="J11" s="39">
        <v>1.7764894323730976E-2</v>
      </c>
      <c r="K11" s="38">
        <v>13.010319695986604</v>
      </c>
      <c r="L11" s="37">
        <v>0</v>
      </c>
      <c r="M11" s="38">
        <v>1</v>
      </c>
      <c r="N11" s="37">
        <v>0</v>
      </c>
      <c r="O11" s="39">
        <v>0</v>
      </c>
      <c r="P11" s="38">
        <v>0.20304078466796874</v>
      </c>
      <c r="Q11" s="36">
        <v>0.33961921881222729</v>
      </c>
      <c r="R11" s="37">
        <v>0</v>
      </c>
      <c r="S11" s="38">
        <v>0.22013458671231234</v>
      </c>
      <c r="T11" s="36">
        <v>12.807278911318635</v>
      </c>
      <c r="U11" s="37">
        <v>0</v>
      </c>
    </row>
    <row r="12" spans="1:21">
      <c r="A12" s="4">
        <v>40730</v>
      </c>
      <c r="B12" s="35">
        <v>0.52973207940673828</v>
      </c>
      <c r="C12" s="36">
        <v>0</v>
      </c>
      <c r="D12" s="37">
        <v>0.53</v>
      </c>
      <c r="E12" s="38">
        <v>13.703059158103532</v>
      </c>
      <c r="F12" s="36">
        <v>0</v>
      </c>
      <c r="G12" s="37">
        <v>13.703059158103532</v>
      </c>
      <c r="H12" s="38">
        <v>0.27448248287963867</v>
      </c>
      <c r="I12" s="37">
        <v>-4.6050935834646226E-4</v>
      </c>
      <c r="J12" s="39">
        <v>1.774730110931395E-2</v>
      </c>
      <c r="K12" s="38">
        <v>12.99770383625699</v>
      </c>
      <c r="L12" s="37">
        <v>0</v>
      </c>
      <c r="M12" s="38">
        <v>1</v>
      </c>
      <c r="N12" s="37">
        <v>0</v>
      </c>
      <c r="O12" s="39">
        <v>0</v>
      </c>
      <c r="P12" s="38">
        <v>8.1330537796020501E-6</v>
      </c>
      <c r="Q12" s="36">
        <v>0</v>
      </c>
      <c r="R12" s="37">
        <v>0</v>
      </c>
      <c r="S12" s="38">
        <v>0.21493704693706839</v>
      </c>
      <c r="T12" s="36">
        <v>12.997695703203211</v>
      </c>
      <c r="U12" s="37">
        <v>0</v>
      </c>
    </row>
    <row r="13" spans="1:21">
      <c r="A13" s="4">
        <v>40731</v>
      </c>
      <c r="B13" s="35">
        <v>0.51514530078124998</v>
      </c>
      <c r="C13" s="36">
        <v>0</v>
      </c>
      <c r="D13" s="37">
        <v>0.52</v>
      </c>
      <c r="E13" s="38">
        <v>15.570623431426403</v>
      </c>
      <c r="F13" s="36">
        <v>0</v>
      </c>
      <c r="G13" s="37">
        <v>15.570623431426403</v>
      </c>
      <c r="H13" s="38">
        <v>0.24338788090896607</v>
      </c>
      <c r="I13" s="37">
        <v>0.24041095277442784</v>
      </c>
      <c r="J13" s="39">
        <v>1.7718997766621888E-2</v>
      </c>
      <c r="K13" s="38">
        <v>14.669598928316107</v>
      </c>
      <c r="L13" s="37">
        <v>0</v>
      </c>
      <c r="M13" s="38">
        <v>1</v>
      </c>
      <c r="N13" s="37">
        <v>0</v>
      </c>
      <c r="O13" s="39">
        <v>0</v>
      </c>
      <c r="P13" s="38">
        <v>0.33593269957542421</v>
      </c>
      <c r="Q13" s="36">
        <v>0.39640685185984614</v>
      </c>
      <c r="R13" s="37">
        <v>0</v>
      </c>
      <c r="S13" s="38">
        <v>0.17532733001052847</v>
      </c>
      <c r="T13" s="36">
        <v>14.333666228740682</v>
      </c>
      <c r="U13" s="37">
        <v>0</v>
      </c>
    </row>
    <row r="14" spans="1:21">
      <c r="A14" s="4">
        <v>40732</v>
      </c>
      <c r="B14" s="35">
        <v>0.57160708396911619</v>
      </c>
      <c r="C14" s="36">
        <v>0</v>
      </c>
      <c r="D14" s="35">
        <v>0.57160708396911619</v>
      </c>
      <c r="E14" s="38">
        <v>12.557983272696191</v>
      </c>
      <c r="F14" s="36">
        <v>0</v>
      </c>
      <c r="G14" s="37">
        <v>12.557983272696191</v>
      </c>
      <c r="H14" s="38">
        <v>0.2521637960662842</v>
      </c>
      <c r="I14" s="37">
        <v>-4.3150885258987548E-4</v>
      </c>
      <c r="J14" s="39">
        <v>1.7770587458928452E-2</v>
      </c>
      <c r="K14" s="38">
        <v>12.069754815961623</v>
      </c>
      <c r="L14" s="37">
        <v>0</v>
      </c>
      <c r="M14" s="38">
        <v>1</v>
      </c>
      <c r="N14" s="37">
        <v>0</v>
      </c>
      <c r="O14" s="39">
        <v>0</v>
      </c>
      <c r="P14" s="38">
        <v>0</v>
      </c>
      <c r="Q14" s="36">
        <v>1.202152177834511E-3</v>
      </c>
      <c r="R14" s="37">
        <v>0</v>
      </c>
      <c r="S14" s="38">
        <v>0.18357886983384297</v>
      </c>
      <c r="T14" s="36">
        <v>12.069754815961623</v>
      </c>
      <c r="U14" s="37">
        <v>0</v>
      </c>
    </row>
    <row r="15" spans="1:21">
      <c r="A15" s="4">
        <v>40733</v>
      </c>
      <c r="B15" s="35">
        <v>0.43909034809875486</v>
      </c>
      <c r="C15" s="36">
        <v>0</v>
      </c>
      <c r="D15" s="35">
        <v>0.43909034809875486</v>
      </c>
      <c r="E15" s="38">
        <v>9.4834301204077338</v>
      </c>
      <c r="F15" s="36">
        <v>0</v>
      </c>
      <c r="G15" s="37">
        <v>9.4834301204077338</v>
      </c>
      <c r="H15" s="38">
        <v>0.25467518518257137</v>
      </c>
      <c r="I15" s="37">
        <v>-4.2401580915553497E-4</v>
      </c>
      <c r="J15" s="39">
        <v>1.7801379982630403E-2</v>
      </c>
      <c r="K15" s="38">
        <v>9.0010424536344757</v>
      </c>
      <c r="L15" s="37">
        <v>0</v>
      </c>
      <c r="M15" s="38">
        <v>1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0.1182895082357458</v>
      </c>
      <c r="T15" s="36">
        <v>9.0010424536344757</v>
      </c>
      <c r="U15" s="37">
        <v>0</v>
      </c>
    </row>
    <row r="16" spans="1:21">
      <c r="A16" s="4">
        <v>40734</v>
      </c>
      <c r="B16" s="35">
        <v>0.40548734773254391</v>
      </c>
      <c r="C16" s="36">
        <v>0</v>
      </c>
      <c r="D16" s="35">
        <v>0.40548734773254391</v>
      </c>
      <c r="E16" s="38">
        <v>9.961090487432573</v>
      </c>
      <c r="F16" s="36">
        <v>0</v>
      </c>
      <c r="G16" s="37">
        <v>9.961090487432573</v>
      </c>
      <c r="H16" s="38">
        <v>0.25750801037597659</v>
      </c>
      <c r="I16" s="37">
        <v>-4.3215467928582802E-4</v>
      </c>
      <c r="J16" s="39">
        <v>1.7782733502197275E-2</v>
      </c>
      <c r="K16" s="38">
        <v>9.400081010545275</v>
      </c>
      <c r="L16" s="37">
        <v>0</v>
      </c>
      <c r="M16" s="38">
        <v>1</v>
      </c>
      <c r="N16" s="37">
        <v>0</v>
      </c>
      <c r="O16" s="39">
        <v>0</v>
      </c>
      <c r="P16" s="38">
        <v>0</v>
      </c>
      <c r="Q16" s="36">
        <v>0.1339290423077274</v>
      </c>
      <c r="R16" s="37">
        <v>0</v>
      </c>
      <c r="S16" s="38">
        <v>9.262839103577214E-2</v>
      </c>
      <c r="T16" s="36">
        <v>9.400081010545275</v>
      </c>
      <c r="U16" s="37">
        <v>0</v>
      </c>
    </row>
    <row r="17" spans="1:21">
      <c r="A17" s="4">
        <v>40735</v>
      </c>
      <c r="B17" s="35">
        <v>0.52739209373474127</v>
      </c>
      <c r="C17" s="36">
        <v>0</v>
      </c>
      <c r="D17" s="35">
        <v>0.52739209373474127</v>
      </c>
      <c r="E17" s="38">
        <v>13.925421133670067</v>
      </c>
      <c r="F17" s="36">
        <v>0</v>
      </c>
      <c r="G17" s="37">
        <v>13.925421133670067</v>
      </c>
      <c r="H17" s="38">
        <v>0.2573241450080872</v>
      </c>
      <c r="I17" s="37">
        <v>0.10855174398772233</v>
      </c>
      <c r="J17" s="39">
        <v>1.772985301717122E-2</v>
      </c>
      <c r="K17" s="38">
        <v>13.070700484959008</v>
      </c>
      <c r="L17" s="37">
        <v>0</v>
      </c>
      <c r="M17" s="38">
        <v>1</v>
      </c>
      <c r="N17" s="37">
        <v>0</v>
      </c>
      <c r="O17" s="39">
        <v>0</v>
      </c>
      <c r="P17" s="38">
        <v>0</v>
      </c>
      <c r="Q17" s="36">
        <v>0.30188588477096578</v>
      </c>
      <c r="R17" s="37">
        <v>0</v>
      </c>
      <c r="S17" s="38">
        <v>0.14651749685634208</v>
      </c>
      <c r="T17" s="36">
        <v>13.070700484959008</v>
      </c>
      <c r="U17" s="37">
        <v>0</v>
      </c>
    </row>
    <row r="18" spans="1:21">
      <c r="A18" s="4">
        <v>40736</v>
      </c>
      <c r="B18" s="35">
        <v>0.48004521658325189</v>
      </c>
      <c r="C18" s="36">
        <v>0</v>
      </c>
      <c r="D18" s="35">
        <v>0.48004521658325189</v>
      </c>
      <c r="E18" s="38">
        <v>13.393794683522463</v>
      </c>
      <c r="F18" s="36">
        <v>0</v>
      </c>
      <c r="G18" s="37">
        <v>13.393794683522463</v>
      </c>
      <c r="H18" s="38">
        <v>0.25754735908508303</v>
      </c>
      <c r="I18" s="37">
        <v>3.8068446501605211E-3</v>
      </c>
      <c r="J18" s="39">
        <v>1.7713966883468601E-2</v>
      </c>
      <c r="K18" s="38">
        <v>13.000660311031002</v>
      </c>
      <c r="L18" s="37">
        <v>0</v>
      </c>
      <c r="M18" s="38">
        <v>1</v>
      </c>
      <c r="N18" s="37">
        <v>0</v>
      </c>
      <c r="O18" s="39">
        <v>0</v>
      </c>
      <c r="P18" s="38">
        <v>1.5313626098632812E-4</v>
      </c>
      <c r="Q18" s="36">
        <v>0</v>
      </c>
      <c r="R18" s="37">
        <v>0</v>
      </c>
      <c r="S18" s="38">
        <v>0.15602979510362225</v>
      </c>
      <c r="T18" s="36">
        <v>13.000507174770016</v>
      </c>
      <c r="U18" s="37">
        <v>0</v>
      </c>
    </row>
    <row r="19" spans="1:21">
      <c r="A19" s="4">
        <v>40737</v>
      </c>
      <c r="B19" s="35">
        <v>0.47180929867553706</v>
      </c>
      <c r="C19" s="36">
        <v>0</v>
      </c>
      <c r="D19" s="35">
        <v>0.47180929867553706</v>
      </c>
      <c r="E19" s="38">
        <v>9.0419696993529204</v>
      </c>
      <c r="F19" s="36">
        <v>0</v>
      </c>
      <c r="G19" s="37">
        <v>9.0419696993529204</v>
      </c>
      <c r="H19" s="38">
        <v>0.251007502532959</v>
      </c>
      <c r="I19" s="37">
        <v>-3.737492737117573E-4</v>
      </c>
      <c r="J19" s="39">
        <v>1.7742761735280371E-2</v>
      </c>
      <c r="K19" s="38">
        <v>8.5540487030560755</v>
      </c>
      <c r="L19" s="37">
        <v>0</v>
      </c>
      <c r="M19" s="38">
        <v>1</v>
      </c>
      <c r="N19" s="37">
        <v>0</v>
      </c>
      <c r="O19" s="39">
        <v>0</v>
      </c>
      <c r="P19" s="38">
        <v>0.20733822327423096</v>
      </c>
      <c r="Q19" s="36">
        <v>6.2578257759475708E-3</v>
      </c>
      <c r="R19" s="37">
        <v>0</v>
      </c>
      <c r="S19" s="38">
        <v>0.18110098223637117</v>
      </c>
      <c r="T19" s="36">
        <v>8.3467104797818443</v>
      </c>
      <c r="U19" s="37">
        <v>0</v>
      </c>
    </row>
    <row r="20" spans="1:21">
      <c r="A20" s="4">
        <v>40738</v>
      </c>
      <c r="B20" s="35">
        <v>0.5367213957672119</v>
      </c>
      <c r="C20" s="36">
        <v>0</v>
      </c>
      <c r="D20" s="35">
        <v>0.5367213957672119</v>
      </c>
      <c r="E20" s="38">
        <v>8.0891695354333493</v>
      </c>
      <c r="F20" s="36">
        <v>0</v>
      </c>
      <c r="G20" s="37">
        <v>8.0891695354333493</v>
      </c>
      <c r="H20" s="38">
        <v>0.23675211715698241</v>
      </c>
      <c r="I20" s="37">
        <v>-3.892562758824788E-4</v>
      </c>
      <c r="J20" s="39">
        <v>1.7771279515329995E-2</v>
      </c>
      <c r="K20" s="38">
        <v>7.3679873532379228</v>
      </c>
      <c r="L20" s="37">
        <v>0</v>
      </c>
      <c r="M20" s="38">
        <v>1</v>
      </c>
      <c r="N20" s="37">
        <v>0</v>
      </c>
      <c r="O20" s="39">
        <v>0</v>
      </c>
      <c r="P20" s="38">
        <v>0</v>
      </c>
      <c r="Q20" s="36">
        <v>0.13026711734313012</v>
      </c>
      <c r="R20" s="37">
        <v>0</v>
      </c>
      <c r="S20" s="38">
        <v>3.7698791127286135E-2</v>
      </c>
      <c r="T20" s="36">
        <v>7.3679873532379228</v>
      </c>
      <c r="U20" s="37">
        <v>0</v>
      </c>
    </row>
    <row r="21" spans="1:21">
      <c r="A21" s="4">
        <v>40739</v>
      </c>
      <c r="B21" s="35">
        <v>0.29586855264282225</v>
      </c>
      <c r="C21" s="36">
        <v>0</v>
      </c>
      <c r="D21" s="37">
        <v>0.29586855264282225</v>
      </c>
      <c r="E21" s="38">
        <v>9.6148582366436504</v>
      </c>
      <c r="F21" s="36">
        <v>0</v>
      </c>
      <c r="G21" s="37">
        <v>9.6148582366436504</v>
      </c>
      <c r="H21" s="38">
        <v>0.25410546278190616</v>
      </c>
      <c r="I21" s="37">
        <v>-3.7196762432530522E-4</v>
      </c>
      <c r="J21" s="39">
        <v>1.7746025668462142E-2</v>
      </c>
      <c r="K21" s="38">
        <v>9.0015028560045209</v>
      </c>
      <c r="L21" s="37">
        <v>0</v>
      </c>
      <c r="M21" s="38">
        <v>1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8">
        <v>7.9897225841927266E-2</v>
      </c>
      <c r="T21" s="36">
        <v>9.0015028560045209</v>
      </c>
      <c r="U21" s="37">
        <v>0</v>
      </c>
    </row>
    <row r="22" spans="1:21">
      <c r="A22" s="4">
        <v>40740</v>
      </c>
      <c r="B22" s="35">
        <v>0</v>
      </c>
      <c r="C22" s="36">
        <v>0</v>
      </c>
      <c r="D22" s="37">
        <v>0</v>
      </c>
      <c r="E22" s="38">
        <v>9.6094362834578568</v>
      </c>
      <c r="F22" s="36">
        <v>0</v>
      </c>
      <c r="G22" s="37">
        <v>9.6094362834578568</v>
      </c>
      <c r="H22" s="38">
        <v>0.25108833167266847</v>
      </c>
      <c r="I22" s="37">
        <v>-4.057278737635352E-4</v>
      </c>
      <c r="J22" s="39">
        <v>1.7735016593678807E-2</v>
      </c>
      <c r="K22" s="38">
        <v>8.9991967483481012</v>
      </c>
      <c r="L22" s="37">
        <v>0</v>
      </c>
      <c r="M22" s="38">
        <v>1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8">
        <v>7.9565355103511592E-2</v>
      </c>
      <c r="T22" s="36">
        <v>8.9991967483481012</v>
      </c>
      <c r="U22" s="37">
        <v>0</v>
      </c>
    </row>
    <row r="23" spans="1:21">
      <c r="A23" s="4">
        <v>40741</v>
      </c>
      <c r="B23" s="35">
        <v>0</v>
      </c>
      <c r="C23" s="36">
        <v>0</v>
      </c>
      <c r="D23" s="37">
        <v>0</v>
      </c>
      <c r="E23" s="38">
        <v>9.6120589869405002</v>
      </c>
      <c r="F23" s="36">
        <v>0</v>
      </c>
      <c r="G23" s="37">
        <v>9.6120589869405002</v>
      </c>
      <c r="H23" s="38">
        <v>0.25633375016212467</v>
      </c>
      <c r="I23" s="37">
        <v>-3.9982112623932332E-4</v>
      </c>
      <c r="J23" s="39">
        <v>1.7723517372639965E-2</v>
      </c>
      <c r="K23" s="38">
        <v>8.9994439805407325</v>
      </c>
      <c r="L23" s="37">
        <v>0</v>
      </c>
      <c r="M23" s="38">
        <v>1</v>
      </c>
      <c r="N23" s="37">
        <v>0</v>
      </c>
      <c r="O23" s="39">
        <v>0</v>
      </c>
      <c r="P23" s="38">
        <v>0</v>
      </c>
      <c r="Q23" s="36">
        <v>0</v>
      </c>
      <c r="R23" s="37">
        <v>0</v>
      </c>
      <c r="S23" s="38">
        <v>7.8137718486228636E-2</v>
      </c>
      <c r="T23" s="36">
        <v>8.9994439805407325</v>
      </c>
      <c r="U23" s="37">
        <v>0</v>
      </c>
    </row>
    <row r="24" spans="1:21">
      <c r="A24" s="4">
        <v>40742</v>
      </c>
      <c r="B24" s="35">
        <v>0</v>
      </c>
      <c r="C24" s="36">
        <v>0</v>
      </c>
      <c r="D24" s="37">
        <v>0</v>
      </c>
      <c r="E24" s="38">
        <v>12.410702574397893</v>
      </c>
      <c r="F24" s="36">
        <v>0</v>
      </c>
      <c r="G24" s="37">
        <v>12.410702574397893</v>
      </c>
      <c r="H24" s="38">
        <v>0.2546480257358551</v>
      </c>
      <c r="I24" s="37">
        <v>-3.9514032296463847E-4</v>
      </c>
      <c r="J24" s="39">
        <v>1.7615848671468076E-2</v>
      </c>
      <c r="K24" s="38">
        <v>10.985134103257938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0.69566036268759734</v>
      </c>
      <c r="R24" s="37">
        <v>0</v>
      </c>
      <c r="S24" s="38">
        <v>0.19577432139765172</v>
      </c>
      <c r="T24" s="36">
        <v>10.985134103257938</v>
      </c>
      <c r="U24" s="37">
        <v>0</v>
      </c>
    </row>
    <row r="25" spans="1:21">
      <c r="A25" s="4">
        <v>40743</v>
      </c>
      <c r="B25" s="35">
        <v>0</v>
      </c>
      <c r="C25" s="36">
        <v>0</v>
      </c>
      <c r="D25" s="37">
        <v>0</v>
      </c>
      <c r="E25" s="38">
        <v>16.945713675391893</v>
      </c>
      <c r="F25" s="36">
        <v>0</v>
      </c>
      <c r="G25" s="37">
        <v>16.945713675391893</v>
      </c>
      <c r="H25" s="38">
        <v>0.25311951952362061</v>
      </c>
      <c r="I25" s="37">
        <v>-3.9233707633533051E-4</v>
      </c>
      <c r="J25" s="39">
        <v>1.7692916205596921E-2</v>
      </c>
      <c r="K25" s="38">
        <v>15.336687263693058</v>
      </c>
      <c r="L25" s="37">
        <v>0</v>
      </c>
      <c r="M25" s="38">
        <v>1</v>
      </c>
      <c r="N25" s="37">
        <v>0</v>
      </c>
      <c r="O25" s="39">
        <v>0</v>
      </c>
      <c r="P25" s="38">
        <v>0.67955173120117185</v>
      </c>
      <c r="Q25" s="36">
        <v>0.79735063586774868</v>
      </c>
      <c r="R25" s="37">
        <v>0</v>
      </c>
      <c r="S25" s="38">
        <v>0.33776418083891713</v>
      </c>
      <c r="T25" s="36">
        <v>14.657135532491885</v>
      </c>
      <c r="U25" s="37">
        <v>0</v>
      </c>
    </row>
    <row r="26" spans="1:21">
      <c r="A26" s="4">
        <v>40744</v>
      </c>
      <c r="B26" s="35">
        <v>0</v>
      </c>
      <c r="C26" s="36">
        <v>0</v>
      </c>
      <c r="D26" s="37">
        <v>0</v>
      </c>
      <c r="E26" s="38">
        <v>14.136879305308753</v>
      </c>
      <c r="F26" s="36">
        <v>0</v>
      </c>
      <c r="G26" s="37">
        <v>14.136879305308753</v>
      </c>
      <c r="H26" s="38">
        <v>0.25362298107147219</v>
      </c>
      <c r="I26" s="37">
        <v>-4.1600278801604874E-4</v>
      </c>
      <c r="J26" s="39">
        <v>1.7694398994827269E-2</v>
      </c>
      <c r="K26" s="38">
        <v>12.98615769390995</v>
      </c>
      <c r="L26" s="37">
        <v>0</v>
      </c>
      <c r="M26" s="38">
        <v>1</v>
      </c>
      <c r="N26" s="37">
        <v>0</v>
      </c>
      <c r="O26" s="39">
        <v>0</v>
      </c>
      <c r="P26" s="38">
        <v>0.43090404455566406</v>
      </c>
      <c r="Q26" s="36">
        <v>0.37133506206350314</v>
      </c>
      <c r="R26" s="37">
        <v>0</v>
      </c>
      <c r="S26" s="38">
        <v>0.34179472962986068</v>
      </c>
      <c r="T26" s="36">
        <v>12.555253649354286</v>
      </c>
      <c r="U26" s="37">
        <v>0</v>
      </c>
    </row>
    <row r="27" spans="1:21">
      <c r="A27" s="4">
        <v>40745</v>
      </c>
      <c r="B27" s="35">
        <v>0</v>
      </c>
      <c r="C27" s="36">
        <v>0</v>
      </c>
      <c r="D27" s="37">
        <v>0</v>
      </c>
      <c r="E27" s="38">
        <v>14.450130847240544</v>
      </c>
      <c r="F27" s="36">
        <v>1.8144497084173381</v>
      </c>
      <c r="G27" s="37">
        <v>16.264580559999999</v>
      </c>
      <c r="H27" s="38">
        <v>0.25198634170913697</v>
      </c>
      <c r="I27" s="37">
        <v>-4.002969282818958E-5</v>
      </c>
      <c r="J27" s="39">
        <v>1.7789695007197046E-2</v>
      </c>
      <c r="K27" s="38">
        <v>13.665962163089727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0.27830011896392648</v>
      </c>
      <c r="T27" s="36">
        <v>13.665962163089727</v>
      </c>
      <c r="U27" s="37">
        <v>0</v>
      </c>
    </row>
    <row r="28" spans="1:21">
      <c r="A28" s="4">
        <v>40746</v>
      </c>
      <c r="B28" s="35">
        <v>0</v>
      </c>
      <c r="C28" s="36">
        <v>0</v>
      </c>
      <c r="D28" s="37">
        <v>0</v>
      </c>
      <c r="E28" s="38">
        <v>14.788478928148958</v>
      </c>
      <c r="F28" s="36">
        <v>3.0000601350957088</v>
      </c>
      <c r="G28" s="37">
        <v>17.598517489651528</v>
      </c>
      <c r="H28" s="38">
        <v>0.25346257177734377</v>
      </c>
      <c r="I28" s="37">
        <v>5.1299775742809288E-5</v>
      </c>
      <c r="J28" s="39">
        <v>1.7787673133977229E-2</v>
      </c>
      <c r="K28" s="38">
        <v>13.997905465566669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8">
        <v>0.28387883245592604</v>
      </c>
      <c r="T28" s="36">
        <v>13.997905465566669</v>
      </c>
      <c r="U28" s="37">
        <v>0</v>
      </c>
    </row>
    <row r="29" spans="1:21">
      <c r="A29" s="4">
        <v>40747</v>
      </c>
      <c r="B29" s="35">
        <v>-4.8818245086669921E-3</v>
      </c>
      <c r="C29" s="36">
        <v>4.8818245086669921E-3</v>
      </c>
      <c r="D29" s="37">
        <v>0</v>
      </c>
      <c r="E29" s="38">
        <v>14.775116054737515</v>
      </c>
      <c r="F29" s="36">
        <v>2.9996075748254958</v>
      </c>
      <c r="G29" s="37">
        <v>17.77472362956301</v>
      </c>
      <c r="H29" s="38">
        <v>0.25332979626846314</v>
      </c>
      <c r="I29" s="37">
        <v>3.0433663795236497E-4</v>
      </c>
      <c r="J29" s="39">
        <v>1.7787898165003462E-2</v>
      </c>
      <c r="K29" s="38">
        <v>14.0002648821172</v>
      </c>
      <c r="L29" s="37">
        <v>0</v>
      </c>
      <c r="M29" s="38">
        <v>1</v>
      </c>
      <c r="N29" s="37">
        <v>0</v>
      </c>
      <c r="O29" s="39">
        <v>0</v>
      </c>
      <c r="P29" s="38">
        <v>0</v>
      </c>
      <c r="Q29" s="36">
        <v>0</v>
      </c>
      <c r="R29" s="37">
        <v>0</v>
      </c>
      <c r="S29" s="38">
        <v>0.28594676481052872</v>
      </c>
      <c r="T29" s="36">
        <v>14.0002648821172</v>
      </c>
      <c r="U29" s="37">
        <v>0</v>
      </c>
    </row>
    <row r="30" spans="1:21">
      <c r="A30" s="4">
        <v>40748</v>
      </c>
      <c r="B30" s="35">
        <v>-6.1084866333007814E-4</v>
      </c>
      <c r="C30" s="36">
        <v>6.1084866333007814E-4</v>
      </c>
      <c r="D30" s="37">
        <v>0</v>
      </c>
      <c r="E30" s="38">
        <v>14.786351458608719</v>
      </c>
      <c r="F30" s="36">
        <v>2.9999248839160604</v>
      </c>
      <c r="G30" s="37">
        <v>17.786276342524779</v>
      </c>
      <c r="H30" s="38">
        <v>0.25563546310615537</v>
      </c>
      <c r="I30" s="37">
        <v>2.6522475497424604E-4</v>
      </c>
      <c r="J30" s="39">
        <v>1.7805313371149711E-2</v>
      </c>
      <c r="K30" s="38">
        <v>13.999146554146723</v>
      </c>
      <c r="L30" s="37">
        <v>0</v>
      </c>
      <c r="M30" s="38">
        <v>1</v>
      </c>
      <c r="N30" s="37">
        <v>0</v>
      </c>
      <c r="O30" s="39">
        <v>0</v>
      </c>
      <c r="P30" s="38">
        <v>0</v>
      </c>
      <c r="Q30" s="36">
        <v>0</v>
      </c>
      <c r="R30" s="37">
        <v>0</v>
      </c>
      <c r="S30" s="38">
        <v>0.28847437109431517</v>
      </c>
      <c r="T30" s="36">
        <v>13.999146554146723</v>
      </c>
      <c r="U30" s="37">
        <v>0</v>
      </c>
    </row>
    <row r="31" spans="1:21">
      <c r="A31" s="4">
        <v>40749</v>
      </c>
      <c r="B31" s="35">
        <v>-1.4316487121582031E-3</v>
      </c>
      <c r="C31" s="36">
        <v>1.4316487121582031E-3</v>
      </c>
      <c r="D31" s="37">
        <v>0</v>
      </c>
      <c r="E31" s="38">
        <v>15.895690595574022</v>
      </c>
      <c r="F31" s="36">
        <v>2.9977838838770539</v>
      </c>
      <c r="G31" s="37">
        <v>18.893474479451076</v>
      </c>
      <c r="H31" s="38">
        <v>0.25460302460861206</v>
      </c>
      <c r="I31" s="37">
        <v>-4.6165589040517808E-4</v>
      </c>
      <c r="J31" s="39">
        <v>1.7785400771458935E-2</v>
      </c>
      <c r="K31" s="38">
        <v>14.945954047118283</v>
      </c>
      <c r="L31" s="37">
        <v>0</v>
      </c>
      <c r="M31" s="38">
        <v>1</v>
      </c>
      <c r="N31" s="37">
        <v>0</v>
      </c>
      <c r="O31" s="39">
        <v>0</v>
      </c>
      <c r="P31" s="38">
        <v>6.8474545898437496E-3</v>
      </c>
      <c r="Q31" s="36">
        <v>1.6465811832881061</v>
      </c>
      <c r="R31" s="37">
        <v>0</v>
      </c>
      <c r="S31" s="38">
        <v>0.19612347252593132</v>
      </c>
      <c r="T31" s="36">
        <v>14.939106592528439</v>
      </c>
      <c r="U31" s="37">
        <v>0</v>
      </c>
    </row>
    <row r="32" spans="1:21">
      <c r="A32" s="4">
        <v>40750</v>
      </c>
      <c r="B32" s="35">
        <v>0</v>
      </c>
      <c r="C32" s="36">
        <v>0</v>
      </c>
      <c r="D32" s="37">
        <v>0</v>
      </c>
      <c r="E32" s="38">
        <v>16.657978662950612</v>
      </c>
      <c r="F32" s="36">
        <v>2.9836337160366786</v>
      </c>
      <c r="G32" s="37">
        <v>19.64161237898729</v>
      </c>
      <c r="H32" s="38">
        <v>0.25291735959053041</v>
      </c>
      <c r="I32" s="37">
        <v>-4.6402958044409754E-4</v>
      </c>
      <c r="J32" s="39">
        <v>1.7777409523773203E-2</v>
      </c>
      <c r="K32" s="38">
        <v>16.00326237722307</v>
      </c>
      <c r="L32" s="37">
        <v>1.2063215294973575</v>
      </c>
      <c r="M32" s="38">
        <v>0.92990408507051214</v>
      </c>
      <c r="N32" s="37">
        <v>7.0095914929487801E-2</v>
      </c>
      <c r="O32" s="39">
        <v>0.98933049630392078</v>
      </c>
      <c r="P32" s="38">
        <v>0.50241102526855463</v>
      </c>
      <c r="Q32" s="36">
        <v>1.7937582559649847</v>
      </c>
      <c r="R32" s="37">
        <v>0.35250723425703068</v>
      </c>
      <c r="S32" s="38">
        <v>0.12894438679411024</v>
      </c>
      <c r="T32" s="36">
        <v>15.536068312441376</v>
      </c>
      <c r="U32" s="37">
        <v>0.81859733475346541</v>
      </c>
    </row>
    <row r="33" spans="1:21">
      <c r="A33" s="4">
        <v>40751</v>
      </c>
      <c r="B33" s="35">
        <v>0</v>
      </c>
      <c r="C33" s="36">
        <v>0</v>
      </c>
      <c r="D33" s="37">
        <v>0</v>
      </c>
      <c r="E33" s="38">
        <v>14.961627560686569</v>
      </c>
      <c r="F33" s="36">
        <v>2.972578347080872</v>
      </c>
      <c r="G33" s="37">
        <v>17.934205907767442</v>
      </c>
      <c r="H33" s="38">
        <v>0.17980503092765809</v>
      </c>
      <c r="I33" s="37">
        <v>-4.6270111824572087E-4</v>
      </c>
      <c r="J33" s="39">
        <v>1.7760547504425055E-2</v>
      </c>
      <c r="K33" s="38">
        <v>14.350737505971612</v>
      </c>
      <c r="L33" s="37">
        <v>2.9999201476950677</v>
      </c>
      <c r="M33" s="38">
        <v>0.8271004933890157</v>
      </c>
      <c r="N33" s="37">
        <v>0.1728995066109843</v>
      </c>
      <c r="O33" s="39">
        <v>3.0972286404457843</v>
      </c>
      <c r="P33" s="38">
        <v>0.21228876367187499</v>
      </c>
      <c r="Q33" s="36">
        <v>0</v>
      </c>
      <c r="R33" s="37">
        <v>0</v>
      </c>
      <c r="S33" s="38">
        <v>0.22087065844997156</v>
      </c>
      <c r="T33" s="36">
        <v>14.17515336479766</v>
      </c>
      <c r="U33" s="37">
        <v>2.9632155251971448</v>
      </c>
    </row>
    <row r="34" spans="1:21">
      <c r="A34" s="4">
        <v>40752</v>
      </c>
      <c r="B34" s="35">
        <v>0</v>
      </c>
      <c r="C34" s="36">
        <v>0.4799125760498047</v>
      </c>
      <c r="D34" s="37">
        <v>0.4799125760498047</v>
      </c>
      <c r="E34" s="38">
        <v>10.44953259954981</v>
      </c>
      <c r="F34" s="36">
        <v>2.948027147874074</v>
      </c>
      <c r="G34" s="37">
        <v>13.397559747423884</v>
      </c>
      <c r="H34" s="38">
        <v>8.5322243978500356E-2</v>
      </c>
      <c r="I34" s="37">
        <v>-4.604102356508374E-4</v>
      </c>
      <c r="J34" s="39">
        <v>1.7788472561772663E-2</v>
      </c>
      <c r="K34" s="38">
        <v>9.9997518559398788</v>
      </c>
      <c r="L34" s="37">
        <v>3.0005758229034489</v>
      </c>
      <c r="M34" s="38">
        <v>0.76919229291531077</v>
      </c>
      <c r="N34" s="37">
        <v>0.23080770708468926</v>
      </c>
      <c r="O34" s="39">
        <v>3.1129502621050991</v>
      </c>
      <c r="P34" s="38">
        <v>0</v>
      </c>
      <c r="Q34" s="36">
        <v>0</v>
      </c>
      <c r="R34" s="37">
        <v>0</v>
      </c>
      <c r="S34" s="38">
        <v>0.15157266889278631</v>
      </c>
      <c r="T34" s="36">
        <v>9.9997518559398788</v>
      </c>
      <c r="U34" s="37">
        <v>3.0005758229034489</v>
      </c>
    </row>
    <row r="35" spans="1:21">
      <c r="A35" s="4">
        <v>40753</v>
      </c>
      <c r="B35" s="35">
        <v>0</v>
      </c>
      <c r="C35" s="36">
        <v>0.88142582763671873</v>
      </c>
      <c r="D35" s="37">
        <v>0.88142582763671873</v>
      </c>
      <c r="E35" s="38">
        <v>13.954788287532637</v>
      </c>
      <c r="F35" s="36">
        <v>2.9889256219434013</v>
      </c>
      <c r="G35" s="37">
        <v>16.943713909476038</v>
      </c>
      <c r="H35" s="38">
        <v>0.12973192759132385</v>
      </c>
      <c r="I35" s="37">
        <v>2.2629109961122273E-2</v>
      </c>
      <c r="J35" s="39">
        <v>1.7746427992248518E-2</v>
      </c>
      <c r="K35" s="38">
        <v>13.094120958343003</v>
      </c>
      <c r="L35" s="37">
        <v>2.9998610719228931</v>
      </c>
      <c r="M35" s="38">
        <v>0.81360355278877305</v>
      </c>
      <c r="N35" s="37">
        <v>0.186396447211227</v>
      </c>
      <c r="O35" s="39">
        <v>3.1085490761832024</v>
      </c>
      <c r="P35" s="38">
        <v>0</v>
      </c>
      <c r="Q35" s="36">
        <v>0.29978326822185508</v>
      </c>
      <c r="R35" s="37">
        <v>0</v>
      </c>
      <c r="S35" s="38">
        <v>0.14497880937652141</v>
      </c>
      <c r="T35" s="36">
        <v>13.094120958343003</v>
      </c>
      <c r="U35" s="37">
        <v>2.9998610719228931</v>
      </c>
    </row>
    <row r="36" spans="1:21">
      <c r="A36" s="4">
        <v>40754</v>
      </c>
      <c r="B36" s="35">
        <v>0</v>
      </c>
      <c r="C36" s="36">
        <v>0.73668796484374999</v>
      </c>
      <c r="D36" s="37">
        <v>0.73668796484374999</v>
      </c>
      <c r="E36" s="38">
        <v>14.591538196930614</v>
      </c>
      <c r="F36" s="36">
        <v>3.0076401819470795</v>
      </c>
      <c r="G36" s="37">
        <v>17.599178378877692</v>
      </c>
      <c r="H36" s="38">
        <v>0.16976747341156007</v>
      </c>
      <c r="I36" s="37">
        <v>2.9654806171841918E-2</v>
      </c>
      <c r="J36" s="39">
        <v>1.7752707382329289E-2</v>
      </c>
      <c r="K36" s="38">
        <v>14.000268162835219</v>
      </c>
      <c r="L36" s="37">
        <v>3.0001899164252199</v>
      </c>
      <c r="M36" s="38">
        <v>0.82352299553120423</v>
      </c>
      <c r="N36" s="37">
        <v>0.17647700446879577</v>
      </c>
      <c r="O36" s="39">
        <v>3.1057671912370517</v>
      </c>
      <c r="P36" s="38">
        <v>0</v>
      </c>
      <c r="Q36" s="36">
        <v>0</v>
      </c>
      <c r="R36" s="37">
        <v>0</v>
      </c>
      <c r="S36" s="38">
        <v>0.18143623105502371</v>
      </c>
      <c r="T36" s="36">
        <v>14.000268162835219</v>
      </c>
      <c r="U36" s="37">
        <v>3.0001899164252199</v>
      </c>
    </row>
    <row r="37" spans="1:21" ht="15.75" thickBot="1">
      <c r="A37" s="5">
        <v>40755</v>
      </c>
      <c r="B37" s="40">
        <v>0</v>
      </c>
      <c r="C37" s="41">
        <v>0.830303809753418</v>
      </c>
      <c r="D37" s="42">
        <v>0.830303809753418</v>
      </c>
      <c r="E37" s="43">
        <v>14.952828839603917</v>
      </c>
      <c r="F37" s="41">
        <v>2.9941614356024888</v>
      </c>
      <c r="G37" s="42">
        <v>17.946990275206407</v>
      </c>
      <c r="H37" s="43">
        <v>0.16907295567893982</v>
      </c>
      <c r="I37" s="42">
        <v>2.9597484552763401E-2</v>
      </c>
      <c r="J37" s="44">
        <v>1.7750108671315493E-2</v>
      </c>
      <c r="K37" s="43">
        <v>14.001921550164599</v>
      </c>
      <c r="L37" s="42">
        <v>2.9994673511601793</v>
      </c>
      <c r="M37" s="43">
        <v>0.82357515797274328</v>
      </c>
      <c r="N37" s="42">
        <v>0.17642484202725667</v>
      </c>
      <c r="O37" s="44">
        <v>3.1062480127031398</v>
      </c>
      <c r="P37" s="43">
        <v>0</v>
      </c>
      <c r="Q37" s="41">
        <v>0.332510374457817</v>
      </c>
      <c r="R37" s="42">
        <v>0</v>
      </c>
      <c r="S37" s="43">
        <v>0.18138909950680215</v>
      </c>
      <c r="T37" s="41">
        <v>14.001921550164599</v>
      </c>
      <c r="U37" s="42">
        <v>2.9994673511601793</v>
      </c>
    </row>
    <row r="38" spans="1:21" ht="15.75" thickTop="1">
      <c r="A38" s="26" t="s">
        <v>30</v>
      </c>
      <c r="B38" s="45">
        <f t="shared" ref="B38:U38" si="0">IF(SUM(B7:B37)&gt;0, AVERAGE(B7:B37), "")</f>
        <v>0.16588464472912207</v>
      </c>
      <c r="C38" s="45">
        <f t="shared" si="0"/>
        <v>9.4695157774402239E-2</v>
      </c>
      <c r="D38" s="45">
        <f t="shared" si="0"/>
        <v>0.26062662818514915</v>
      </c>
      <c r="E38" s="45">
        <f t="shared" si="0"/>
        <v>12.993122576824305</v>
      </c>
      <c r="F38" s="45">
        <f t="shared" si="0"/>
        <v>1.022799762471492</v>
      </c>
      <c r="G38" s="45">
        <f t="shared" si="0"/>
        <v>14.009729152968101</v>
      </c>
      <c r="H38" s="45">
        <f t="shared" si="0"/>
        <v>0.24025720481355728</v>
      </c>
      <c r="I38" s="45">
        <f t="shared" si="0"/>
        <v>1.3941923812949217E-2</v>
      </c>
      <c r="J38" s="45">
        <f t="shared" si="0"/>
        <v>1.7759827597259213E-2</v>
      </c>
      <c r="K38" s="45">
        <f t="shared" si="0"/>
        <v>12.218964564631758</v>
      </c>
      <c r="L38" s="45">
        <f t="shared" si="0"/>
        <v>0.52278502708400532</v>
      </c>
      <c r="M38" s="45">
        <f t="shared" si="0"/>
        <v>0.9673193089570179</v>
      </c>
      <c r="N38" s="45">
        <f t="shared" si="0"/>
        <v>3.2680691042981963E-2</v>
      </c>
      <c r="O38" s="45">
        <f t="shared" si="0"/>
        <v>0.53290560254768371</v>
      </c>
      <c r="P38" s="45">
        <f t="shared" si="0"/>
        <v>8.9885058736339687E-2</v>
      </c>
      <c r="Q38" s="45">
        <f t="shared" si="0"/>
        <v>0.24526011906526815</v>
      </c>
      <c r="R38" s="45">
        <f t="shared" si="0"/>
        <v>1.1371201105065506E-2</v>
      </c>
      <c r="S38" s="45">
        <f t="shared" si="0"/>
        <v>0.18627988005176235</v>
      </c>
      <c r="T38" s="45">
        <f t="shared" si="0"/>
        <v>12.131399556959446</v>
      </c>
      <c r="U38" s="46">
        <f t="shared" si="0"/>
        <v>0.50909377491491459</v>
      </c>
    </row>
    <row r="39" spans="1:21" ht="15.75" thickBot="1">
      <c r="A39" s="27" t="s">
        <v>29</v>
      </c>
      <c r="B39" s="28">
        <f>SUM(B7:B37)</f>
        <v>5.1424239866027843</v>
      </c>
      <c r="C39" s="28">
        <f t="shared" ref="C39:U39" si="1">SUM(C7:C37)</f>
        <v>2.9355498910064695</v>
      </c>
      <c r="D39" s="28">
        <f t="shared" si="1"/>
        <v>8.0794254737396241</v>
      </c>
      <c r="E39" s="28">
        <f t="shared" si="1"/>
        <v>402.78679988155346</v>
      </c>
      <c r="F39" s="28">
        <f t="shared" si="1"/>
        <v>31.706792636616253</v>
      </c>
      <c r="G39" s="28">
        <f t="shared" si="1"/>
        <v>434.30160374201114</v>
      </c>
      <c r="H39" s="28">
        <f t="shared" si="1"/>
        <v>7.447973349220276</v>
      </c>
      <c r="I39" s="28">
        <f t="shared" si="1"/>
        <v>0.43219963820142571</v>
      </c>
      <c r="J39" s="28">
        <f t="shared" si="1"/>
        <v>0.55055465551503557</v>
      </c>
      <c r="K39" s="28">
        <f t="shared" si="1"/>
        <v>378.78790150358452</v>
      </c>
      <c r="L39" s="28">
        <f t="shared" si="1"/>
        <v>16.206335839604165</v>
      </c>
      <c r="M39" s="28">
        <f t="shared" si="1"/>
        <v>29.986898577667557</v>
      </c>
      <c r="N39" s="28">
        <f t="shared" si="1"/>
        <v>1.0131014223324408</v>
      </c>
      <c r="O39" s="28">
        <f t="shared" si="1"/>
        <v>16.520073678978196</v>
      </c>
      <c r="P39" s="28">
        <f t="shared" si="1"/>
        <v>2.7864368208265304</v>
      </c>
      <c r="Q39" s="28">
        <f t="shared" si="1"/>
        <v>7.6030636910233129</v>
      </c>
      <c r="R39" s="28">
        <f t="shared" si="1"/>
        <v>0.35250723425703068</v>
      </c>
      <c r="S39" s="28">
        <f t="shared" si="1"/>
        <v>5.7746762816046333</v>
      </c>
      <c r="T39" s="28">
        <f t="shared" si="1"/>
        <v>376.07338626574284</v>
      </c>
      <c r="U39" s="29">
        <f t="shared" si="1"/>
        <v>15.781907022362352</v>
      </c>
    </row>
    <row r="40" spans="1:21" ht="15.75" thickTop="1"/>
    <row r="41" spans="1:21">
      <c r="D41" s="90"/>
    </row>
    <row r="43" spans="1:21">
      <c r="D43" s="90"/>
    </row>
  </sheetData>
  <sheetProtection password="A25B" sheet="1" objects="1" scenario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Yearly Summary </vt:lpstr>
      <vt:lpstr>2011 Net Treated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</vt:vector>
  </TitlesOfParts>
  <Company>City of Aurora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jamoore</cp:lastModifiedBy>
  <cp:lastPrinted>2012-03-04T13:12:41Z</cp:lastPrinted>
  <dcterms:created xsi:type="dcterms:W3CDTF">2011-01-21T21:43:20Z</dcterms:created>
  <dcterms:modified xsi:type="dcterms:W3CDTF">2012-03-04T13:26:25Z</dcterms:modified>
</cp:coreProperties>
</file>