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Graph" sheetId="2" r:id="rId5"/>
  </sheets>
  <definedNames/>
  <calcPr/>
</workbook>
</file>

<file path=xl/sharedStrings.xml><?xml version="1.0" encoding="utf-8"?>
<sst xmlns="http://schemas.openxmlformats.org/spreadsheetml/2006/main" count="196" uniqueCount="45">
  <si>
    <t>Desalination</t>
  </si>
  <si>
    <t>Total</t>
  </si>
  <si>
    <t>Month</t>
  </si>
  <si>
    <t>Year</t>
  </si>
  <si>
    <t>KWH</t>
  </si>
  <si>
    <t>Cost</t>
  </si>
  <si>
    <t>Cost/KWH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</si>
  <si>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</si>
  <si>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</si>
  <si>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</si>
  <si>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</si>
  <si>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</si>
  <si>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</si>
  <si>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</si>
  <si>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</si>
  <si>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</si>
  <si>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</si>
  <si>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</si>
  <si>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</si>
  <si>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January </t>
  </si>
  <si>
    <t>Plant start-up</t>
  </si>
  <si>
    <t>Rec'd covid-19 credit</t>
  </si>
  <si>
    <t>Plant shutdown; Rec'd covid-19 credit</t>
  </si>
  <si>
    <t>Start recycle mode operations in support of expansion feasibility pilot plant</t>
  </si>
  <si>
    <t>Avg. Cost per kWh</t>
  </si>
  <si>
    <t>Ann. Avg., MGD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</si>
  <si>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</si>
  <si>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</si>
  <si>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</si>
  <si>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</si>
  <si>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</si>
  <si>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</si>
  <si>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</si>
  <si>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</si>
  <si>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</si>
  <si>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</si>
  <si>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</si>
  <si>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KWh</t>
  </si>
  <si>
    <r>
      <rPr>
        <rFont val="Calibri"/>
        <b/>
        <color theme="1"/>
        <sz val="11.0"/>
      </rPr>
      <t>FW Produced, m</t>
    </r>
    <r>
      <rPr>
        <rFont val="Calibri"/>
        <b/>
        <color theme="1"/>
        <sz val="11.0"/>
        <vertAlign val="superscript"/>
      </rPr>
      <t>3</t>
    </r>
  </si>
  <si>
    <t>FW Produced, MG</t>
  </si>
  <si>
    <r>
      <rPr>
        <rFont val="Calibri"/>
        <b/>
        <color theme="1"/>
        <sz val="11.0"/>
      </rPr>
      <t>KWh/m</t>
    </r>
    <r>
      <rPr>
        <rFont val="Calibri"/>
        <b/>
        <color theme="1"/>
        <sz val="11.0"/>
        <vertAlign val="superscript"/>
      </rPr>
      <t>3</t>
    </r>
  </si>
  <si>
    <t>KWh/MG</t>
  </si>
  <si>
    <t>FW Produced, kgal</t>
  </si>
  <si>
    <t>KWh/kgal</t>
  </si>
  <si>
    <t>$/kgal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</si>
</sst>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(&quot;$&quot;* #,##0.0000_);_(&quot;$&quot;* \(#,##0.0000\);_(&quot;$&quot;* &quot;-&quot;??_);_(@_)"/>
  </numFmts>
  <fonts count="5">
    <font>
      <sz val="11.0"/>
      <color theme="1"/>
      <name val="Calibri"/>
      <scheme val="minor"/>
    </font>
    <font>
      <b/>
      <sz val="18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1" fillId="0" fontId="2" numFmtId="3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2" fontId="3" numFmtId="0" xfId="0" applyAlignment="1" applyBorder="1" applyFill="1" applyFont="1">
      <alignment horizontal="left"/>
    </xf>
    <xf borderId="1" fillId="2" fontId="2" numFmtId="0" xfId="0" applyAlignment="1" applyBorder="1" applyFont="1">
      <alignment horizontal="center"/>
    </xf>
    <xf borderId="1" fillId="2" fontId="2" numFmtId="3" xfId="0" applyAlignment="1" applyBorder="1" applyFont="1" applyNumberForma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0" fontId="3" numFmtId="0" xfId="0" applyAlignment="1" applyBorder="1" applyFont="1">
      <alignment horizontal="left"/>
    </xf>
    <xf borderId="0" fillId="0" fontId="4" numFmtId="0" xfId="0" applyFont="1"/>
    <xf borderId="0" fillId="0" fontId="4" numFmtId="3" xfId="0" applyFont="1" applyNumberFormat="1"/>
    <xf borderId="0" fillId="0" fontId="4" numFmtId="164" xfId="0" applyFont="1" applyNumberFormat="1"/>
    <xf borderId="0" fillId="0" fontId="2" numFmtId="0" xfId="0" applyAlignment="1" applyFont="1">
      <alignment shrinkToFit="0" wrapText="1"/>
    </xf>
    <xf borderId="0" fillId="0" fontId="2" numFmtId="165" xfId="0" applyFont="1" applyNumberFormat="1"/>
    <xf borderId="0" fillId="0" fontId="2" numFmtId="2" xfId="0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2" numFmtId="3" xfId="0" applyFont="1" applyNumberFormat="1"/>
    <xf borderId="0" fillId="0" fontId="2" numFmtId="1" xfId="0" applyFont="1" applyNumberFormat="1"/>
    <xf borderId="1" fillId="0" fontId="3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 vertical="center"/>
    </xf>
    <xf borderId="0" fillId="0" fontId="2" numFmtId="164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Desal Electricity Costs (FY14 - FY23), $/KWh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Avg. Cost per kWh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Graph!$A$3:$A$12</c:f>
            </c:strRef>
          </c:cat>
          <c:val>
            <c:numRef>
              <c:f>Graph!$B$3:$B$12</c:f>
              <c:numCache/>
            </c:numRef>
          </c:val>
        </c:ser>
        <c:axId val="1266079378"/>
        <c:axId val="1117940931"/>
      </c:barChart>
      <c:lineChart>
        <c:varyColors val="0"/>
        <c:ser>
          <c:idx val="1"/>
          <c:order val="1"/>
          <c:tx>
            <c:v>Ann. Avg., MGD</c:v>
          </c:tx>
          <c:spPr>
            <a:ln cmpd="sng" w="9525">
              <a:solidFill>
                <a:srgbClr val="C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Graph!$A$3:$A$12</c:f>
            </c:strRef>
          </c:cat>
          <c:val>
            <c:numRef>
              <c:f>Graph!$C$3:$C$12</c:f>
              <c:numCache/>
            </c:numRef>
          </c:val>
          <c:smooth val="0"/>
        </c:ser>
        <c:axId val="1266079378"/>
        <c:axId val="1117940931"/>
      </c:lineChart>
      <c:catAx>
        <c:axId val="1266079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7940931"/>
      </c:catAx>
      <c:valAx>
        <c:axId val="1117940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$/KWH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607937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Electricity Usage, KWh/m3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KWh/m3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>Linear (KWh/m3)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Graph!$A$27:$A$36</c:f>
            </c:strRef>
          </c:cat>
          <c:val>
            <c:numRef>
              <c:f>Graph!$E$27:$E$36</c:f>
              <c:numCache/>
            </c:numRef>
          </c:val>
        </c:ser>
        <c:axId val="914339922"/>
        <c:axId val="860609682"/>
      </c:barChart>
      <c:catAx>
        <c:axId val="914339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0609682"/>
      </c:catAx>
      <c:valAx>
        <c:axId val="860609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KWh/m3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433992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Electricity Usage, KWh/MG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KWh/MG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>Linear (KWh/MG)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Graph!$A$27:$A$36</c:f>
            </c:strRef>
          </c:cat>
          <c:val>
            <c:numRef>
              <c:f>Graph!$F$27:$F$36</c:f>
              <c:numCache/>
            </c:numRef>
          </c:val>
        </c:ser>
        <c:axId val="621089801"/>
        <c:axId val="1360224110"/>
      </c:barChart>
      <c:catAx>
        <c:axId val="621089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0224110"/>
      </c:catAx>
      <c:valAx>
        <c:axId val="1360224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KWh/MG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108980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Electricity Usage, KWh/kgal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KWh/kgal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>Linear (KWh/kgal)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Graph!$A$40:$A$50</c:f>
            </c:strRef>
          </c:cat>
          <c:val>
            <c:numRef>
              <c:f>Graph!$D$40:$D$50</c:f>
              <c:numCache/>
            </c:numRef>
          </c:val>
        </c:ser>
        <c:axId val="503137930"/>
        <c:axId val="826831318"/>
      </c:barChart>
      <c:catAx>
        <c:axId val="503137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6831318"/>
      </c:catAx>
      <c:valAx>
        <c:axId val="826831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KWh/kgal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313793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$/kgal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Graph!$A$40:$A$50</c:f>
            </c:strRef>
          </c:cat>
          <c:val>
            <c:numRef>
              <c:f>Graph!$F$40:$F$50</c:f>
              <c:numCache/>
            </c:numRef>
          </c:val>
        </c:ser>
        <c:axId val="1422021414"/>
        <c:axId val="517928293"/>
      </c:barChart>
      <c:lineChart>
        <c:varyColors val="0"/>
        <c:ser>
          <c:idx val="1"/>
          <c:order val="1"/>
          <c:tx>
            <c:v>KWh/kgal</c:v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Graph!$A$40:$A$50</c:f>
            </c:strRef>
          </c:cat>
          <c:val>
            <c:numRef>
              <c:f>Graph!$D$40:$D$50</c:f>
              <c:numCache/>
            </c:numRef>
          </c:val>
          <c:smooth val="0"/>
        </c:ser>
        <c:axId val="1422021414"/>
        <c:axId val="517928293"/>
      </c:lineChart>
      <c:catAx>
        <c:axId val="1422021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7928293"/>
      </c:catAx>
      <c:valAx>
        <c:axId val="517928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2021414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$/kgal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>Linear ($/kgal)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Graph!$A$40:$A$50</c:f>
            </c:strRef>
          </c:cat>
          <c:val>
            <c:numRef>
              <c:f>Graph!$F$40:$F$50</c:f>
              <c:numCache/>
            </c:numRef>
          </c:val>
        </c:ser>
        <c:axId val="1643705610"/>
        <c:axId val="370440531"/>
      </c:barChart>
      <c:catAx>
        <c:axId val="1643705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0440531"/>
      </c:catAx>
      <c:valAx>
        <c:axId val="370440531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$/kgal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3705610"/>
        <c:majorUnit val="0.5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581025</xdr:colOff>
      <xdr:row>0</xdr:row>
      <xdr:rowOff>57150</xdr:rowOff>
    </xdr:from>
    <xdr:ext cx="8048625" cy="4391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190500</xdr:colOff>
      <xdr:row>24</xdr:row>
      <xdr:rowOff>0</xdr:rowOff>
    </xdr:from>
    <xdr:ext cx="4371975" cy="25527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0</xdr:colOff>
      <xdr:row>24</xdr:row>
      <xdr:rowOff>0</xdr:rowOff>
    </xdr:from>
    <xdr:ext cx="4371975" cy="25527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304800</xdr:colOff>
      <xdr:row>37</xdr:row>
      <xdr:rowOff>152400</xdr:rowOff>
    </xdr:from>
    <xdr:ext cx="4343400" cy="26003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361950</xdr:colOff>
      <xdr:row>53</xdr:row>
      <xdr:rowOff>9525</xdr:rowOff>
    </xdr:from>
    <xdr:ext cx="5438775" cy="32289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190500</xdr:colOff>
      <xdr:row>37</xdr:row>
      <xdr:rowOff>161925</xdr:rowOff>
    </xdr:from>
    <xdr:ext cx="4371975" cy="26003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5" width="20.71"/>
    <col customWidth="1" min="6" max="6" width="13.71"/>
    <col customWidth="1" min="7" max="26" width="8.71"/>
  </cols>
  <sheetData>
    <row r="1">
      <c r="A1" s="1" t="s">
        <v>0</v>
      </c>
      <c r="C1" s="2"/>
      <c r="D1" s="2"/>
    </row>
    <row r="2">
      <c r="A2" s="2"/>
      <c r="C2" s="2"/>
      <c r="D2" s="2"/>
      <c r="E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>
      <c r="A4" s="4" t="s">
        <v>7</v>
      </c>
      <c r="B4" s="3">
        <v>2012.0</v>
      </c>
      <c r="C4" s="5">
        <v>3884946.0</v>
      </c>
      <c r="D4" s="6">
        <v>321988.5</v>
      </c>
      <c r="E4" s="7">
        <v>0.08288107479486201</v>
      </c>
    </row>
    <row r="5">
      <c r="A5" s="3" t="s">
        <v>8</v>
      </c>
      <c r="B5" s="3">
        <v>2012.0</v>
      </c>
      <c r="C5" s="5">
        <v>4106290.0</v>
      </c>
      <c r="D5" s="6">
        <v>333301.96</v>
      </c>
      <c r="E5" s="7">
        <v>0.08116863640902129</v>
      </c>
    </row>
    <row r="6">
      <c r="A6" s="3" t="s">
        <v>9</v>
      </c>
      <c r="B6" s="3">
        <v>2012.0</v>
      </c>
      <c r="C6" s="5">
        <v>5243994.0</v>
      </c>
      <c r="D6" s="6">
        <v>412177.84</v>
      </c>
      <c r="E6" s="7">
        <v>0.07859998314261993</v>
      </c>
    </row>
    <row r="7">
      <c r="A7" s="3" t="s">
        <v>10</v>
      </c>
      <c r="B7" s="3">
        <v>2013.0</v>
      </c>
      <c r="C7" s="5">
        <v>2845937.0</v>
      </c>
      <c r="D7" s="6">
        <v>249263.47</v>
      </c>
      <c r="E7" s="7">
        <v>0.08758573011278886</v>
      </c>
    </row>
    <row r="8">
      <c r="A8" s="3" t="s">
        <v>11</v>
      </c>
      <c r="B8" s="3">
        <v>2013.0</v>
      </c>
      <c r="C8" s="5">
        <v>5556109.0</v>
      </c>
      <c r="D8" s="6">
        <v>437071.64</v>
      </c>
      <c r="E8" s="7">
        <v>0.07866505858686358</v>
      </c>
    </row>
    <row r="9">
      <c r="A9" s="3" t="s">
        <v>12</v>
      </c>
      <c r="B9" s="3">
        <v>2013.0</v>
      </c>
      <c r="C9" s="5">
        <v>7744540.0</v>
      </c>
      <c r="D9" s="6">
        <v>578576.5</v>
      </c>
      <c r="E9" s="7">
        <v>0.07470766501302853</v>
      </c>
    </row>
    <row r="10">
      <c r="A10" s="3" t="s">
        <v>13</v>
      </c>
      <c r="B10" s="3">
        <v>2013.0</v>
      </c>
      <c r="C10" s="5">
        <v>8538025.0</v>
      </c>
      <c r="D10" s="6">
        <v>629444.13</v>
      </c>
      <c r="E10" s="7">
        <v>0.07372245103522185</v>
      </c>
    </row>
    <row r="11">
      <c r="A11" s="3" t="s">
        <v>14</v>
      </c>
      <c r="B11" s="3">
        <v>2013.0</v>
      </c>
      <c r="C11" s="5">
        <v>8020455.0</v>
      </c>
      <c r="D11" s="6">
        <v>603108.3</v>
      </c>
      <c r="E11" s="7">
        <v>0.07519627003704903</v>
      </c>
    </row>
    <row r="12">
      <c r="A12" s="3" t="s">
        <v>15</v>
      </c>
      <c r="B12" s="3">
        <v>2013.0</v>
      </c>
      <c r="C12" s="5">
        <v>7445139.0</v>
      </c>
      <c r="D12" s="6">
        <v>573872.34</v>
      </c>
      <c r="E12" s="7">
        <v>0.07708013779192033</v>
      </c>
    </row>
    <row r="13">
      <c r="A13" s="3" t="s">
        <v>16</v>
      </c>
      <c r="B13" s="3">
        <v>2013.0</v>
      </c>
      <c r="C13" s="5">
        <v>665450.0</v>
      </c>
      <c r="D13" s="6">
        <v>68506.43</v>
      </c>
      <c r="E13" s="7">
        <v>0.10294752423172289</v>
      </c>
    </row>
    <row r="14">
      <c r="A14" s="3" t="s">
        <v>17</v>
      </c>
      <c r="B14" s="3">
        <v>2013.0</v>
      </c>
      <c r="C14" s="5">
        <v>288325.0</v>
      </c>
      <c r="D14" s="6">
        <v>24140.61</v>
      </c>
      <c r="E14" s="7">
        <v>0.08372707881730686</v>
      </c>
    </row>
    <row r="15">
      <c r="A15" s="3" t="s">
        <v>18</v>
      </c>
      <c r="B15" s="3">
        <v>2013.0</v>
      </c>
      <c r="C15" s="5">
        <v>273400.0</v>
      </c>
      <c r="D15" s="6">
        <v>22190.15</v>
      </c>
      <c r="E15" s="7">
        <v>0.08116367959034382</v>
      </c>
    </row>
    <row r="16">
      <c r="A16" s="8" t="s">
        <v>7</v>
      </c>
      <c r="B16" s="9">
        <v>2013.0</v>
      </c>
      <c r="C16" s="10">
        <v>438675.0</v>
      </c>
      <c r="D16" s="11">
        <v>32648.44</v>
      </c>
      <c r="E16" s="12">
        <v>0.0744251211033225</v>
      </c>
    </row>
    <row r="17">
      <c r="A17" s="9" t="s">
        <v>8</v>
      </c>
      <c r="B17" s="9">
        <v>2013.0</v>
      </c>
      <c r="C17" s="10">
        <v>1240225.0</v>
      </c>
      <c r="D17" s="11">
        <v>141278.19</v>
      </c>
      <c r="E17" s="12">
        <v>0.11391335443165555</v>
      </c>
    </row>
    <row r="18">
      <c r="A18" s="9" t="s">
        <v>9</v>
      </c>
      <c r="B18" s="9">
        <v>2013.0</v>
      </c>
      <c r="C18" s="10">
        <v>6164850.0</v>
      </c>
      <c r="D18" s="11">
        <v>471365.35</v>
      </c>
      <c r="E18" s="12">
        <v>0.07646014907094252</v>
      </c>
    </row>
    <row r="19">
      <c r="A19" s="9" t="s">
        <v>10</v>
      </c>
      <c r="B19" s="9">
        <v>2014.0</v>
      </c>
      <c r="C19" s="10">
        <v>8173225.0</v>
      </c>
      <c r="D19" s="11">
        <v>609983.85</v>
      </c>
      <c r="E19" s="12">
        <v>0.07463196596202845</v>
      </c>
    </row>
    <row r="20">
      <c r="A20" s="9" t="s">
        <v>11</v>
      </c>
      <c r="B20" s="9">
        <v>2014.0</v>
      </c>
      <c r="C20" s="10">
        <v>6955325.0</v>
      </c>
      <c r="D20" s="11">
        <v>539929.0</v>
      </c>
      <c r="E20" s="12">
        <v>0.07762814821737302</v>
      </c>
    </row>
    <row r="21" ht="15.75" customHeight="1">
      <c r="A21" s="9" t="s">
        <v>12</v>
      </c>
      <c r="B21" s="9">
        <v>2014.0</v>
      </c>
      <c r="C21" s="10">
        <v>3808575.0</v>
      </c>
      <c r="D21" s="11">
        <v>345281.86</v>
      </c>
      <c r="E21" s="12">
        <v>0.09065906802412976</v>
      </c>
    </row>
    <row r="22" ht="15.75" customHeight="1">
      <c r="A22" s="9" t="s">
        <v>13</v>
      </c>
      <c r="B22" s="9">
        <v>2014.0</v>
      </c>
      <c r="C22" s="10">
        <v>6528950.0</v>
      </c>
      <c r="D22" s="11">
        <v>498083.74</v>
      </c>
      <c r="E22" s="12">
        <v>0.07628849049234562</v>
      </c>
    </row>
    <row r="23" ht="15.75" customHeight="1">
      <c r="A23" s="9" t="s">
        <v>14</v>
      </c>
      <c r="B23" s="9">
        <v>2014.0</v>
      </c>
      <c r="C23" s="10">
        <v>5220825.0</v>
      </c>
      <c r="D23" s="11">
        <v>422553.58</v>
      </c>
      <c r="E23" s="12">
        <v>0.08093617004975268</v>
      </c>
    </row>
    <row r="24" ht="15.75" customHeight="1">
      <c r="A24" s="9" t="s">
        <v>15</v>
      </c>
      <c r="B24" s="9">
        <v>2014.0</v>
      </c>
      <c r="C24" s="10">
        <v>4780175.0</v>
      </c>
      <c r="D24" s="11">
        <v>376509.1</v>
      </c>
      <c r="E24" s="12">
        <v>0.07876471049700062</v>
      </c>
    </row>
    <row r="25" ht="15.75" customHeight="1">
      <c r="A25" s="9" t="s">
        <v>16</v>
      </c>
      <c r="B25" s="9">
        <v>2014.0</v>
      </c>
      <c r="C25" s="10">
        <v>573550.0</v>
      </c>
      <c r="D25" s="11">
        <v>60938.21</v>
      </c>
      <c r="E25" s="12">
        <v>0.10624742393862784</v>
      </c>
    </row>
    <row r="26" ht="15.75" customHeight="1">
      <c r="A26" s="9" t="s">
        <v>17</v>
      </c>
      <c r="B26" s="9">
        <v>2014.0</v>
      </c>
      <c r="C26" s="10">
        <v>316150.0</v>
      </c>
      <c r="D26" s="11">
        <v>26878.17</v>
      </c>
      <c r="E26" s="12">
        <v>0.08501714376087299</v>
      </c>
    </row>
    <row r="27" ht="15.75" customHeight="1">
      <c r="A27" s="9" t="s">
        <v>18</v>
      </c>
      <c r="B27" s="9">
        <v>2014.0</v>
      </c>
      <c r="C27" s="10">
        <v>247600.0</v>
      </c>
      <c r="D27" s="11">
        <v>19941.1</v>
      </c>
      <c r="E27" s="12">
        <v>0.08053756058158319</v>
      </c>
    </row>
    <row r="28" ht="15.75" customHeight="1">
      <c r="A28" s="13" t="s">
        <v>7</v>
      </c>
      <c r="B28" s="3">
        <v>2014.0</v>
      </c>
      <c r="C28" s="5">
        <v>261350.0</v>
      </c>
      <c r="D28" s="6">
        <v>21805.0</v>
      </c>
      <c r="E28" s="7">
        <v>0.08343217907021236</v>
      </c>
    </row>
    <row r="29" ht="15.75" customHeight="1">
      <c r="A29" s="3" t="s">
        <v>8</v>
      </c>
      <c r="B29" s="3">
        <v>2014.0</v>
      </c>
      <c r="C29" s="5">
        <v>301450.0</v>
      </c>
      <c r="D29" s="6">
        <v>32741.01</v>
      </c>
      <c r="E29" s="7">
        <v>0.10861174324100181</v>
      </c>
    </row>
    <row r="30" ht="15.75" customHeight="1">
      <c r="A30" s="3" t="s">
        <v>9</v>
      </c>
      <c r="B30" s="3">
        <v>2014.0</v>
      </c>
      <c r="C30" s="5">
        <v>4142750.0</v>
      </c>
      <c r="D30" s="6">
        <v>334264.56</v>
      </c>
      <c r="E30" s="7">
        <v>0.08068663568885402</v>
      </c>
    </row>
    <row r="31" ht="15.75" customHeight="1">
      <c r="A31" s="3" t="s">
        <v>10</v>
      </c>
      <c r="B31" s="3">
        <v>2015.0</v>
      </c>
      <c r="C31" s="5">
        <v>3543525.0</v>
      </c>
      <c r="D31" s="6">
        <v>271980.18</v>
      </c>
      <c r="E31" s="7">
        <v>0.0767541304209791</v>
      </c>
    </row>
    <row r="32" ht="15.75" customHeight="1">
      <c r="A32" s="3" t="s">
        <v>11</v>
      </c>
      <c r="B32" s="3">
        <v>2015.0</v>
      </c>
      <c r="C32" s="5">
        <v>327925.0</v>
      </c>
      <c r="D32" s="6">
        <v>25704.84</v>
      </c>
      <c r="E32" s="7">
        <v>0.07838633833955935</v>
      </c>
    </row>
    <row r="33" ht="15.75" customHeight="1">
      <c r="A33" s="3" t="s">
        <v>12</v>
      </c>
      <c r="B33" s="3">
        <v>2015.0</v>
      </c>
      <c r="C33" s="5">
        <v>436350.0</v>
      </c>
      <c r="D33" s="6">
        <v>34625.22</v>
      </c>
      <c r="E33" s="7">
        <v>0.07935194224819526</v>
      </c>
    </row>
    <row r="34" ht="15.75" customHeight="1">
      <c r="A34" s="3" t="s">
        <v>13</v>
      </c>
      <c r="B34" s="3">
        <v>2015.0</v>
      </c>
      <c r="C34" s="5">
        <v>504875.0</v>
      </c>
      <c r="D34" s="6">
        <v>55503.88</v>
      </c>
      <c r="E34" s="7">
        <v>0.10993588512007922</v>
      </c>
    </row>
    <row r="35" ht="15.75" customHeight="1">
      <c r="A35" s="3" t="s">
        <v>14</v>
      </c>
      <c r="B35" s="3">
        <v>2015.0</v>
      </c>
      <c r="C35" s="5">
        <v>3105525.0</v>
      </c>
      <c r="D35" s="6">
        <v>268181.68</v>
      </c>
      <c r="E35" s="7">
        <v>0.0863563101246971</v>
      </c>
    </row>
    <row r="36" ht="15.75" customHeight="1">
      <c r="A36" s="3" t="s">
        <v>15</v>
      </c>
      <c r="B36" s="3">
        <v>2015.0</v>
      </c>
      <c r="C36" s="5">
        <v>261000.0</v>
      </c>
      <c r="D36" s="6">
        <v>20543.84</v>
      </c>
      <c r="E36" s="7">
        <v>0.078712030651341</v>
      </c>
    </row>
    <row r="37" ht="15.75" customHeight="1">
      <c r="A37" s="3" t="s">
        <v>16</v>
      </c>
      <c r="B37" s="3">
        <v>2015.0</v>
      </c>
      <c r="C37" s="5">
        <v>221875.0</v>
      </c>
      <c r="D37" s="6">
        <v>17925.27</v>
      </c>
      <c r="E37" s="7">
        <v>0.08078994929577465</v>
      </c>
    </row>
    <row r="38" ht="15.75" customHeight="1">
      <c r="A38" s="3" t="s">
        <v>17</v>
      </c>
      <c r="B38" s="3">
        <v>2015.0</v>
      </c>
      <c r="C38" s="5">
        <v>223950.0</v>
      </c>
      <c r="D38" s="6">
        <v>18026.54</v>
      </c>
      <c r="E38" s="7">
        <v>0.08049359231971423</v>
      </c>
    </row>
    <row r="39" ht="15.75" customHeight="1">
      <c r="A39" s="3" t="s">
        <v>18</v>
      </c>
      <c r="B39" s="3">
        <v>2015.0</v>
      </c>
      <c r="C39" s="5">
        <v>234450.0</v>
      </c>
      <c r="D39" s="6">
        <v>19156.32</v>
      </c>
      <c r="E39" s="7">
        <v>0.08170748560460653</v>
      </c>
    </row>
    <row r="40" ht="15.75" customHeight="1">
      <c r="A40" s="8" t="s">
        <v>7</v>
      </c>
      <c r="B40" s="9">
        <v>2015.0</v>
      </c>
      <c r="C40" s="10">
        <v>241225.0</v>
      </c>
      <c r="D40" s="11">
        <v>19280.36</v>
      </c>
      <c r="E40" s="12">
        <v>0.07992687325111411</v>
      </c>
    </row>
    <row r="41" ht="15.75" customHeight="1">
      <c r="A41" s="9" t="s">
        <v>8</v>
      </c>
      <c r="B41" s="9">
        <v>2015.0</v>
      </c>
      <c r="C41" s="10">
        <v>213800.0</v>
      </c>
      <c r="D41" s="11">
        <v>17282.62</v>
      </c>
      <c r="E41" s="12">
        <v>0.0808354536950421</v>
      </c>
    </row>
    <row r="42" ht="15.75" customHeight="1">
      <c r="A42" s="9" t="s">
        <v>9</v>
      </c>
      <c r="B42" s="9">
        <v>2015.0</v>
      </c>
      <c r="C42" s="10">
        <v>210725.0</v>
      </c>
      <c r="D42" s="11">
        <v>16970.33</v>
      </c>
      <c r="E42" s="12">
        <v>0.0805330644204532</v>
      </c>
    </row>
    <row r="43" ht="15.75" customHeight="1">
      <c r="A43" s="9" t="s">
        <v>19</v>
      </c>
      <c r="B43" s="9">
        <v>2016.0</v>
      </c>
      <c r="C43" s="10">
        <v>198525.0</v>
      </c>
      <c r="D43" s="11">
        <v>15024.41</v>
      </c>
      <c r="E43" s="12">
        <v>0.075680191411661</v>
      </c>
    </row>
    <row r="44" ht="15.75" customHeight="1">
      <c r="A44" s="9" t="s">
        <v>11</v>
      </c>
      <c r="B44" s="9">
        <v>2016.0</v>
      </c>
      <c r="C44" s="10">
        <v>235800.0</v>
      </c>
      <c r="D44" s="11">
        <v>17938.05</v>
      </c>
      <c r="E44" s="12">
        <v>0.07607315521628498</v>
      </c>
    </row>
    <row r="45" ht="15.75" customHeight="1">
      <c r="A45" s="9" t="s">
        <v>12</v>
      </c>
      <c r="B45" s="9">
        <v>2016.0</v>
      </c>
      <c r="C45" s="10">
        <v>323375.0</v>
      </c>
      <c r="D45" s="11">
        <v>24979.93</v>
      </c>
      <c r="E45" s="12">
        <v>0.07724756088132972</v>
      </c>
    </row>
    <row r="46" ht="15.75" customHeight="1">
      <c r="A46" s="9" t="s">
        <v>13</v>
      </c>
      <c r="B46" s="9">
        <v>2016.0</v>
      </c>
      <c r="C46" s="10">
        <v>566075.0</v>
      </c>
      <c r="D46" s="11">
        <v>71881.71</v>
      </c>
      <c r="E46" s="12">
        <v>0.12698266130813055</v>
      </c>
    </row>
    <row r="47" ht="15.75" customHeight="1">
      <c r="A47" s="9" t="s">
        <v>14</v>
      </c>
      <c r="B47" s="9">
        <v>2016.0</v>
      </c>
      <c r="C47" s="10">
        <v>3997275.0</v>
      </c>
      <c r="D47" s="11">
        <v>308153.54</v>
      </c>
      <c r="E47" s="12">
        <v>0.07709090317778987</v>
      </c>
    </row>
    <row r="48" ht="15.75" customHeight="1">
      <c r="A48" s="9" t="s">
        <v>15</v>
      </c>
      <c r="B48" s="9">
        <v>2016.0</v>
      </c>
      <c r="C48" s="10">
        <v>2705800.0</v>
      </c>
      <c r="D48" s="11">
        <v>235566.07</v>
      </c>
      <c r="E48" s="12">
        <v>0.0870596755118634</v>
      </c>
    </row>
    <row r="49" ht="15.75" customHeight="1">
      <c r="A49" s="9" t="s">
        <v>16</v>
      </c>
      <c r="B49" s="9">
        <v>2016.0</v>
      </c>
      <c r="C49" s="10">
        <v>353225.0</v>
      </c>
      <c r="D49" s="11">
        <v>27836.77</v>
      </c>
      <c r="E49" s="12">
        <v>0.07880747398966664</v>
      </c>
    </row>
    <row r="50" ht="15.75" customHeight="1">
      <c r="A50" s="9" t="s">
        <v>17</v>
      </c>
      <c r="B50" s="9">
        <v>2016.0</v>
      </c>
      <c r="C50" s="10">
        <v>331425.0</v>
      </c>
      <c r="D50" s="11">
        <v>26634.32</v>
      </c>
      <c r="E50" s="12">
        <v>0.0803630383948103</v>
      </c>
    </row>
    <row r="51" ht="15.75" customHeight="1">
      <c r="A51" s="9" t="s">
        <v>18</v>
      </c>
      <c r="B51" s="9">
        <v>2016.0</v>
      </c>
      <c r="C51" s="10">
        <v>348700.0</v>
      </c>
      <c r="D51" s="11">
        <v>25594.31</v>
      </c>
      <c r="E51" s="12">
        <v>0.0733992256954402</v>
      </c>
    </row>
    <row r="52" ht="15.75" customHeight="1">
      <c r="A52" s="13" t="s">
        <v>7</v>
      </c>
      <c r="B52" s="3">
        <v>2016.0</v>
      </c>
      <c r="C52" s="5">
        <v>305550.0</v>
      </c>
      <c r="D52" s="6">
        <v>23841.68</v>
      </c>
      <c r="E52" s="7">
        <v>0.07802873506791033</v>
      </c>
    </row>
    <row r="53" ht="15.75" customHeight="1">
      <c r="A53" s="3" t="s">
        <v>8</v>
      </c>
      <c r="B53" s="3">
        <v>2016.0</v>
      </c>
      <c r="C53" s="5">
        <v>338025.0</v>
      </c>
      <c r="D53" s="6">
        <v>26509.14</v>
      </c>
      <c r="E53" s="7">
        <v>0.07842360772132238</v>
      </c>
    </row>
    <row r="54" ht="15.75" customHeight="1">
      <c r="A54" s="3" t="s">
        <v>9</v>
      </c>
      <c r="B54" s="3">
        <v>2016.0</v>
      </c>
      <c r="C54" s="5">
        <v>1746825.0</v>
      </c>
      <c r="D54" s="6">
        <v>191433.79</v>
      </c>
      <c r="E54" s="7">
        <v>0.10958956392311767</v>
      </c>
    </row>
    <row r="55" ht="15.75" customHeight="1">
      <c r="A55" s="3" t="s">
        <v>19</v>
      </c>
      <c r="B55" s="3">
        <v>2017.0</v>
      </c>
      <c r="C55" s="5">
        <v>6321200.0</v>
      </c>
      <c r="D55" s="6">
        <v>408367.48</v>
      </c>
      <c r="E55" s="7">
        <v>0.06460284123267733</v>
      </c>
    </row>
    <row r="56" ht="15.75" customHeight="1">
      <c r="A56" s="3" t="s">
        <v>11</v>
      </c>
      <c r="B56" s="3">
        <v>2017.0</v>
      </c>
      <c r="C56" s="5">
        <v>6513200.0</v>
      </c>
      <c r="D56" s="6">
        <v>440672.03</v>
      </c>
      <c r="E56" s="7">
        <v>0.06765829853221152</v>
      </c>
    </row>
    <row r="57" ht="15.75" customHeight="1">
      <c r="A57" s="3" t="s">
        <v>12</v>
      </c>
      <c r="B57" s="3">
        <v>2017.0</v>
      </c>
      <c r="C57" s="5">
        <v>5718500.0</v>
      </c>
      <c r="D57" s="6">
        <v>380718.45</v>
      </c>
      <c r="E57" s="7">
        <v>0.06657662848649122</v>
      </c>
    </row>
    <row r="58" ht="15.75" customHeight="1">
      <c r="A58" s="3" t="s">
        <v>13</v>
      </c>
      <c r="B58" s="3">
        <v>2017.0</v>
      </c>
      <c r="C58" s="5">
        <v>5784225.0</v>
      </c>
      <c r="D58" s="6">
        <v>386286.59</v>
      </c>
      <c r="E58" s="7">
        <v>0.0667827738374631</v>
      </c>
    </row>
    <row r="59" ht="15.75" customHeight="1">
      <c r="A59" s="3" t="s">
        <v>14</v>
      </c>
      <c r="B59" s="3">
        <v>2017.0</v>
      </c>
      <c r="C59" s="5">
        <v>6256275.0</v>
      </c>
      <c r="D59" s="6">
        <v>411017.44</v>
      </c>
      <c r="E59" s="7">
        <v>0.06569683078189498</v>
      </c>
    </row>
    <row r="60" ht="15.75" customHeight="1">
      <c r="A60" s="3" t="s">
        <v>15</v>
      </c>
      <c r="B60" s="3">
        <v>2017.0</v>
      </c>
      <c r="C60" s="5">
        <v>2324425.0</v>
      </c>
      <c r="D60" s="6">
        <v>193903.03</v>
      </c>
      <c r="E60" s="7">
        <v>0.08341978338728932</v>
      </c>
    </row>
    <row r="61" ht="15.75" customHeight="1">
      <c r="A61" s="3" t="s">
        <v>16</v>
      </c>
      <c r="B61" s="3">
        <v>2017.0</v>
      </c>
      <c r="C61" s="5">
        <v>394875.0</v>
      </c>
      <c r="D61" s="6">
        <v>48849.86</v>
      </c>
      <c r="E61" s="7">
        <v>0.12370968027856917</v>
      </c>
    </row>
    <row r="62" ht="15.75" customHeight="1">
      <c r="A62" s="3" t="s">
        <v>17</v>
      </c>
      <c r="B62" s="3">
        <v>2017.0</v>
      </c>
      <c r="C62" s="5">
        <v>336075.0</v>
      </c>
      <c r="D62" s="6">
        <v>23785.75</v>
      </c>
      <c r="E62" s="7">
        <v>0.07077512460016365</v>
      </c>
    </row>
    <row r="63" ht="15.75" customHeight="1">
      <c r="A63" s="3" t="s">
        <v>18</v>
      </c>
      <c r="B63" s="3">
        <v>2017.0</v>
      </c>
      <c r="C63" s="5">
        <v>243425.0</v>
      </c>
      <c r="D63" s="6">
        <v>19059.26</v>
      </c>
      <c r="E63" s="7">
        <v>0.0782962308719318</v>
      </c>
    </row>
    <row r="64" ht="15.75" customHeight="1">
      <c r="A64" s="8" t="s">
        <v>7</v>
      </c>
      <c r="B64" s="9">
        <v>2017.0</v>
      </c>
      <c r="C64" s="10">
        <v>335175.0</v>
      </c>
      <c r="D64" s="11">
        <v>25881.81</v>
      </c>
      <c r="E64" s="12">
        <f t="shared" ref="E64:E142" si="1">D64/C64</f>
        <v>0.07721879615</v>
      </c>
    </row>
    <row r="65" ht="15.75" customHeight="1">
      <c r="A65" s="9" t="s">
        <v>8</v>
      </c>
      <c r="B65" s="9">
        <v>2017.0</v>
      </c>
      <c r="C65" s="10">
        <v>2166600.0</v>
      </c>
      <c r="D65" s="11">
        <v>198206.94</v>
      </c>
      <c r="E65" s="12">
        <f t="shared" si="1"/>
        <v>0.09148294101</v>
      </c>
    </row>
    <row r="66" ht="15.75" customHeight="1">
      <c r="A66" s="9" t="s">
        <v>9</v>
      </c>
      <c r="B66" s="9">
        <v>2017.0</v>
      </c>
      <c r="C66" s="10">
        <v>5304925.0</v>
      </c>
      <c r="D66" s="11">
        <v>352366.98</v>
      </c>
      <c r="E66" s="12">
        <f t="shared" si="1"/>
        <v>0.06642261295</v>
      </c>
    </row>
    <row r="67" ht="15.75" customHeight="1">
      <c r="A67" s="9" t="s">
        <v>19</v>
      </c>
      <c r="B67" s="9">
        <v>2018.0</v>
      </c>
      <c r="C67" s="10">
        <v>5096600.0</v>
      </c>
      <c r="D67" s="11">
        <v>333545.79</v>
      </c>
      <c r="E67" s="12">
        <f t="shared" si="1"/>
        <v>0.06544476514</v>
      </c>
    </row>
    <row r="68" ht="15.75" customHeight="1">
      <c r="A68" s="9" t="s">
        <v>11</v>
      </c>
      <c r="B68" s="9">
        <v>2018.0</v>
      </c>
      <c r="C68" s="10">
        <v>3694590.0</v>
      </c>
      <c r="D68" s="11">
        <v>261491.55</v>
      </c>
      <c r="E68" s="12">
        <f t="shared" si="1"/>
        <v>0.07077687917</v>
      </c>
    </row>
    <row r="69" ht="15.75" customHeight="1">
      <c r="A69" s="9" t="s">
        <v>12</v>
      </c>
      <c r="B69" s="9">
        <v>2018.0</v>
      </c>
      <c r="C69" s="10">
        <v>1890680.0</v>
      </c>
      <c r="D69" s="11">
        <v>160408.89</v>
      </c>
      <c r="E69" s="12">
        <f t="shared" si="1"/>
        <v>0.08484190344</v>
      </c>
    </row>
    <row r="70" ht="15.75" customHeight="1">
      <c r="A70" s="9" t="s">
        <v>13</v>
      </c>
      <c r="B70" s="9">
        <v>2018.0</v>
      </c>
      <c r="C70" s="10">
        <v>3776841.0</v>
      </c>
      <c r="D70" s="11">
        <v>263495.32</v>
      </c>
      <c r="E70" s="12">
        <f t="shared" si="1"/>
        <v>0.06976606111</v>
      </c>
    </row>
    <row r="71" ht="15.75" customHeight="1">
      <c r="A71" s="9" t="s">
        <v>14</v>
      </c>
      <c r="B71" s="9">
        <v>2018.0</v>
      </c>
      <c r="C71" s="10">
        <v>3705906.0</v>
      </c>
      <c r="D71" s="11">
        <v>257650.56</v>
      </c>
      <c r="E71" s="12">
        <f t="shared" si="1"/>
        <v>0.06952431065</v>
      </c>
    </row>
    <row r="72" ht="15.75" customHeight="1">
      <c r="A72" s="9" t="s">
        <v>15</v>
      </c>
      <c r="B72" s="9">
        <v>2018.0</v>
      </c>
      <c r="C72" s="10">
        <v>550936.0</v>
      </c>
      <c r="D72" s="11">
        <v>48133.81</v>
      </c>
      <c r="E72" s="12">
        <f t="shared" si="1"/>
        <v>0.08736733486</v>
      </c>
    </row>
    <row r="73" ht="15.75" customHeight="1">
      <c r="A73" s="9" t="s">
        <v>16</v>
      </c>
      <c r="B73" s="9">
        <v>2018.0</v>
      </c>
      <c r="C73" s="10">
        <v>433440.0</v>
      </c>
      <c r="D73" s="11">
        <v>35702.03</v>
      </c>
      <c r="E73" s="12">
        <f t="shared" si="1"/>
        <v>0.08236902455</v>
      </c>
    </row>
    <row r="74" ht="15.75" customHeight="1">
      <c r="A74" s="9" t="s">
        <v>17</v>
      </c>
      <c r="B74" s="9">
        <v>2018.0</v>
      </c>
      <c r="C74" s="10">
        <v>606469.0</v>
      </c>
      <c r="D74" s="11">
        <v>48115.09</v>
      </c>
      <c r="E74" s="12">
        <f t="shared" si="1"/>
        <v>0.07933643764</v>
      </c>
    </row>
    <row r="75" ht="15.75" customHeight="1">
      <c r="A75" s="9" t="s">
        <v>18</v>
      </c>
      <c r="B75" s="9">
        <v>2018.0</v>
      </c>
      <c r="C75" s="10">
        <v>356339.0</v>
      </c>
      <c r="D75" s="11">
        <v>25474.5</v>
      </c>
      <c r="E75" s="12">
        <f t="shared" si="1"/>
        <v>0.07148950859</v>
      </c>
    </row>
    <row r="76" ht="15.75" customHeight="1">
      <c r="A76" s="13" t="s">
        <v>7</v>
      </c>
      <c r="B76" s="3">
        <v>2018.0</v>
      </c>
      <c r="C76" s="5">
        <v>354427.0</v>
      </c>
      <c r="D76" s="6">
        <v>24751.1</v>
      </c>
      <c r="E76" s="7">
        <f t="shared" si="1"/>
        <v>0.06983412663</v>
      </c>
    </row>
    <row r="77" ht="15.75" customHeight="1">
      <c r="A77" s="3" t="s">
        <v>8</v>
      </c>
      <c r="B77" s="3">
        <v>2018.0</v>
      </c>
      <c r="C77" s="5">
        <v>338089.0</v>
      </c>
      <c r="D77" s="6">
        <v>26133.97</v>
      </c>
      <c r="E77" s="7">
        <f t="shared" si="1"/>
        <v>0.07729908397</v>
      </c>
    </row>
    <row r="78" ht="15.75" customHeight="1">
      <c r="A78" s="3" t="s">
        <v>9</v>
      </c>
      <c r="B78" s="3">
        <v>2018.0</v>
      </c>
      <c r="C78" s="5">
        <v>2613999.0</v>
      </c>
      <c r="D78" s="6">
        <v>208175.94</v>
      </c>
      <c r="E78" s="7">
        <f t="shared" si="1"/>
        <v>0.07963887515</v>
      </c>
    </row>
    <row r="79" ht="15.75" customHeight="1">
      <c r="A79" s="3" t="s">
        <v>19</v>
      </c>
      <c r="B79" s="3">
        <v>2019.0</v>
      </c>
      <c r="C79" s="5">
        <v>4930381.0</v>
      </c>
      <c r="D79" s="6">
        <v>293722.77</v>
      </c>
      <c r="E79" s="7">
        <f t="shared" si="1"/>
        <v>0.05957405117</v>
      </c>
    </row>
    <row r="80" ht="15.75" customHeight="1">
      <c r="A80" s="3" t="s">
        <v>11</v>
      </c>
      <c r="B80" s="3">
        <v>2019.0</v>
      </c>
      <c r="C80" s="5">
        <v>4128648.0</v>
      </c>
      <c r="D80" s="6">
        <v>259525.69</v>
      </c>
      <c r="E80" s="7">
        <f t="shared" si="1"/>
        <v>0.06285972793</v>
      </c>
    </row>
    <row r="81" ht="15.75" customHeight="1">
      <c r="A81" s="3" t="s">
        <v>12</v>
      </c>
      <c r="B81" s="3">
        <v>2019.0</v>
      </c>
      <c r="C81" s="5">
        <v>4426858.0</v>
      </c>
      <c r="D81" s="6">
        <v>276479.29</v>
      </c>
      <c r="E81" s="7">
        <f t="shared" si="1"/>
        <v>0.06245497145</v>
      </c>
    </row>
    <row r="82" ht="15.75" customHeight="1">
      <c r="A82" s="3" t="s">
        <v>13</v>
      </c>
      <c r="B82" s="3">
        <v>2019.0</v>
      </c>
      <c r="C82" s="5">
        <v>4693843.0</v>
      </c>
      <c r="D82" s="6">
        <v>310464.17</v>
      </c>
      <c r="E82" s="7">
        <f t="shared" si="1"/>
        <v>0.06614285352</v>
      </c>
    </row>
    <row r="83" ht="15.75" customHeight="1">
      <c r="A83" s="3" t="s">
        <v>14</v>
      </c>
      <c r="B83" s="3">
        <v>2019.0</v>
      </c>
      <c r="C83" s="5">
        <v>6667500.0</v>
      </c>
      <c r="D83" s="6">
        <v>455814.45</v>
      </c>
      <c r="E83" s="7">
        <f t="shared" si="1"/>
        <v>0.06836362205</v>
      </c>
    </row>
    <row r="84" ht="15.75" customHeight="1">
      <c r="A84" s="3" t="s">
        <v>15</v>
      </c>
      <c r="B84" s="3">
        <v>2019.0</v>
      </c>
      <c r="C84" s="5">
        <v>1148964.0</v>
      </c>
      <c r="D84" s="6">
        <v>113246.34</v>
      </c>
      <c r="E84" s="7">
        <f t="shared" si="1"/>
        <v>0.09856387145</v>
      </c>
    </row>
    <row r="85" ht="15.75" customHeight="1">
      <c r="A85" s="3" t="s">
        <v>16</v>
      </c>
      <c r="B85" s="3">
        <v>2019.0</v>
      </c>
      <c r="C85" s="5">
        <v>369358.0</v>
      </c>
      <c r="D85" s="6">
        <v>26901.25</v>
      </c>
      <c r="E85" s="7">
        <f t="shared" si="1"/>
        <v>0.07283245523</v>
      </c>
    </row>
    <row r="86" ht="15.75" customHeight="1">
      <c r="A86" s="3" t="s">
        <v>17</v>
      </c>
      <c r="B86" s="3">
        <v>2019.0</v>
      </c>
      <c r="C86" s="5">
        <v>326716.0</v>
      </c>
      <c r="D86" s="6">
        <v>24365.34</v>
      </c>
      <c r="E86" s="7">
        <f t="shared" si="1"/>
        <v>0.07457651293</v>
      </c>
    </row>
    <row r="87" ht="15.75" customHeight="1">
      <c r="A87" s="3" t="s">
        <v>18</v>
      </c>
      <c r="B87" s="3">
        <v>2019.0</v>
      </c>
      <c r="C87" s="5">
        <v>345059.0</v>
      </c>
      <c r="D87" s="6">
        <v>24086.43</v>
      </c>
      <c r="E87" s="7">
        <f t="shared" si="1"/>
        <v>0.06980380167</v>
      </c>
    </row>
    <row r="88" ht="15.75" customHeight="1">
      <c r="A88" s="8" t="s">
        <v>7</v>
      </c>
      <c r="B88" s="9">
        <v>2019.0</v>
      </c>
      <c r="C88" s="10">
        <v>332437.0</v>
      </c>
      <c r="D88" s="11">
        <v>22580.66</v>
      </c>
      <c r="E88" s="12">
        <f t="shared" si="1"/>
        <v>0.06792462933</v>
      </c>
    </row>
    <row r="89" ht="15.75" customHeight="1">
      <c r="A89" s="9" t="s">
        <v>8</v>
      </c>
      <c r="B89" s="9">
        <v>2019.0</v>
      </c>
      <c r="C89" s="10">
        <v>360984.0</v>
      </c>
      <c r="D89" s="11">
        <v>25898.54</v>
      </c>
      <c r="E89" s="12">
        <f t="shared" si="1"/>
        <v>0.07174428784</v>
      </c>
    </row>
    <row r="90" ht="15.75" customHeight="1">
      <c r="A90" s="9" t="s">
        <v>9</v>
      </c>
      <c r="B90" s="9">
        <v>2019.0</v>
      </c>
      <c r="C90" s="10">
        <v>2382599.0</v>
      </c>
      <c r="D90" s="11">
        <v>188900.68</v>
      </c>
      <c r="E90" s="12">
        <f t="shared" si="1"/>
        <v>0.07928345475</v>
      </c>
      <c r="F90" s="14" t="s">
        <v>20</v>
      </c>
    </row>
    <row r="91" ht="15.75" customHeight="1">
      <c r="A91" s="9" t="s">
        <v>19</v>
      </c>
      <c r="B91" s="9">
        <v>2020.0</v>
      </c>
      <c r="C91" s="10">
        <v>5116107.0</v>
      </c>
      <c r="D91" s="11">
        <v>298907.89</v>
      </c>
      <c r="E91" s="12">
        <f t="shared" si="1"/>
        <v>0.05842487071</v>
      </c>
    </row>
    <row r="92" ht="15.75" customHeight="1">
      <c r="A92" s="9" t="s">
        <v>11</v>
      </c>
      <c r="B92" s="9">
        <v>2020.0</v>
      </c>
      <c r="C92" s="10">
        <v>4351212.0</v>
      </c>
      <c r="D92" s="11">
        <v>283477.64</v>
      </c>
      <c r="E92" s="12">
        <f t="shared" si="1"/>
        <v>0.06514912167</v>
      </c>
    </row>
    <row r="93" ht="15.75" customHeight="1">
      <c r="A93" s="9" t="s">
        <v>12</v>
      </c>
      <c r="B93" s="9">
        <v>2020.0</v>
      </c>
      <c r="C93" s="10">
        <v>5770412.0</v>
      </c>
      <c r="D93" s="11">
        <v>375782.79</v>
      </c>
      <c r="E93" s="12">
        <f t="shared" si="1"/>
        <v>0.06512235002</v>
      </c>
    </row>
    <row r="94" ht="15.75" customHeight="1">
      <c r="A94" s="9" t="s">
        <v>13</v>
      </c>
      <c r="B94" s="9">
        <v>2020.0</v>
      </c>
      <c r="C94" s="10">
        <v>7864609.0</v>
      </c>
      <c r="D94" s="11">
        <v>502965.37</v>
      </c>
      <c r="E94" s="12">
        <f t="shared" si="1"/>
        <v>0.06395300389</v>
      </c>
    </row>
    <row r="95" ht="15.75" customHeight="1">
      <c r="A95" s="9" t="s">
        <v>14</v>
      </c>
      <c r="B95" s="9">
        <v>2020.0</v>
      </c>
      <c r="C95" s="10">
        <v>7202483.0</v>
      </c>
      <c r="D95" s="11">
        <v>473787.25</v>
      </c>
      <c r="E95" s="12">
        <f t="shared" si="1"/>
        <v>0.06578109938</v>
      </c>
    </row>
    <row r="96" ht="15.75" customHeight="1">
      <c r="A96" s="9" t="s">
        <v>15</v>
      </c>
      <c r="B96" s="9">
        <v>2020.0</v>
      </c>
      <c r="C96" s="10">
        <v>4417832.0</v>
      </c>
      <c r="D96" s="11">
        <v>213720.49</v>
      </c>
      <c r="E96" s="12">
        <f t="shared" si="1"/>
        <v>0.04837678074</v>
      </c>
      <c r="F96" s="14" t="s">
        <v>21</v>
      </c>
    </row>
    <row r="97" ht="15.75" customHeight="1">
      <c r="A97" s="9" t="s">
        <v>16</v>
      </c>
      <c r="B97" s="9">
        <v>2020.0</v>
      </c>
      <c r="C97" s="10">
        <v>3689005.0</v>
      </c>
      <c r="D97" s="11">
        <v>193177.47</v>
      </c>
      <c r="E97" s="12">
        <f t="shared" si="1"/>
        <v>0.05236573819</v>
      </c>
      <c r="F97" s="14" t="s">
        <v>22</v>
      </c>
    </row>
    <row r="98" ht="15.75" customHeight="1">
      <c r="A98" s="9" t="s">
        <v>17</v>
      </c>
      <c r="B98" s="9">
        <v>2020.0</v>
      </c>
      <c r="C98" s="10">
        <v>357919.0</v>
      </c>
      <c r="D98" s="11">
        <v>17976.43</v>
      </c>
      <c r="E98" s="12">
        <f t="shared" si="1"/>
        <v>0.05022485534</v>
      </c>
      <c r="F98" s="14" t="s">
        <v>21</v>
      </c>
    </row>
    <row r="99" ht="15.75" customHeight="1">
      <c r="A99" s="9" t="s">
        <v>18</v>
      </c>
      <c r="B99" s="9">
        <v>2020.0</v>
      </c>
      <c r="C99" s="10">
        <v>396488.0</v>
      </c>
      <c r="D99" s="11">
        <v>25982.36</v>
      </c>
      <c r="E99" s="12">
        <f t="shared" si="1"/>
        <v>0.0655312645</v>
      </c>
      <c r="F99" s="14" t="s">
        <v>23</v>
      </c>
    </row>
    <row r="100" ht="15.75" customHeight="1">
      <c r="A100" s="3" t="s">
        <v>7</v>
      </c>
      <c r="B100" s="3">
        <v>2020.0</v>
      </c>
      <c r="C100" s="5">
        <v>463159.0</v>
      </c>
      <c r="D100" s="6">
        <v>30251.99</v>
      </c>
      <c r="E100" s="7">
        <f t="shared" si="1"/>
        <v>0.06531664072</v>
      </c>
    </row>
    <row r="101" ht="15.75" customHeight="1">
      <c r="A101" s="3" t="s">
        <v>8</v>
      </c>
      <c r="B101" s="3">
        <v>2020.0</v>
      </c>
      <c r="C101" s="5">
        <v>226698.0</v>
      </c>
      <c r="D101" s="6">
        <v>17657.66</v>
      </c>
      <c r="E101" s="7">
        <f t="shared" si="1"/>
        <v>0.07789067394</v>
      </c>
    </row>
    <row r="102" ht="15.75" customHeight="1">
      <c r="A102" s="3" t="s">
        <v>9</v>
      </c>
      <c r="B102" s="3">
        <v>2020.0</v>
      </c>
      <c r="C102" s="5">
        <v>2313846.0</v>
      </c>
      <c r="D102" s="6">
        <v>173961.06</v>
      </c>
      <c r="E102" s="7">
        <f t="shared" si="1"/>
        <v>0.07518264396</v>
      </c>
    </row>
    <row r="103" ht="15.75" customHeight="1">
      <c r="A103" s="3" t="s">
        <v>10</v>
      </c>
      <c r="B103" s="3">
        <v>2021.0</v>
      </c>
      <c r="C103" s="5">
        <v>4970317.0</v>
      </c>
      <c r="D103" s="6">
        <v>318311.02</v>
      </c>
      <c r="E103" s="7">
        <f t="shared" si="1"/>
        <v>0.0640423981</v>
      </c>
    </row>
    <row r="104" ht="15.75" customHeight="1">
      <c r="A104" s="3" t="s">
        <v>11</v>
      </c>
      <c r="B104" s="3">
        <v>2021.0</v>
      </c>
      <c r="C104" s="5">
        <v>2252597.0</v>
      </c>
      <c r="D104" s="6">
        <v>186930.48</v>
      </c>
      <c r="E104" s="7">
        <f t="shared" si="1"/>
        <v>0.08298443086</v>
      </c>
    </row>
    <row r="105" ht="15.75" customHeight="1">
      <c r="A105" s="3" t="s">
        <v>12</v>
      </c>
      <c r="B105" s="3">
        <v>2021.0</v>
      </c>
      <c r="C105" s="5">
        <v>6068787.0</v>
      </c>
      <c r="D105" s="6">
        <v>401334.79</v>
      </c>
      <c r="E105" s="7">
        <f t="shared" si="1"/>
        <v>0.06613097313</v>
      </c>
    </row>
    <row r="106" ht="15.75" customHeight="1">
      <c r="A106" s="3" t="s">
        <v>13</v>
      </c>
      <c r="B106" s="3">
        <v>2021.0</v>
      </c>
      <c r="C106" s="5">
        <v>7366388.0</v>
      </c>
      <c r="D106" s="6">
        <v>496474.73</v>
      </c>
      <c r="E106" s="7">
        <f t="shared" si="1"/>
        <v>0.06739730924</v>
      </c>
    </row>
    <row r="107" ht="15.75" customHeight="1">
      <c r="A107" s="3" t="s">
        <v>14</v>
      </c>
      <c r="B107" s="3">
        <v>2021.0</v>
      </c>
      <c r="C107" s="5">
        <v>3667691.0</v>
      </c>
      <c r="D107" s="6">
        <v>313506.15</v>
      </c>
      <c r="E107" s="7">
        <f t="shared" si="1"/>
        <v>0.08547779788</v>
      </c>
    </row>
    <row r="108" ht="15.75" customHeight="1">
      <c r="A108" s="3" t="s">
        <v>15</v>
      </c>
      <c r="B108" s="3">
        <v>2021.0</v>
      </c>
      <c r="C108" s="5">
        <v>468850.0</v>
      </c>
      <c r="D108" s="6">
        <v>31564.73</v>
      </c>
      <c r="E108" s="7">
        <f t="shared" si="1"/>
        <v>0.06732372827</v>
      </c>
    </row>
    <row r="109" ht="15.75" customHeight="1">
      <c r="A109" s="3" t="s">
        <v>16</v>
      </c>
      <c r="B109" s="3">
        <v>2021.0</v>
      </c>
      <c r="C109" s="5">
        <v>420450.0</v>
      </c>
      <c r="D109" s="6">
        <v>28992.28</v>
      </c>
      <c r="E109" s="7">
        <f t="shared" si="1"/>
        <v>0.06895535736</v>
      </c>
    </row>
    <row r="110" ht="15.75" customHeight="1">
      <c r="A110" s="3" t="s">
        <v>17</v>
      </c>
      <c r="B110" s="3">
        <v>2021.0</v>
      </c>
      <c r="C110" s="5">
        <v>404470.0</v>
      </c>
      <c r="D110" s="6">
        <v>29341.0</v>
      </c>
      <c r="E110" s="7">
        <f t="shared" si="1"/>
        <v>0.07254184488</v>
      </c>
    </row>
    <row r="111" ht="15.75" customHeight="1">
      <c r="A111" s="3" t="s">
        <v>18</v>
      </c>
      <c r="B111" s="3">
        <v>2021.0</v>
      </c>
      <c r="C111" s="5">
        <v>529651.0</v>
      </c>
      <c r="D111" s="6">
        <v>41648.04</v>
      </c>
      <c r="E111" s="7">
        <f t="shared" si="1"/>
        <v>0.07863298663</v>
      </c>
    </row>
    <row r="112" ht="15.75" customHeight="1">
      <c r="A112" s="9" t="s">
        <v>7</v>
      </c>
      <c r="B112" s="9">
        <v>2021.0</v>
      </c>
      <c r="C112" s="10">
        <v>472399.0</v>
      </c>
      <c r="D112" s="11">
        <v>38983.9</v>
      </c>
      <c r="E112" s="12">
        <f t="shared" si="1"/>
        <v>0.08252324836</v>
      </c>
    </row>
    <row r="113" ht="15.75" customHeight="1">
      <c r="A113" s="9" t="s">
        <v>8</v>
      </c>
      <c r="B113" s="9">
        <v>2021.0</v>
      </c>
      <c r="C113" s="10">
        <v>399425.0</v>
      </c>
      <c r="D113" s="11">
        <v>32160.78</v>
      </c>
      <c r="E113" s="12">
        <f t="shared" si="1"/>
        <v>0.08051769419</v>
      </c>
    </row>
    <row r="114" ht="15.75" customHeight="1">
      <c r="A114" s="9" t="s">
        <v>9</v>
      </c>
      <c r="B114" s="9">
        <v>2021.0</v>
      </c>
      <c r="C114" s="10">
        <v>1968823.0</v>
      </c>
      <c r="D114" s="11">
        <v>196089.16</v>
      </c>
      <c r="E114" s="12">
        <f t="shared" si="1"/>
        <v>0.09959715018</v>
      </c>
    </row>
    <row r="115" ht="15.75" customHeight="1">
      <c r="A115" s="9" t="s">
        <v>10</v>
      </c>
      <c r="B115" s="9">
        <v>2022.0</v>
      </c>
      <c r="C115" s="10">
        <v>6422600.0</v>
      </c>
      <c r="D115" s="11">
        <v>399716.84</v>
      </c>
      <c r="E115" s="12">
        <f t="shared" si="1"/>
        <v>0.06223598543</v>
      </c>
    </row>
    <row r="116" ht="15.75" customHeight="1">
      <c r="A116" s="9" t="s">
        <v>11</v>
      </c>
      <c r="B116" s="9">
        <v>2022.0</v>
      </c>
      <c r="C116" s="10">
        <v>6283765.0</v>
      </c>
      <c r="D116" s="11">
        <v>394251.67</v>
      </c>
      <c r="E116" s="12">
        <f t="shared" si="1"/>
        <v>0.06274131353</v>
      </c>
    </row>
    <row r="117" ht="15.75" customHeight="1">
      <c r="A117" s="9" t="s">
        <v>12</v>
      </c>
      <c r="B117" s="9">
        <v>2022.0</v>
      </c>
      <c r="C117" s="10">
        <v>5918272.0</v>
      </c>
      <c r="D117" s="11">
        <v>385109.43</v>
      </c>
      <c r="E117" s="12">
        <f t="shared" si="1"/>
        <v>0.06507126235</v>
      </c>
      <c r="F117" s="15">
        <f>SUM(C115:C126)</f>
        <v>42670535</v>
      </c>
    </row>
    <row r="118" ht="15.75" customHeight="1">
      <c r="A118" s="9" t="s">
        <v>13</v>
      </c>
      <c r="B118" s="9">
        <v>2022.0</v>
      </c>
      <c r="C118" s="10">
        <v>5454792.0</v>
      </c>
      <c r="D118" s="11">
        <v>425803.66</v>
      </c>
      <c r="E118" s="12">
        <f t="shared" si="1"/>
        <v>0.078060476</v>
      </c>
      <c r="F118" s="16">
        <f>SUM(D115:D126)</f>
        <v>3121471.5</v>
      </c>
    </row>
    <row r="119" ht="15.75" customHeight="1">
      <c r="A119" s="9" t="s">
        <v>14</v>
      </c>
      <c r="B119" s="9">
        <v>2022.0</v>
      </c>
      <c r="C119" s="10">
        <v>5313515.0</v>
      </c>
      <c r="D119" s="11">
        <v>417166.51</v>
      </c>
      <c r="E119" s="12">
        <f t="shared" si="1"/>
        <v>0.07851046059</v>
      </c>
    </row>
    <row r="120" ht="15.75" customHeight="1">
      <c r="A120" s="9" t="s">
        <v>15</v>
      </c>
      <c r="B120" s="9">
        <v>2022.0</v>
      </c>
      <c r="C120" s="10">
        <v>5003831.0</v>
      </c>
      <c r="D120" s="11">
        <v>401457.98</v>
      </c>
      <c r="E120" s="12">
        <f t="shared" si="1"/>
        <v>0.08023012368</v>
      </c>
    </row>
    <row r="121" ht="15.75" customHeight="1">
      <c r="A121" s="9" t="s">
        <v>16</v>
      </c>
      <c r="B121" s="9">
        <v>2022.0</v>
      </c>
      <c r="C121" s="10">
        <v>384146.0</v>
      </c>
      <c r="D121" s="11">
        <v>30940.43</v>
      </c>
      <c r="E121" s="12">
        <f t="shared" si="1"/>
        <v>0.08054341318</v>
      </c>
    </row>
    <row r="122" ht="15.75" customHeight="1">
      <c r="A122" s="9" t="s">
        <v>17</v>
      </c>
      <c r="B122" s="9">
        <v>2022.0</v>
      </c>
      <c r="C122" s="10">
        <v>334750.0</v>
      </c>
      <c r="D122" s="11">
        <v>28422.93</v>
      </c>
      <c r="E122" s="12">
        <f t="shared" si="1"/>
        <v>0.08490793129</v>
      </c>
    </row>
    <row r="123" ht="15.75" customHeight="1">
      <c r="A123" s="9" t="s">
        <v>18</v>
      </c>
      <c r="B123" s="9">
        <v>2022.0</v>
      </c>
      <c r="C123" s="10">
        <v>383145.0</v>
      </c>
      <c r="D123" s="11">
        <v>30734.94</v>
      </c>
      <c r="E123" s="12">
        <f t="shared" si="1"/>
        <v>0.08021751556</v>
      </c>
    </row>
    <row r="124" ht="15.75" customHeight="1">
      <c r="A124" s="3" t="s">
        <v>7</v>
      </c>
      <c r="B124" s="3">
        <v>2022.0</v>
      </c>
      <c r="C124" s="5">
        <v>275926.0</v>
      </c>
      <c r="D124" s="6">
        <v>25772.33</v>
      </c>
      <c r="E124" s="7">
        <f t="shared" si="1"/>
        <v>0.09340305009</v>
      </c>
    </row>
    <row r="125" ht="15.75" customHeight="1">
      <c r="A125" s="3" t="s">
        <v>8</v>
      </c>
      <c r="B125" s="3">
        <v>2022.0</v>
      </c>
      <c r="C125" s="5">
        <v>863222.0</v>
      </c>
      <c r="D125" s="6">
        <v>133733.65</v>
      </c>
      <c r="E125" s="7">
        <f t="shared" si="1"/>
        <v>0.1549238203</v>
      </c>
    </row>
    <row r="126" ht="15.75" customHeight="1">
      <c r="A126" s="3" t="s">
        <v>9</v>
      </c>
      <c r="B126" s="3">
        <v>2022.0</v>
      </c>
      <c r="C126" s="5">
        <v>6032571.0</v>
      </c>
      <c r="D126" s="6">
        <v>448361.13</v>
      </c>
      <c r="E126" s="7">
        <f t="shared" si="1"/>
        <v>0.07432339047</v>
      </c>
    </row>
    <row r="127" ht="15.75" customHeight="1">
      <c r="A127" s="3" t="s">
        <v>10</v>
      </c>
      <c r="B127" s="3">
        <v>2023.0</v>
      </c>
      <c r="C127" s="5">
        <v>6098552.0</v>
      </c>
      <c r="D127" s="6">
        <v>493630.69</v>
      </c>
      <c r="E127" s="7">
        <f t="shared" si="1"/>
        <v>0.08094227777</v>
      </c>
    </row>
    <row r="128" ht="15.75" customHeight="1">
      <c r="A128" s="3" t="s">
        <v>11</v>
      </c>
      <c r="B128" s="3">
        <v>2023.0</v>
      </c>
      <c r="C128" s="5">
        <v>5904613.0</v>
      </c>
      <c r="D128" s="6">
        <v>484954.57</v>
      </c>
      <c r="E128" s="7">
        <f t="shared" si="1"/>
        <v>0.08213147415</v>
      </c>
    </row>
    <row r="129" ht="15.75" customHeight="1">
      <c r="A129" s="3" t="s">
        <v>12</v>
      </c>
      <c r="B129" s="3">
        <v>2023.0</v>
      </c>
      <c r="C129" s="5">
        <v>4370576.0</v>
      </c>
      <c r="D129" s="6">
        <v>395793.57</v>
      </c>
      <c r="E129" s="7">
        <f t="shared" si="1"/>
        <v>0.09055867465</v>
      </c>
    </row>
    <row r="130" ht="15.75" customHeight="1">
      <c r="A130" s="3" t="s">
        <v>13</v>
      </c>
      <c r="B130" s="3">
        <v>2023.0</v>
      </c>
      <c r="C130" s="5">
        <v>355501.0</v>
      </c>
      <c r="D130" s="6">
        <v>33103.15</v>
      </c>
      <c r="E130" s="7">
        <f t="shared" si="1"/>
        <v>0.093116897</v>
      </c>
    </row>
    <row r="131" ht="15.75" customHeight="1">
      <c r="A131" s="3" t="s">
        <v>14</v>
      </c>
      <c r="B131" s="3">
        <v>2023.0</v>
      </c>
      <c r="C131" s="5">
        <v>362879.0</v>
      </c>
      <c r="D131" s="6">
        <v>32587.26</v>
      </c>
      <c r="E131" s="7">
        <f t="shared" si="1"/>
        <v>0.08980200012</v>
      </c>
    </row>
    <row r="132" ht="15.75" customHeight="1">
      <c r="A132" s="3" t="s">
        <v>15</v>
      </c>
      <c r="B132" s="3">
        <v>2023.0</v>
      </c>
      <c r="C132" s="5">
        <v>1.0</v>
      </c>
      <c r="D132" s="6">
        <v>0.0</v>
      </c>
      <c r="E132" s="7">
        <f t="shared" si="1"/>
        <v>0</v>
      </c>
    </row>
    <row r="133" ht="15.75" customHeight="1">
      <c r="A133" s="3" t="s">
        <v>16</v>
      </c>
      <c r="B133" s="3">
        <v>2023.0</v>
      </c>
      <c r="C133" s="5">
        <v>1.0</v>
      </c>
      <c r="D133" s="6">
        <v>0.0</v>
      </c>
      <c r="E133" s="7">
        <f t="shared" si="1"/>
        <v>0</v>
      </c>
    </row>
    <row r="134" ht="15.75" customHeight="1">
      <c r="A134" s="3" t="s">
        <v>17</v>
      </c>
      <c r="B134" s="3">
        <v>2023.0</v>
      </c>
      <c r="C134" s="5">
        <v>1.0</v>
      </c>
      <c r="D134" s="6">
        <v>0.0</v>
      </c>
      <c r="E134" s="7">
        <f t="shared" si="1"/>
        <v>0</v>
      </c>
    </row>
    <row r="135" ht="15.75" customHeight="1">
      <c r="A135" s="3" t="s">
        <v>18</v>
      </c>
      <c r="B135" s="3">
        <v>2023.0</v>
      </c>
      <c r="C135" s="5">
        <v>1.0</v>
      </c>
      <c r="D135" s="6">
        <v>0.0</v>
      </c>
      <c r="E135" s="7">
        <f t="shared" si="1"/>
        <v>0</v>
      </c>
    </row>
    <row r="136" ht="15.75" customHeight="1">
      <c r="A136" s="9" t="s">
        <v>7</v>
      </c>
      <c r="B136" s="9">
        <v>2023.0</v>
      </c>
      <c r="C136" s="10">
        <v>1.0</v>
      </c>
      <c r="D136" s="11">
        <v>0.0</v>
      </c>
      <c r="E136" s="12">
        <f t="shared" si="1"/>
        <v>0</v>
      </c>
    </row>
    <row r="137" ht="15.75" customHeight="1">
      <c r="A137" s="9" t="s">
        <v>8</v>
      </c>
      <c r="B137" s="9">
        <v>2023.0</v>
      </c>
      <c r="C137" s="10">
        <v>1.0</v>
      </c>
      <c r="D137" s="11">
        <v>0.0</v>
      </c>
      <c r="E137" s="12">
        <f t="shared" si="1"/>
        <v>0</v>
      </c>
    </row>
    <row r="138" ht="15.75" customHeight="1">
      <c r="A138" s="9" t="s">
        <v>9</v>
      </c>
      <c r="B138" s="9">
        <v>2023.0</v>
      </c>
      <c r="C138" s="10">
        <v>1.0</v>
      </c>
      <c r="D138" s="11">
        <v>0.0</v>
      </c>
      <c r="E138" s="12">
        <f t="shared" si="1"/>
        <v>0</v>
      </c>
    </row>
    <row r="139" ht="15.75" customHeight="1">
      <c r="A139" s="9" t="s">
        <v>10</v>
      </c>
      <c r="B139" s="9">
        <v>2024.0</v>
      </c>
      <c r="C139" s="10">
        <v>1.0</v>
      </c>
      <c r="D139" s="11">
        <v>0.0</v>
      </c>
      <c r="E139" s="12">
        <f t="shared" si="1"/>
        <v>0</v>
      </c>
    </row>
    <row r="140" ht="15.75" customHeight="1">
      <c r="A140" s="9" t="s">
        <v>11</v>
      </c>
      <c r="B140" s="9">
        <v>2024.0</v>
      </c>
      <c r="C140" s="10">
        <v>1.0</v>
      </c>
      <c r="D140" s="11">
        <v>0.0</v>
      </c>
      <c r="E140" s="12">
        <f t="shared" si="1"/>
        <v>0</v>
      </c>
    </row>
    <row r="141" ht="15.75" customHeight="1">
      <c r="A141" s="9" t="s">
        <v>12</v>
      </c>
      <c r="B141" s="9">
        <v>2024.0</v>
      </c>
      <c r="C141" s="10">
        <v>1.0</v>
      </c>
      <c r="D141" s="11">
        <v>0.0</v>
      </c>
      <c r="E141" s="12">
        <f t="shared" si="1"/>
        <v>0</v>
      </c>
    </row>
    <row r="142" ht="15.75" customHeight="1">
      <c r="A142" s="9" t="s">
        <v>13</v>
      </c>
      <c r="B142" s="9">
        <v>2024.0</v>
      </c>
      <c r="C142" s="10">
        <v>1.0</v>
      </c>
      <c r="D142" s="11">
        <v>0.0</v>
      </c>
      <c r="E142" s="12">
        <f t="shared" si="1"/>
        <v>0</v>
      </c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86"/>
    <col customWidth="1" min="3" max="4" width="9.71"/>
    <col customWidth="1" min="5" max="5" width="14.29"/>
    <col customWidth="1" min="6" max="26" width="8.71"/>
  </cols>
  <sheetData>
    <row r="1">
      <c r="B1" s="17" t="s">
        <v>24</v>
      </c>
      <c r="C1" s="17" t="s">
        <v>25</v>
      </c>
    </row>
    <row r="2">
      <c r="A2" s="14" t="s">
        <v>26</v>
      </c>
      <c r="B2" s="18">
        <f>AVERAGE(Sheet1!E4:E15)</f>
        <v>0.08145377413</v>
      </c>
      <c r="C2" s="19">
        <v>10.34</v>
      </c>
    </row>
    <row r="3">
      <c r="A3" s="14" t="s">
        <v>27</v>
      </c>
      <c r="B3" s="18">
        <f>AVERAGE(Sheet1!E16:E27)</f>
        <v>0.08462577551</v>
      </c>
      <c r="C3" s="19">
        <v>9.06</v>
      </c>
    </row>
    <row r="4">
      <c r="A4" s="14" t="s">
        <v>28</v>
      </c>
      <c r="B4" s="18">
        <f>AVERAGE(Sheet1!E28:E39)</f>
        <v>0.08543485184</v>
      </c>
      <c r="C4" s="19">
        <v>2.23</v>
      </c>
    </row>
    <row r="5">
      <c r="A5" s="14" t="s">
        <v>29</v>
      </c>
      <c r="B5" s="18">
        <f>AVERAGE(Sheet1!E40:E51)</f>
        <v>0.08283327308</v>
      </c>
      <c r="C5" s="19">
        <v>1.31</v>
      </c>
    </row>
    <row r="6">
      <c r="A6" s="14" t="s">
        <v>30</v>
      </c>
      <c r="B6" s="18">
        <f>AVERAGE(Sheet1!E52:E63)</f>
        <v>0.07946334156</v>
      </c>
      <c r="C6" s="19">
        <v>6.99</v>
      </c>
    </row>
    <row r="7">
      <c r="A7" s="14" t="s">
        <v>31</v>
      </c>
      <c r="B7" s="18">
        <f>AVERAGE(Sheet1!E64:E75)</f>
        <v>0.07633671461</v>
      </c>
      <c r="C7" s="19">
        <v>5.8</v>
      </c>
    </row>
    <row r="8">
      <c r="A8" s="14" t="s">
        <v>32</v>
      </c>
      <c r="B8" s="18">
        <f>AVERAGE(Sheet1!E76:E87)</f>
        <v>0.07182866276</v>
      </c>
      <c r="C8" s="19">
        <v>6.55</v>
      </c>
    </row>
    <row r="9">
      <c r="A9" s="14" t="s">
        <v>33</v>
      </c>
      <c r="B9" s="18">
        <f>AVERAGE(Sheet1!E88:E99)</f>
        <v>0.0628234547</v>
      </c>
      <c r="C9" s="19">
        <v>8.4907</v>
      </c>
    </row>
    <row r="10">
      <c r="A10" s="14" t="s">
        <v>34</v>
      </c>
      <c r="B10" s="18">
        <f>AVERAGE(Sheet1!E100:E111)</f>
        <v>0.07265639875</v>
      </c>
      <c r="C10" s="19">
        <v>5.28</v>
      </c>
    </row>
    <row r="11">
      <c r="A11" s="14" t="s">
        <v>35</v>
      </c>
      <c r="B11" s="18">
        <f>AVERAGE(Sheet1!E112:E123)</f>
        <v>0.07792971453</v>
      </c>
      <c r="C11" s="19">
        <v>7.11</v>
      </c>
    </row>
    <row r="12">
      <c r="A12" s="14" t="s">
        <v>36</v>
      </c>
      <c r="B12" s="18">
        <f>AVERAGE(Sheet1!E124:E135)</f>
        <v>0.06326679871</v>
      </c>
      <c r="C12" s="19">
        <v>4.41</v>
      </c>
    </row>
    <row r="21" ht="15.75" customHeight="1"/>
    <row r="22" ht="15.75" customHeight="1"/>
    <row r="23" ht="15.75" customHeight="1"/>
    <row r="24" ht="15.75" customHeight="1"/>
    <row r="25" ht="15.75" customHeight="1">
      <c r="B25" s="20" t="s">
        <v>37</v>
      </c>
      <c r="C25" s="21" t="s">
        <v>38</v>
      </c>
      <c r="D25" s="21" t="s">
        <v>39</v>
      </c>
      <c r="E25" s="20" t="s">
        <v>40</v>
      </c>
      <c r="F25" s="20" t="s">
        <v>41</v>
      </c>
    </row>
    <row r="26" ht="15.75" customHeight="1">
      <c r="A26" s="14" t="s">
        <v>26</v>
      </c>
      <c r="B26" s="22">
        <f>SUM(Sheet1!C4:C15)</f>
        <v>54612610</v>
      </c>
      <c r="C26" s="14">
        <f t="shared" ref="C26:C36" si="1">(D26*1000000)/264.172</f>
        <v>14456490.47</v>
      </c>
      <c r="D26" s="23">
        <v>3819.0</v>
      </c>
      <c r="E26" s="19">
        <f t="shared" ref="E26:E36" si="2">B26/C26</f>
        <v>3.777722548</v>
      </c>
      <c r="F26" s="19">
        <f t="shared" ref="F26:F36" si="3">B26/D26</f>
        <v>14300.23828</v>
      </c>
    </row>
    <row r="27" ht="15.75" customHeight="1">
      <c r="A27" s="14" t="s">
        <v>27</v>
      </c>
      <c r="B27" s="22">
        <f>SUM(Sheet1!C16:C27)</f>
        <v>44448125</v>
      </c>
      <c r="C27" s="14">
        <f t="shared" si="1"/>
        <v>12503217.6</v>
      </c>
      <c r="D27" s="23">
        <v>3303.0</v>
      </c>
      <c r="E27" s="19">
        <f t="shared" si="2"/>
        <v>3.554934931</v>
      </c>
      <c r="F27" s="19">
        <f t="shared" si="3"/>
        <v>13456.89525</v>
      </c>
    </row>
    <row r="28" ht="15.75" customHeight="1">
      <c r="A28" s="14" t="s">
        <v>28</v>
      </c>
      <c r="B28" s="22">
        <f>SUM(Sheet1!C28:C39)</f>
        <v>13565025</v>
      </c>
      <c r="C28" s="14">
        <f t="shared" si="1"/>
        <v>3035900.852</v>
      </c>
      <c r="D28" s="23">
        <v>802.0</v>
      </c>
      <c r="E28" s="19">
        <f t="shared" si="2"/>
        <v>4.46820422</v>
      </c>
      <c r="F28" s="19">
        <f t="shared" si="3"/>
        <v>16913.99626</v>
      </c>
    </row>
    <row r="29" ht="15.75" customHeight="1">
      <c r="A29" s="14" t="s">
        <v>29</v>
      </c>
      <c r="B29" s="22">
        <f>SUM(Sheet1!C40:C51)</f>
        <v>9725950</v>
      </c>
      <c r="C29" s="14">
        <f t="shared" si="1"/>
        <v>1733718.941</v>
      </c>
      <c r="D29" s="23">
        <v>458.0</v>
      </c>
      <c r="E29" s="19">
        <f t="shared" si="2"/>
        <v>5.609876994</v>
      </c>
      <c r="F29" s="19">
        <f t="shared" si="3"/>
        <v>21235.69869</v>
      </c>
    </row>
    <row r="30" ht="15.75" customHeight="1">
      <c r="A30" s="14" t="s">
        <v>30</v>
      </c>
      <c r="B30" s="22">
        <f>SUM(Sheet1!C52:C63)</f>
        <v>36282600</v>
      </c>
      <c r="C30" s="14">
        <f t="shared" si="1"/>
        <v>9630089.487</v>
      </c>
      <c r="D30" s="23">
        <v>2544.0</v>
      </c>
      <c r="E30" s="19">
        <f t="shared" si="2"/>
        <v>3.767628541</v>
      </c>
      <c r="F30" s="19">
        <f t="shared" si="3"/>
        <v>14262.0283</v>
      </c>
    </row>
    <row r="31" ht="15.75" customHeight="1">
      <c r="A31" s="14" t="s">
        <v>31</v>
      </c>
      <c r="B31" s="22">
        <f>SUM(Sheet1!C64:C75)</f>
        <v>27918501</v>
      </c>
      <c r="C31" s="14">
        <f t="shared" si="1"/>
        <v>8104568.236</v>
      </c>
      <c r="D31" s="23">
        <v>2141.0</v>
      </c>
      <c r="E31" s="19">
        <f t="shared" si="2"/>
        <v>3.444785729</v>
      </c>
      <c r="F31" s="19">
        <f t="shared" si="3"/>
        <v>13039.93508</v>
      </c>
    </row>
    <row r="32" ht="15.75" customHeight="1">
      <c r="A32" s="14" t="s">
        <v>32</v>
      </c>
      <c r="B32" s="22">
        <f>SUM(Sheet1!C76:C87)</f>
        <v>30343842</v>
      </c>
      <c r="C32" s="14">
        <f t="shared" si="1"/>
        <v>9050921.369</v>
      </c>
      <c r="D32" s="23">
        <v>2391.0</v>
      </c>
      <c r="E32" s="19">
        <f t="shared" si="2"/>
        <v>3.352569397</v>
      </c>
      <c r="F32" s="19">
        <f t="shared" si="3"/>
        <v>12690.85822</v>
      </c>
    </row>
    <row r="33" ht="15.75" customHeight="1">
      <c r="A33" s="14" t="s">
        <v>33</v>
      </c>
      <c r="B33" s="22">
        <f>SUM(Sheet1!C88:C99)</f>
        <v>42242087</v>
      </c>
      <c r="C33" s="14">
        <f t="shared" si="1"/>
        <v>11731447.69</v>
      </c>
      <c r="D33" s="23">
        <v>3099.12</v>
      </c>
      <c r="E33" s="19">
        <f t="shared" si="2"/>
        <v>3.60075654</v>
      </c>
      <c r="F33" s="19">
        <f t="shared" si="3"/>
        <v>13630.34894</v>
      </c>
    </row>
    <row r="34" ht="15.75" customHeight="1">
      <c r="A34" s="14" t="s">
        <v>34</v>
      </c>
      <c r="B34" s="22">
        <f>SUM(Sheet1!C100:C112)</f>
        <v>29625303</v>
      </c>
      <c r="C34" s="14">
        <f t="shared" si="1"/>
        <v>7301114.425</v>
      </c>
      <c r="D34" s="23">
        <v>1928.75</v>
      </c>
      <c r="E34" s="19">
        <f t="shared" si="2"/>
        <v>4.057641241</v>
      </c>
      <c r="F34" s="19">
        <f t="shared" si="3"/>
        <v>15359.84601</v>
      </c>
    </row>
    <row r="35" ht="15.75" customHeight="1">
      <c r="A35" s="14" t="s">
        <v>35</v>
      </c>
      <c r="B35" s="22">
        <f>SUM(Sheet1!C112:C123)</f>
        <v>38339463</v>
      </c>
      <c r="C35" s="14">
        <f t="shared" si="1"/>
        <v>9818905.864</v>
      </c>
      <c r="D35" s="23">
        <v>2593.88</v>
      </c>
      <c r="E35" s="19">
        <f t="shared" si="2"/>
        <v>3.904657355</v>
      </c>
      <c r="F35" s="19">
        <f t="shared" si="3"/>
        <v>14780.73889</v>
      </c>
    </row>
    <row r="36" ht="15.75" customHeight="1">
      <c r="A36" s="14" t="s">
        <v>36</v>
      </c>
      <c r="B36" s="22">
        <f>SUM(Sheet1!C124:C135)</f>
        <v>24263844</v>
      </c>
      <c r="C36" s="14">
        <f t="shared" si="1"/>
        <v>6088268.249</v>
      </c>
      <c r="D36" s="23">
        <v>1608.35</v>
      </c>
      <c r="E36" s="19">
        <f t="shared" si="2"/>
        <v>3.985344109</v>
      </c>
      <c r="F36" s="19">
        <f t="shared" si="3"/>
        <v>15086.17154</v>
      </c>
    </row>
    <row r="37" ht="15.75" customHeight="1"/>
    <row r="38" ht="15.75" customHeight="1"/>
    <row r="39" ht="15.75" customHeight="1">
      <c r="B39" s="20" t="s">
        <v>37</v>
      </c>
      <c r="C39" s="21" t="s">
        <v>42</v>
      </c>
      <c r="D39" s="20" t="s">
        <v>43</v>
      </c>
      <c r="E39" s="24" t="s">
        <v>5</v>
      </c>
      <c r="F39" s="20" t="s">
        <v>44</v>
      </c>
    </row>
    <row r="40" ht="15.75" customHeight="1">
      <c r="A40" s="14" t="s">
        <v>26</v>
      </c>
      <c r="B40" s="22">
        <f>SUM(Sheet1!C4:C15)</f>
        <v>54612610</v>
      </c>
      <c r="C40" s="14">
        <f t="shared" ref="C40:C50" si="4">(D26*1000000)/1000</f>
        <v>3819000</v>
      </c>
      <c r="D40" s="19">
        <f t="shared" ref="D40:D50" si="5">B40/C40</f>
        <v>14.30023828</v>
      </c>
      <c r="E40" s="25">
        <v>4253641.87</v>
      </c>
      <c r="F40" s="26">
        <f t="shared" ref="F40:F50" si="6">E40/C40</f>
        <v>1.113810388</v>
      </c>
    </row>
    <row r="41" ht="15.75" customHeight="1">
      <c r="A41" s="14" t="s">
        <v>27</v>
      </c>
      <c r="B41" s="22">
        <f>SUM(Sheet1!C16:C27)</f>
        <v>44448125</v>
      </c>
      <c r="C41" s="14">
        <f t="shared" si="4"/>
        <v>3303000</v>
      </c>
      <c r="D41" s="19">
        <f t="shared" si="5"/>
        <v>13.45689525</v>
      </c>
      <c r="E41" s="25">
        <v>3545390.59</v>
      </c>
      <c r="F41" s="26">
        <f t="shared" si="6"/>
        <v>1.07338498</v>
      </c>
    </row>
    <row r="42" ht="15.75" customHeight="1">
      <c r="A42" s="14" t="s">
        <v>28</v>
      </c>
      <c r="B42" s="22">
        <f>SUM(Sheet1!C28:C39)</f>
        <v>13565025</v>
      </c>
      <c r="C42" s="14">
        <f t="shared" si="4"/>
        <v>802000</v>
      </c>
      <c r="D42" s="19">
        <f t="shared" si="5"/>
        <v>16.91399626</v>
      </c>
      <c r="E42" s="25">
        <v>1120458.34</v>
      </c>
      <c r="F42" s="26">
        <f t="shared" si="6"/>
        <v>1.397080224</v>
      </c>
    </row>
    <row r="43" ht="15.75" customHeight="1">
      <c r="A43" s="14" t="s">
        <v>29</v>
      </c>
      <c r="B43" s="22">
        <f>SUM(Sheet1!C40:C51)</f>
        <v>9725950</v>
      </c>
      <c r="C43" s="14">
        <f t="shared" si="4"/>
        <v>458000</v>
      </c>
      <c r="D43" s="19">
        <f t="shared" si="5"/>
        <v>21.23569869</v>
      </c>
      <c r="E43" s="25">
        <v>807142.42</v>
      </c>
      <c r="F43" s="26">
        <f t="shared" si="6"/>
        <v>1.762319694</v>
      </c>
    </row>
    <row r="44" ht="15.75" customHeight="1">
      <c r="A44" s="14" t="s">
        <v>30</v>
      </c>
      <c r="B44" s="22">
        <f>SUM(Sheet1!C52:C63)</f>
        <v>36282600</v>
      </c>
      <c r="C44" s="14">
        <f t="shared" si="4"/>
        <v>2544000</v>
      </c>
      <c r="D44" s="19">
        <f t="shared" si="5"/>
        <v>14.2620283</v>
      </c>
      <c r="E44" s="25">
        <v>2554444.5</v>
      </c>
      <c r="F44" s="26">
        <f t="shared" si="6"/>
        <v>1.004105542</v>
      </c>
    </row>
    <row r="45" ht="15.75" customHeight="1">
      <c r="A45" s="14" t="s">
        <v>31</v>
      </c>
      <c r="B45" s="22">
        <f>SUM(Sheet1!C64:C75)</f>
        <v>27918501</v>
      </c>
      <c r="C45" s="14">
        <f t="shared" si="4"/>
        <v>2141000</v>
      </c>
      <c r="D45" s="19">
        <f t="shared" si="5"/>
        <v>13.03993508</v>
      </c>
      <c r="E45" s="25">
        <v>2010473.27</v>
      </c>
      <c r="F45" s="26">
        <f t="shared" si="6"/>
        <v>0.9390346894</v>
      </c>
    </row>
    <row r="46" ht="15.75" customHeight="1">
      <c r="A46" s="14" t="s">
        <v>32</v>
      </c>
      <c r="B46" s="22">
        <f>SUM(Sheet1!C76:C87)</f>
        <v>30343842</v>
      </c>
      <c r="C46" s="14">
        <f t="shared" si="4"/>
        <v>2391000</v>
      </c>
      <c r="D46" s="19">
        <f t="shared" si="5"/>
        <v>12.69085822</v>
      </c>
      <c r="E46" s="25">
        <v>2043666.74</v>
      </c>
      <c r="F46" s="26">
        <f t="shared" si="6"/>
        <v>0.8547330573</v>
      </c>
    </row>
    <row r="47" ht="15.75" customHeight="1">
      <c r="A47" s="14" t="s">
        <v>33</v>
      </c>
      <c r="B47" s="22">
        <f>SUM(Sheet1!C88:C99)</f>
        <v>42242087</v>
      </c>
      <c r="C47" s="14">
        <f t="shared" si="4"/>
        <v>3099120</v>
      </c>
      <c r="D47" s="19">
        <f t="shared" si="5"/>
        <v>13.63034894</v>
      </c>
      <c r="E47" s="25">
        <v>2623157.57</v>
      </c>
      <c r="F47" s="26">
        <f t="shared" si="6"/>
        <v>0.8464201354</v>
      </c>
    </row>
    <row r="48" ht="15.75" customHeight="1">
      <c r="A48" s="14" t="s">
        <v>34</v>
      </c>
      <c r="B48" s="22">
        <f>SUM(Sheet1!C100:C111)</f>
        <v>29152904</v>
      </c>
      <c r="C48" s="14">
        <f t="shared" si="4"/>
        <v>1928750</v>
      </c>
      <c r="D48" s="19">
        <f t="shared" si="5"/>
        <v>15.11492106</v>
      </c>
      <c r="E48" s="25">
        <f>SUM(Sheet1!D100:D111)</f>
        <v>2069973.93</v>
      </c>
      <c r="F48" s="26">
        <f t="shared" si="6"/>
        <v>1.073220443</v>
      </c>
    </row>
    <row r="49" ht="15.75" customHeight="1">
      <c r="A49" s="14" t="s">
        <v>35</v>
      </c>
      <c r="B49" s="22">
        <f>SUM(Sheet1!C112:C123)</f>
        <v>38339463</v>
      </c>
      <c r="C49" s="14">
        <f t="shared" si="4"/>
        <v>2593880</v>
      </c>
      <c r="D49" s="19">
        <f t="shared" si="5"/>
        <v>14.78073889</v>
      </c>
      <c r="E49" s="25">
        <f>SUM(Sheet1!D112:D123)</f>
        <v>2780838.23</v>
      </c>
      <c r="F49" s="26">
        <f t="shared" si="6"/>
        <v>1.072076669</v>
      </c>
    </row>
    <row r="50" ht="15.75" customHeight="1">
      <c r="A50" s="14" t="s">
        <v>36</v>
      </c>
      <c r="B50" s="22">
        <f>SUM(Sheet1!C124:C135)</f>
        <v>24263844</v>
      </c>
      <c r="C50" s="14">
        <f t="shared" si="4"/>
        <v>1608350</v>
      </c>
      <c r="D50" s="19">
        <f t="shared" si="5"/>
        <v>15.08617154</v>
      </c>
      <c r="E50" s="25">
        <f>SUM(Sheet1!D124:D135)</f>
        <v>2047936.35</v>
      </c>
      <c r="F50" s="26">
        <f t="shared" si="6"/>
        <v>1.273315106</v>
      </c>
    </row>
    <row r="51" ht="15.75" customHeight="1">
      <c r="A51" s="27"/>
      <c r="B51" s="22"/>
      <c r="C51" s="27"/>
      <c r="D51" s="19"/>
      <c r="E51" s="28"/>
      <c r="F51" s="26"/>
    </row>
    <row r="52" ht="15.75" customHeight="1"/>
    <row r="53" ht="15.75" customHeight="1"/>
    <row r="54" ht="15.75" customHeight="1">
      <c r="C54" s="26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