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<sst xmlns="http://schemas.openxmlformats.org/spreadsheetml/2006/main" count="26" uniqueCount="17">
  <si>
    <t xml:space="preserve">X-size</t>
  </si>
  <si>
    <t xml:space="preserve">Y-size</t>
  </si>
  <si>
    <t xml:space="preserve">cell size</t>
  </si>
  <si>
    <t xml:space="preserve">grid size</t>
  </si>
  <si>
    <t xml:space="preserve">x1</t>
  </si>
  <si>
    <t xml:space="preserve">x2</t>
  </si>
  <si>
    <t xml:space="preserve">y1</t>
  </si>
  <si>
    <t xml:space="preserve">y2</t>
  </si>
  <si>
    <t xml:space="preserve">Spain islands</t>
  </si>
  <si>
    <t xml:space="preserve">check</t>
  </si>
  <si>
    <t xml:space="preserve">Spain</t>
  </si>
  <si>
    <t xml:space="preserve">Optimized for parallel</t>
  </si>
  <si>
    <t xml:space="preserve">France</t>
  </si>
  <si>
    <t xml:space="preserve">Italy</t>
  </si>
  <si>
    <t xml:space="preserve">Germany</t>
  </si>
  <si>
    <t xml:space="preserve">UK</t>
  </si>
  <si>
    <t xml:space="preserve">Square Europe – including Spain UK Poland Italy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</si>
</sst>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JetBrains Mono"/>
      <family val="3"/>
    </font>
    <font>
      <sz val="10"/>
      <color rgb="FF808080"/>
      <name val="JetBrains Mono"/>
      <family val="3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7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F57" activeCellId="0" sqref="F57"/>
    </sheetView>
  </sheetViews>
  <sheetFormatPr defaultRowHeight="12.8" zeroHeight="false" outlineLevelRow="0" outlineLevelCol="0"/>
  <cols>
    <col collapsed="false" customWidth="true" hidden="false" outlineLevel="0" max="1" min="1" style="0" width="14.0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</row>
    <row r="2" customFormat="false" ht="12.8" hidden="false" customHeight="false" outlineLevel="0" collapsed="false">
      <c r="A2" s="0" t="n">
        <v>-180.00208333335</v>
      </c>
      <c r="B2" s="0" t="n">
        <v>-65.00208445335</v>
      </c>
      <c r="C2" s="1" t="n">
        <v>0.0041666667</v>
      </c>
      <c r="D2" s="0" t="n">
        <v>40</v>
      </c>
    </row>
    <row r="3" customFormat="false" ht="12.8" hidden="false" customHeight="false" outlineLevel="0" collapsed="false">
      <c r="A3" s="0" t="n">
        <v>180.00208621335</v>
      </c>
      <c r="B3" s="0" t="n">
        <v>75.00208333335</v>
      </c>
    </row>
    <row r="4" customFormat="false" ht="12.8" hidden="false" customHeight="false" outlineLevel="0" collapsed="false">
      <c r="A4" s="2"/>
    </row>
    <row r="5" customFormat="false" ht="12.8" hidden="false" customHeight="false" outlineLevel="0" collapsed="false">
      <c r="A5" s="2" t="s">
        <v>4</v>
      </c>
      <c r="B5" s="0" t="s">
        <v>5</v>
      </c>
      <c r="C5" s="0" t="s">
        <v>6</v>
      </c>
      <c r="D5" s="0" t="s">
        <v>7</v>
      </c>
    </row>
    <row r="6" customFormat="false" ht="12.8" hidden="false" customHeight="false" outlineLevel="0" collapsed="false">
      <c r="A6" s="0" t="s">
        <v>8</v>
      </c>
      <c r="I6" s="0" t="s">
        <v>9</v>
      </c>
    </row>
    <row r="7" customFormat="false" ht="12.8" hidden="false" customHeight="false" outlineLevel="0" collapsed="false">
      <c r="A7" s="0" t="n">
        <v>-18.35</v>
      </c>
      <c r="B7" s="0" t="n">
        <v>-13.15</v>
      </c>
      <c r="C7" s="0" t="n">
        <v>27.7</v>
      </c>
      <c r="D7" s="0" t="n">
        <v>29.6</v>
      </c>
      <c r="I7" s="3" t="n">
        <f aca="false">AND(E10&lt;A8, F10&gt;B8,G10&gt;C8,H10&lt;D8)</f>
        <v>1</v>
      </c>
    </row>
    <row r="8" customFormat="false" ht="12.8" hidden="false" customHeight="false" outlineLevel="0" collapsed="false">
      <c r="A8" s="0" t="n">
        <f aca="false">(A7-$A$2)/$C$2</f>
        <v>38796.499689632</v>
      </c>
      <c r="B8" s="0" t="n">
        <f aca="false">(B7-$A$2)/$C$2</f>
        <v>40044.499679648</v>
      </c>
      <c r="C8" s="0" t="n">
        <f aca="false">($B$3-C7)/$C$2</f>
        <v>11352.499909184</v>
      </c>
      <c r="D8" s="0" t="n">
        <f aca="false">($B$3-D7)/$C$2</f>
        <v>10896.499912832</v>
      </c>
    </row>
    <row r="9" customFormat="false" ht="12.8" hidden="false" customHeight="false" outlineLevel="0" collapsed="false">
      <c r="A9" s="0" t="n">
        <f aca="false">_xlfn.FLOOR.MATH((A7-$A$2)/$C$2)</f>
        <v>38796</v>
      </c>
      <c r="B9" s="0" t="n">
        <f aca="false">_xlfn.CEILING.MATH((B7-$A$2)/$C$2)</f>
        <v>40045</v>
      </c>
      <c r="C9" s="0" t="n">
        <f aca="false">_xlfn.CEILING.MATH(($B$3-C7)/$C$2)</f>
        <v>11353</v>
      </c>
      <c r="D9" s="0" t="n">
        <f aca="false">_xlfn.FLOOR.MATH(($B$3-D7)/$C$2)</f>
        <v>10896</v>
      </c>
    </row>
    <row r="10" customFormat="false" ht="12.8" hidden="false" customHeight="false" outlineLevel="0" collapsed="false">
      <c r="A10" s="4" t="n">
        <f aca="false">_xlfn.FLOOR.MATH((A7-$A$2)/$C$2/$D$2)*40</f>
        <v>38760</v>
      </c>
      <c r="B10" s="4" t="n">
        <f aca="false">_xlfn.CEILING.MATH((B7-$A$2)/$C$2/$D$2)*40</f>
        <v>40080</v>
      </c>
      <c r="C10" s="4" t="n">
        <f aca="false">_xlfn.CEILING.MATH(($B$3-C7)/$C$2/$D$2)*40</f>
        <v>11360</v>
      </c>
      <c r="D10" s="4" t="n">
        <f aca="false">_xlfn.FLOOR.MATH(($B$3-D7)/$C$2/$D$2)*40</f>
        <v>10880</v>
      </c>
      <c r="E10" s="0" t="n">
        <v>38780</v>
      </c>
      <c r="F10" s="0" t="n">
        <v>40060</v>
      </c>
      <c r="G10" s="0" t="n">
        <v>11360</v>
      </c>
      <c r="H10" s="0" t="n">
        <v>10880</v>
      </c>
    </row>
    <row r="11" customFormat="false" ht="12.8" hidden="false" customHeight="false" outlineLevel="0" collapsed="false">
      <c r="A11" s="0" t="n">
        <f aca="false">A10/40</f>
        <v>969</v>
      </c>
      <c r="B11" s="0" t="n">
        <f aca="false">B10/40</f>
        <v>1002</v>
      </c>
      <c r="C11" s="0" t="n">
        <f aca="false">C10/40</f>
        <v>284</v>
      </c>
      <c r="D11" s="0" t="n">
        <f aca="false">D10/40</f>
        <v>272</v>
      </c>
      <c r="E11" s="0" t="n">
        <f aca="false">E10/40</f>
        <v>969.5</v>
      </c>
      <c r="F11" s="0" t="n">
        <f aca="false">F10/40</f>
        <v>1001.5</v>
      </c>
      <c r="G11" s="0" t="n">
        <f aca="false">G10/40</f>
        <v>284</v>
      </c>
      <c r="H11" s="0" t="n">
        <f aca="false">H10/40</f>
        <v>272</v>
      </c>
    </row>
    <row r="12" customFormat="false" ht="12.8" hidden="false" customHeight="false" outlineLevel="0" collapsed="false">
      <c r="A12" s="0" t="n">
        <f aca="false">B11-A11</f>
        <v>33</v>
      </c>
      <c r="C12" s="0" t="n">
        <f aca="false">-D11+C11</f>
        <v>12</v>
      </c>
      <c r="E12" s="0" t="n">
        <f aca="false">F11-E11</f>
        <v>32</v>
      </c>
      <c r="G12" s="0" t="n">
        <f aca="false">-H11+G11</f>
        <v>12</v>
      </c>
    </row>
    <row r="13" customFormat="false" ht="12.8" hidden="false" customHeight="false" outlineLevel="0" collapsed="false">
      <c r="A13" s="0" t="s">
        <v>10</v>
      </c>
      <c r="E13" s="0" t="s">
        <v>11</v>
      </c>
      <c r="I13" s="0" t="s">
        <v>9</v>
      </c>
    </row>
    <row r="14" customFormat="false" ht="12.8" hidden="false" customHeight="false" outlineLevel="0" collapsed="false">
      <c r="A14" s="0" t="n">
        <v>-9.6</v>
      </c>
      <c r="B14" s="0" t="n">
        <v>4.7</v>
      </c>
      <c r="C14" s="0" t="n">
        <v>34.7</v>
      </c>
      <c r="D14" s="0" t="n">
        <v>43.8</v>
      </c>
      <c r="I14" s="3" t="n">
        <f aca="false">AND(E17&lt;A15, F17&gt;B15,G17&gt;C15,H17&lt;D15)</f>
        <v>1</v>
      </c>
    </row>
    <row r="15" customFormat="false" ht="12.8" hidden="false" customHeight="false" outlineLevel="0" collapsed="false">
      <c r="A15" s="0" t="n">
        <f aca="false">(A14-$A$2)/$C$2</f>
        <v>40896.499672832</v>
      </c>
      <c r="B15" s="0" t="n">
        <f aca="false">(B14-$A$2)/$C$2</f>
        <v>44328.499645376</v>
      </c>
      <c r="C15" s="0" t="n">
        <f aca="false">($B$3-C14)/$C$2</f>
        <v>9672.499922624</v>
      </c>
      <c r="D15" s="0" t="n">
        <f aca="false">($B$3-D14)/$C$2</f>
        <v>7488.499940096</v>
      </c>
    </row>
    <row r="16" customFormat="false" ht="12.8" hidden="false" customHeight="false" outlineLevel="0" collapsed="false">
      <c r="A16" s="0" t="n">
        <f aca="false">_xlfn.FLOOR.MATH((A14-$A$2)/$C$2)</f>
        <v>40896</v>
      </c>
      <c r="B16" s="0" t="n">
        <f aca="false">_xlfn.CEILING.MATH((B14-$A$2)/$C$2)</f>
        <v>44329</v>
      </c>
      <c r="C16" s="0" t="n">
        <f aca="false">_xlfn.CEILING.MATH(($B$3-C14)/$C$2)</f>
        <v>9673</v>
      </c>
      <c r="D16" s="0" t="n">
        <f aca="false">_xlfn.FLOOR.MATH(($B$3-D14)/$C$2)</f>
        <v>7488</v>
      </c>
    </row>
    <row r="17" customFormat="false" ht="12.8" hidden="false" customHeight="false" outlineLevel="0" collapsed="false">
      <c r="A17" s="4" t="n">
        <f aca="false">_xlfn.FLOOR.MATH((A14-$A$2)/$C$2/$D$2)*40</f>
        <v>40880</v>
      </c>
      <c r="B17" s="4" t="n">
        <f aca="false">_xlfn.CEILING.MATH((B14-$A$2)/$C$2/$D$2)*40</f>
        <v>44360</v>
      </c>
      <c r="C17" s="4" t="n">
        <f aca="false">_xlfn.CEILING.MATH(($B$3-C14)/$C$2/$D$2)*40</f>
        <v>9680</v>
      </c>
      <c r="D17" s="4" t="n">
        <f aca="false">_xlfn.FLOOR.MATH(($B$3-D14)/$C$2/$D$2)*40</f>
        <v>7480</v>
      </c>
      <c r="E17" s="0" t="n">
        <v>40880</v>
      </c>
      <c r="F17" s="0" t="n">
        <v>44400</v>
      </c>
      <c r="G17" s="0" t="n">
        <v>9720</v>
      </c>
      <c r="H17" s="0" t="n">
        <v>7480</v>
      </c>
    </row>
    <row r="18" customFormat="false" ht="12.8" hidden="false" customHeight="false" outlineLevel="0" collapsed="false">
      <c r="A18" s="0" t="n">
        <f aca="false">A17/40</f>
        <v>1022</v>
      </c>
      <c r="B18" s="0" t="n">
        <f aca="false">B17/40</f>
        <v>1109</v>
      </c>
      <c r="C18" s="0" t="n">
        <f aca="false">C17/40</f>
        <v>242</v>
      </c>
      <c r="D18" s="0" t="n">
        <f aca="false">D17/40</f>
        <v>187</v>
      </c>
      <c r="E18" s="0" t="n">
        <f aca="false">E17/40</f>
        <v>1022</v>
      </c>
      <c r="F18" s="0" t="n">
        <f aca="false">F17/40</f>
        <v>1110</v>
      </c>
      <c r="G18" s="0" t="n">
        <f aca="false">G17/40</f>
        <v>243</v>
      </c>
      <c r="H18" s="0" t="n">
        <f aca="false">H17/40</f>
        <v>187</v>
      </c>
    </row>
    <row r="19" customFormat="false" ht="12.8" hidden="false" customHeight="false" outlineLevel="0" collapsed="false">
      <c r="A19" s="0" t="n">
        <f aca="false">B18-A18</f>
        <v>87</v>
      </c>
      <c r="C19" s="0" t="n">
        <f aca="false">-D18+C18</f>
        <v>55</v>
      </c>
      <c r="E19" s="0" t="n">
        <f aca="false">F18-E18</f>
        <v>88</v>
      </c>
      <c r="G19" s="0" t="n">
        <f aca="false">-H18+G18</f>
        <v>56</v>
      </c>
    </row>
    <row r="20" customFormat="false" ht="12.8" hidden="false" customHeight="false" outlineLevel="0" collapsed="false">
      <c r="A20" s="0" t="s">
        <v>12</v>
      </c>
      <c r="E20" s="0" t="s">
        <v>11</v>
      </c>
      <c r="I20" s="0" t="s">
        <v>9</v>
      </c>
    </row>
    <row r="21" customFormat="false" ht="12.8" hidden="false" customHeight="false" outlineLevel="0" collapsed="false">
      <c r="A21" s="0" t="n">
        <v>-5.1416</v>
      </c>
      <c r="B21" s="0" t="n">
        <v>9.559316</v>
      </c>
      <c r="C21" s="0" t="n">
        <v>41.33375</v>
      </c>
      <c r="D21" s="0" t="n">
        <v>51.089382</v>
      </c>
      <c r="I21" s="3" t="n">
        <f aca="false">AND(E24&lt;A22, F24&gt;B22,G24&gt;C22,H24&lt;D22)</f>
        <v>1</v>
      </c>
    </row>
    <row r="22" customFormat="false" ht="12.8" hidden="false" customHeight="false" outlineLevel="0" collapsed="false">
      <c r="A22" s="0" t="n">
        <f aca="false">(A21-$A$2)/$C$2</f>
        <v>41966.5156642719</v>
      </c>
      <c r="B22" s="0" t="n">
        <f aca="false">(B21-$A$2)/$C$2</f>
        <v>45494.7354760461</v>
      </c>
      <c r="C22" s="0" t="n">
        <f aca="false">($B$3-C21)/$C$2</f>
        <v>8080.3999353608</v>
      </c>
      <c r="D22" s="0" t="n">
        <f aca="false">($B$3-D21)/$C$2</f>
        <v>5739.04827409161</v>
      </c>
    </row>
    <row r="23" customFormat="false" ht="12.8" hidden="false" customHeight="false" outlineLevel="0" collapsed="false">
      <c r="A23" s="0" t="n">
        <f aca="false">_xlfn.FLOOR.MATH((A21-$A$2)/$C$2)</f>
        <v>41966</v>
      </c>
      <c r="B23" s="0" t="n">
        <f aca="false">_xlfn.CEILING.MATH((B21-$A$2)/$C$2)</f>
        <v>45495</v>
      </c>
      <c r="C23" s="0" t="n">
        <f aca="false">_xlfn.CEILING.MATH(($B$3-C21)/$C$2)</f>
        <v>8081</v>
      </c>
      <c r="D23" s="0" t="n">
        <f aca="false">_xlfn.FLOOR.MATH(($B$3-D21)/$C$2)</f>
        <v>5739</v>
      </c>
    </row>
    <row r="24" customFormat="false" ht="12.8" hidden="false" customHeight="false" outlineLevel="0" collapsed="false">
      <c r="A24" s="4" t="n">
        <f aca="false">_xlfn.FLOOR.MATH((A21-$A$2)/$C$2/$D$2)*40</f>
        <v>41960</v>
      </c>
      <c r="B24" s="4" t="n">
        <f aca="false">_xlfn.CEILING.MATH((B21-$A$2)/$C$2/$D$2)*40</f>
        <v>45520</v>
      </c>
      <c r="C24" s="4" t="n">
        <f aca="false">_xlfn.CEILING.MATH(($B$3-C21)/$C$2/$D$2)*40</f>
        <v>8120</v>
      </c>
      <c r="D24" s="4" t="n">
        <f aca="false">_xlfn.FLOOR.MATH(($B$3-D21)/$C$2/$D$2)*40</f>
        <v>5720</v>
      </c>
      <c r="E24" s="0" t="n">
        <v>41960</v>
      </c>
      <c r="F24" s="0" t="n">
        <v>45640</v>
      </c>
      <c r="G24" s="0" t="n">
        <v>8120</v>
      </c>
      <c r="H24" s="0" t="n">
        <v>5720</v>
      </c>
    </row>
    <row r="25" customFormat="false" ht="12.8" hidden="false" customHeight="false" outlineLevel="0" collapsed="false">
      <c r="A25" s="0" t="n">
        <f aca="false">A24/40</f>
        <v>1049</v>
      </c>
      <c r="B25" s="0" t="n">
        <f aca="false">B24/40</f>
        <v>1138</v>
      </c>
      <c r="C25" s="0" t="n">
        <f aca="false">C24/40</f>
        <v>203</v>
      </c>
      <c r="D25" s="0" t="n">
        <f aca="false">D24/40</f>
        <v>143</v>
      </c>
      <c r="E25" s="0" t="n">
        <f aca="false">E24/40</f>
        <v>1049</v>
      </c>
      <c r="F25" s="0" t="n">
        <f aca="false">F24/40</f>
        <v>1141</v>
      </c>
      <c r="G25" s="0" t="n">
        <f aca="false">G24/40</f>
        <v>203</v>
      </c>
      <c r="H25" s="0" t="n">
        <f aca="false">H24/40</f>
        <v>143</v>
      </c>
    </row>
    <row r="26" customFormat="false" ht="12.8" hidden="false" customHeight="false" outlineLevel="0" collapsed="false">
      <c r="A26" s="0" t="n">
        <f aca="false">B25-A25</f>
        <v>89</v>
      </c>
      <c r="C26" s="0" t="n">
        <f aca="false">-D25+C25</f>
        <v>60</v>
      </c>
      <c r="E26" s="0" t="n">
        <f aca="false">F25-E25</f>
        <v>92</v>
      </c>
      <c r="G26" s="0" t="n">
        <f aca="false">-H25+G25</f>
        <v>60</v>
      </c>
    </row>
    <row r="27" customFormat="false" ht="12.8" hidden="false" customHeight="false" outlineLevel="0" collapsed="false">
      <c r="A27" s="0" t="s">
        <v>13</v>
      </c>
      <c r="E27" s="0" t="s">
        <v>11</v>
      </c>
      <c r="I27" s="0" t="s">
        <v>9</v>
      </c>
    </row>
    <row r="28" customFormat="false" ht="12.8" hidden="false" customHeight="false" outlineLevel="0" collapsed="false">
      <c r="A28" s="0" t="n">
        <v>6.627429</v>
      </c>
      <c r="B28" s="0" t="n">
        <v>18.519314</v>
      </c>
      <c r="C28" s="0" t="n">
        <v>35.493039</v>
      </c>
      <c r="D28" s="0" t="n">
        <v>47.091748</v>
      </c>
      <c r="I28" s="3" t="n">
        <f aca="false">AND(E31&lt;A29, F31&gt;B29,G31&gt;C29,H31&lt;D29)</f>
        <v>1</v>
      </c>
    </row>
    <row r="29" customFormat="false" ht="12.8" hidden="false" customHeight="false" outlineLevel="0" collapsed="false">
      <c r="A29" s="0" t="n">
        <f aca="false">(A28-$A$2)/$C$2</f>
        <v>44791.0826016753</v>
      </c>
      <c r="B29" s="0" t="n">
        <f aca="false">(B28-$A$2)/$C$2</f>
        <v>47645.1349788429</v>
      </c>
      <c r="C29" s="0" t="n">
        <f aca="false">($B$3-C28)/$C$2</f>
        <v>9482.17056414663</v>
      </c>
      <c r="D29" s="0" t="n">
        <f aca="false">($B$3-D28)/$C$2</f>
        <v>6698.48042641616</v>
      </c>
    </row>
    <row r="30" customFormat="false" ht="12.8" hidden="false" customHeight="false" outlineLevel="0" collapsed="false">
      <c r="A30" s="0" t="n">
        <f aca="false">_xlfn.FLOOR.MATH((A28-$A$2)/$C$2)</f>
        <v>44791</v>
      </c>
      <c r="B30" s="0" t="n">
        <f aca="false">_xlfn.CEILING.MATH((B28-$A$2)/$C$2)</f>
        <v>47646</v>
      </c>
      <c r="C30" s="0" t="n">
        <f aca="false">_xlfn.CEILING.MATH(($B$3-C28)/$C$2)</f>
        <v>9483</v>
      </c>
      <c r="D30" s="0" t="n">
        <f aca="false">_xlfn.FLOOR.MATH(($B$3-D28)/$C$2)</f>
        <v>6698</v>
      </c>
    </row>
    <row r="31" customFormat="false" ht="12.8" hidden="false" customHeight="false" outlineLevel="0" collapsed="false">
      <c r="A31" s="4" t="n">
        <f aca="false">_xlfn.FLOOR.MATH((A28-$A$2)/$C$2/$D$2)*40</f>
        <v>44760</v>
      </c>
      <c r="B31" s="4" t="n">
        <f aca="false">_xlfn.CEILING.MATH((B28-$A$2)/$C$2/$D$2)*40</f>
        <v>47680</v>
      </c>
      <c r="C31" s="4" t="n">
        <f aca="false">_xlfn.CEILING.MATH(($B$3-C28)/$C$2/$D$2)*40</f>
        <v>9520</v>
      </c>
      <c r="D31" s="4" t="n">
        <f aca="false">_xlfn.FLOOR.MATH(($B$3-D28)/$C$2/$D$2)*40</f>
        <v>6680</v>
      </c>
      <c r="E31" s="1" t="n">
        <v>44790</v>
      </c>
      <c r="F31" s="1" t="n">
        <v>47670</v>
      </c>
      <c r="G31" s="0" t="n">
        <v>9520</v>
      </c>
      <c r="H31" s="0" t="n">
        <v>6640</v>
      </c>
    </row>
    <row r="32" customFormat="false" ht="12.8" hidden="false" customHeight="false" outlineLevel="0" collapsed="false">
      <c r="A32" s="0" t="n">
        <f aca="false">A31/40</f>
        <v>1119</v>
      </c>
      <c r="B32" s="0" t="n">
        <f aca="false">B31/40</f>
        <v>1192</v>
      </c>
      <c r="C32" s="0" t="n">
        <f aca="false">C31/40</f>
        <v>238</v>
      </c>
      <c r="D32" s="0" t="n">
        <f aca="false">D31/40</f>
        <v>167</v>
      </c>
      <c r="E32" s="0" t="n">
        <f aca="false">E31/40</f>
        <v>1119.75</v>
      </c>
      <c r="F32" s="0" t="n">
        <f aca="false">F31/40</f>
        <v>1191.75</v>
      </c>
      <c r="G32" s="0" t="n">
        <f aca="false">G31/40</f>
        <v>238</v>
      </c>
      <c r="H32" s="0" t="n">
        <f aca="false">H31/40</f>
        <v>166</v>
      </c>
    </row>
    <row r="33" customFormat="false" ht="12.8" hidden="false" customHeight="false" outlineLevel="0" collapsed="false">
      <c r="A33" s="0" t="n">
        <f aca="false">B32-A32</f>
        <v>73</v>
      </c>
      <c r="C33" s="0" t="n">
        <f aca="false">-D32+C32</f>
        <v>71</v>
      </c>
      <c r="E33" s="0" t="n">
        <f aca="false">F32-E32</f>
        <v>72</v>
      </c>
      <c r="G33" s="0" t="n">
        <f aca="false">-H32+G32</f>
        <v>72</v>
      </c>
    </row>
    <row r="34" customFormat="false" ht="12.8" hidden="false" customHeight="false" outlineLevel="0" collapsed="false">
      <c r="A34" s="0" t="s">
        <v>14</v>
      </c>
      <c r="E34" s="0" t="s">
        <v>11</v>
      </c>
      <c r="I34" s="0" t="s">
        <v>9</v>
      </c>
    </row>
    <row r="35" customFormat="false" ht="12.8" hidden="false" customHeight="false" outlineLevel="0" collapsed="false">
      <c r="A35" s="0" t="n">
        <v>5.867697</v>
      </c>
      <c r="B35" s="0" t="n">
        <v>15.04116</v>
      </c>
      <c r="C35" s="0" t="n">
        <v>47.270114</v>
      </c>
      <c r="D35" s="0" t="n">
        <v>55.058165</v>
      </c>
      <c r="I35" s="3" t="n">
        <f aca="false">AND(E38&lt;A36, F38&gt;B36,G38&gt;C36,H38&lt;D36)</f>
        <v>1</v>
      </c>
    </row>
    <row r="36" customFormat="false" ht="12.8" hidden="false" customHeight="false" outlineLevel="0" collapsed="false">
      <c r="A36" s="0" t="n">
        <f aca="false">(A35-$A$2)/$C$2</f>
        <v>44608.746923134</v>
      </c>
      <c r="B36" s="0" t="n">
        <f aca="false">(B35-$A$2)/$C$2</f>
        <v>46810.378025521</v>
      </c>
      <c r="C36" s="0" t="n">
        <f aca="false">($B$3-C35)/$C$2</f>
        <v>6655.67258675862</v>
      </c>
      <c r="D36" s="0" t="n">
        <f aca="false">($B$3-D35)/$C$2</f>
        <v>4786.54036171168</v>
      </c>
    </row>
    <row r="37" customFormat="false" ht="12.8" hidden="false" customHeight="false" outlineLevel="0" collapsed="false">
      <c r="A37" s="0" t="n">
        <f aca="false">_xlfn.FLOOR.MATH((A35-$A$2)/$C$2)</f>
        <v>44608</v>
      </c>
      <c r="B37" s="0" t="n">
        <f aca="false">_xlfn.CEILING.MATH((B35-$A$2)/$C$2)</f>
        <v>46811</v>
      </c>
      <c r="C37" s="0" t="n">
        <f aca="false">_xlfn.CEILING.MATH(($B$3-C35)/$C$2)</f>
        <v>6656</v>
      </c>
      <c r="D37" s="0" t="n">
        <f aca="false">_xlfn.FLOOR.MATH(($B$3-D35)/$C$2)</f>
        <v>4786</v>
      </c>
    </row>
    <row r="38" customFormat="false" ht="12.8" hidden="false" customHeight="false" outlineLevel="0" collapsed="false">
      <c r="A38" s="4" t="n">
        <f aca="false">_xlfn.FLOOR.MATH((A35-$A$2)/$C$2/$D$2)*40</f>
        <v>44600</v>
      </c>
      <c r="B38" s="4" t="n">
        <f aca="false">_xlfn.CEILING.MATH((B35-$A$2)/$C$2/$D$2)*40</f>
        <v>46840</v>
      </c>
      <c r="C38" s="4" t="n">
        <f aca="false">_xlfn.CEILING.MATH(($B$3-C35)/$C$2/$D$2)*40</f>
        <v>6680</v>
      </c>
      <c r="D38" s="4" t="n">
        <f aca="false">_xlfn.FLOOR.MATH(($B$3-D35)/$C$2/$D$2)*40</f>
        <v>4760</v>
      </c>
      <c r="E38" s="0" t="n">
        <v>44600</v>
      </c>
      <c r="F38" s="0" t="n">
        <v>46840</v>
      </c>
      <c r="G38" s="0" t="n">
        <v>6680</v>
      </c>
      <c r="H38" s="0" t="n">
        <v>4760</v>
      </c>
    </row>
    <row r="39" customFormat="false" ht="12.8" hidden="false" customHeight="false" outlineLevel="0" collapsed="false">
      <c r="A39" s="0" t="n">
        <f aca="false">A38/40</f>
        <v>1115</v>
      </c>
      <c r="B39" s="0" t="n">
        <f aca="false">B38/40</f>
        <v>1171</v>
      </c>
      <c r="C39" s="0" t="n">
        <f aca="false">C38/40</f>
        <v>167</v>
      </c>
      <c r="D39" s="0" t="n">
        <f aca="false">D38/40</f>
        <v>119</v>
      </c>
      <c r="E39" s="0" t="n">
        <f aca="false">E38/40</f>
        <v>1115</v>
      </c>
      <c r="F39" s="0" t="n">
        <f aca="false">F38/40</f>
        <v>1171</v>
      </c>
      <c r="G39" s="0" t="n">
        <f aca="false">G38/40</f>
        <v>167</v>
      </c>
      <c r="H39" s="0" t="n">
        <f aca="false">H38/40</f>
        <v>119</v>
      </c>
    </row>
    <row r="40" customFormat="false" ht="12.8" hidden="false" customHeight="false" outlineLevel="0" collapsed="false">
      <c r="A40" s="0" t="n">
        <f aca="false">B39-A39</f>
        <v>56</v>
      </c>
      <c r="C40" s="0" t="n">
        <f aca="false">-D39+C39</f>
        <v>48</v>
      </c>
      <c r="E40" s="0" t="n">
        <f aca="false">F39-E39</f>
        <v>56</v>
      </c>
      <c r="G40" s="0" t="n">
        <f aca="false">-H39+G39</f>
        <v>48</v>
      </c>
    </row>
    <row r="41" customFormat="false" ht="12.8" hidden="false" customHeight="false" outlineLevel="0" collapsed="false">
      <c r="A41" s="0" t="s">
        <v>15</v>
      </c>
      <c r="E41" s="0" t="s">
        <v>11</v>
      </c>
      <c r="I41" s="0" t="s">
        <v>9</v>
      </c>
    </row>
    <row r="42" customFormat="false" ht="12.8" hidden="false" customHeight="false" outlineLevel="0" collapsed="false">
      <c r="A42" s="0" t="n">
        <v>-8.647188</v>
      </c>
      <c r="B42" s="0" t="n">
        <v>1.76258</v>
      </c>
      <c r="C42" s="0" t="n">
        <v>49.872925</v>
      </c>
      <c r="D42" s="0" t="n">
        <v>60.84522</v>
      </c>
      <c r="I42" s="3" t="n">
        <f aca="false">AND(E45&lt;A43, F45&gt;B43,G45&gt;C43,H45&lt;D43)</f>
        <v>1</v>
      </c>
    </row>
    <row r="43" customFormat="false" ht="12.8" hidden="false" customHeight="false" outlineLevel="0" collapsed="false">
      <c r="A43" s="0" t="n">
        <f aca="false">(A42-$A$2)/$C$2</f>
        <v>41125.1745510026</v>
      </c>
      <c r="B43" s="0" t="n">
        <f aca="false">(B42-$A$2)/$C$2</f>
        <v>43623.5188510158</v>
      </c>
      <c r="C43" s="0" t="n">
        <f aca="false">($B$3-C42)/$C$2</f>
        <v>6030.99795175602</v>
      </c>
      <c r="D43" s="0" t="n">
        <f aca="false">($B$3-D42)/$C$2</f>
        <v>3397.64717282282</v>
      </c>
    </row>
    <row r="44" customFormat="false" ht="12.8" hidden="false" customHeight="false" outlineLevel="0" collapsed="false">
      <c r="A44" s="0" t="n">
        <f aca="false">_xlfn.FLOOR.MATH((A42-$A$2)/$C$2)</f>
        <v>41125</v>
      </c>
      <c r="B44" s="0" t="n">
        <f aca="false">_xlfn.CEILING.MATH((B42-$A$2)/$C$2)</f>
        <v>43624</v>
      </c>
      <c r="C44" s="0" t="n">
        <f aca="false">_xlfn.CEILING.MATH(($B$3-C42)/$C$2)</f>
        <v>6031</v>
      </c>
      <c r="D44" s="0" t="n">
        <f aca="false">_xlfn.FLOOR.MATH(($B$3-D42)/$C$2)</f>
        <v>3397</v>
      </c>
    </row>
    <row r="45" customFormat="false" ht="12.8" hidden="false" customHeight="false" outlineLevel="0" collapsed="false">
      <c r="A45" s="4" t="n">
        <f aca="false">_xlfn.FLOOR.MATH((A42-$A$2)/$C$2/$D$2)*40</f>
        <v>41120</v>
      </c>
      <c r="B45" s="4" t="n">
        <f aca="false">_xlfn.CEILING.MATH((B42-$A$2)/$C$2/$D$2)*40</f>
        <v>43640</v>
      </c>
      <c r="C45" s="4" t="n">
        <f aca="false">_xlfn.CEILING.MATH(($B$3-C42)/$C$2/$D$2)*40</f>
        <v>6040</v>
      </c>
      <c r="D45" s="4" t="n">
        <f aca="false">_xlfn.FLOOR.MATH(($B$3-D42)/$C$2/$D$2)*40</f>
        <v>3360</v>
      </c>
      <c r="E45" s="0" t="n">
        <v>41100</v>
      </c>
      <c r="F45" s="0" t="n">
        <v>43660</v>
      </c>
      <c r="G45" s="0" t="n">
        <v>6080</v>
      </c>
      <c r="H45" s="0" t="n">
        <v>3360</v>
      </c>
    </row>
    <row r="46" customFormat="false" ht="12.8" hidden="false" customHeight="false" outlineLevel="0" collapsed="false">
      <c r="A46" s="0" t="n">
        <f aca="false">A45/40</f>
        <v>1028</v>
      </c>
      <c r="B46" s="0" t="n">
        <f aca="false">B45/40</f>
        <v>1091</v>
      </c>
      <c r="C46" s="0" t="n">
        <f aca="false">C45/40</f>
        <v>151</v>
      </c>
      <c r="D46" s="0" t="n">
        <f aca="false">D45/40</f>
        <v>84</v>
      </c>
      <c r="E46" s="0" t="n">
        <f aca="false">E45/40</f>
        <v>1027.5</v>
      </c>
      <c r="F46" s="0" t="n">
        <f aca="false">F45/40</f>
        <v>1091.5</v>
      </c>
      <c r="G46" s="0" t="n">
        <f aca="false">G45/40</f>
        <v>152</v>
      </c>
      <c r="H46" s="0" t="n">
        <f aca="false">H45/40</f>
        <v>84</v>
      </c>
    </row>
    <row r="47" customFormat="false" ht="12.8" hidden="false" customHeight="false" outlineLevel="0" collapsed="false">
      <c r="A47" s="0" t="n">
        <f aca="false">B46-A46</f>
        <v>63</v>
      </c>
      <c r="C47" s="0" t="n">
        <f aca="false">-D46+C46</f>
        <v>67</v>
      </c>
      <c r="E47" s="0" t="n">
        <f aca="false">F46-E46</f>
        <v>64</v>
      </c>
      <c r="G47" s="0" t="n">
        <f aca="false">-H46+G46</f>
        <v>68</v>
      </c>
    </row>
    <row r="51" customFormat="false" ht="12.8" hidden="false" customHeight="false" outlineLevel="0" collapsed="false">
      <c r="A51" s="0" t="s">
        <v>16</v>
      </c>
    </row>
    <row r="52" customFormat="false" ht="12.8" hidden="false" customHeight="false" outlineLevel="0" collapsed="false">
      <c r="A52" s="0" t="n">
        <v>-12.2</v>
      </c>
      <c r="B52" s="0" t="n">
        <v>28</v>
      </c>
      <c r="C52" s="0" t="n">
        <v>31.5</v>
      </c>
      <c r="D52" s="0" t="n">
        <v>63.3</v>
      </c>
    </row>
    <row r="53" customFormat="false" ht="12.8" hidden="false" customHeight="false" outlineLevel="0" collapsed="false">
      <c r="A53" s="0" t="n">
        <f aca="false">(A52-$A$2)/$C$2</f>
        <v>40272.499677824</v>
      </c>
      <c r="B53" s="0" t="n">
        <f aca="false">(B52-$A$2)/$C$2</f>
        <v>49920.49960064</v>
      </c>
      <c r="C53" s="0" t="n">
        <f aca="false">($B$3-C52)/$C$2</f>
        <v>10440.49991648</v>
      </c>
      <c r="D53" s="0" t="n">
        <f aca="false">($B$3-D52)/$C$2</f>
        <v>2808.499977536</v>
      </c>
    </row>
    <row r="54" customFormat="false" ht="12.8" hidden="false" customHeight="false" outlineLevel="0" collapsed="false">
      <c r="A54" s="0" t="n">
        <f aca="false">_xlfn.FLOOR.MATH((A52-$A$2)/$C$2)</f>
        <v>40272</v>
      </c>
      <c r="B54" s="0" t="n">
        <f aca="false">_xlfn.CEILING.MATH((B52-$A$2)/$C$2)</f>
        <v>49921</v>
      </c>
      <c r="C54" s="0" t="n">
        <f aca="false">_xlfn.CEILING.MATH(($B$3-C52)/$C$2)</f>
        <v>10441</v>
      </c>
      <c r="D54" s="0" t="n">
        <f aca="false">_xlfn.FLOOR.MATH(($B$3-D52)/$C$2)</f>
        <v>2808</v>
      </c>
    </row>
    <row r="55" customFormat="false" ht="12.8" hidden="false" customHeight="false" outlineLevel="0" collapsed="false">
      <c r="A55" s="4" t="n">
        <f aca="false">_xlfn.FLOOR.MATH((A52-$A$2)/$C$2/$D$2)*40</f>
        <v>40240</v>
      </c>
      <c r="B55" s="4" t="n">
        <f aca="false">_xlfn.CEILING.MATH((B52-$A$2)/$C$2/$D$2)*40</f>
        <v>49960</v>
      </c>
      <c r="C55" s="4" t="n">
        <f aca="false">_xlfn.CEILING.MATH(($B$3-C52)/$C$2/$D$2)*40</f>
        <v>10480</v>
      </c>
      <c r="D55" s="4" t="n">
        <f aca="false">_xlfn.FLOOR.MATH(($B$3-D52)/$C$2/$D$2)*40</f>
        <v>2800</v>
      </c>
    </row>
    <row r="56" customFormat="false" ht="12.8" hidden="false" customHeight="false" outlineLevel="0" collapsed="false">
      <c r="A56" s="0" t="n">
        <f aca="false">A55/40</f>
        <v>1006</v>
      </c>
      <c r="B56" s="0" t="n">
        <f aca="false">B55/40</f>
        <v>1249</v>
      </c>
      <c r="C56" s="0" t="n">
        <f aca="false">C55/40</f>
        <v>262</v>
      </c>
      <c r="D56" s="0" t="n">
        <f aca="false">D55/40</f>
        <v>70</v>
      </c>
    </row>
    <row r="57" customFormat="false" ht="12.8" hidden="false" customHeight="false" outlineLevel="0" collapsed="false">
      <c r="A57" s="0" t="n">
        <f aca="false">B56-A56</f>
        <v>243</v>
      </c>
      <c r="C57" s="0" t="n">
        <f aca="false">-D56+C56</f>
        <v>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1037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2021-04-18T12:13:57Z</dcterms:created>
  <dc:creator/>
  <dc:description/>
  <dc:language>en-US</dc:language>
  <cp:lastModifiedBy/>
  <dcterms:modified xsi:type="dcterms:W3CDTF">2021-06-05T11:48:38Z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