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0415" windowHeight="7095"/>
  </bookViews>
  <sheets>
    <sheet name="P3-B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vdi1">[2]V!$B$1:$L$65536</definedName>
    <definedName name="A">'[3]BA '!#REF!</definedName>
    <definedName name="aa">'[4]BA '!#REF!</definedName>
    <definedName name="aaa">'[5]BA '!#REF!</definedName>
    <definedName name="ADS">#REF!</definedName>
    <definedName name="AQ">#REF!</definedName>
    <definedName name="AS">#REF!</definedName>
    <definedName name="AX">#REF!</definedName>
    <definedName name="AZ">#REF!</definedName>
    <definedName name="B">'[3]BA '!#REF!</definedName>
    <definedName name="_BAS1">#REF!</definedName>
    <definedName name="CCTV">[8]CCTV!#REF!</definedName>
    <definedName name="D">#REF!</definedName>
    <definedName name="_xlnm.Database">#REF!</definedName>
    <definedName name="DD">#REF!</definedName>
    <definedName name="DF">#REF!</definedName>
    <definedName name="dmt">[10]多媒体查询!#REF!</definedName>
    <definedName name="ds">#REF!</definedName>
    <definedName name="E">#REF!</definedName>
    <definedName name="ee">#REF!</definedName>
    <definedName name="F">#REF!</definedName>
    <definedName name="J">#REF!</definedName>
    <definedName name="jf">[10]中心机房!#REF!</definedName>
    <definedName name="meet">[10]会议!#REF!</definedName>
    <definedName name="NET">#REF!</definedName>
    <definedName name="pa">[10]公共广播!#REF!</definedName>
    <definedName name="park">[10]停车场!#REF!</definedName>
    <definedName name="PC">[11]p2!$D$36</definedName>
    <definedName name="PDS">#REF!</definedName>
    <definedName name="_xlnm.Print_Area" localSheetId="0">'P3-BJ'!$B$1:$M$34</definedName>
    <definedName name="Print_Area_MI">#REF!</definedName>
    <definedName name="_xlnm.Print_Titles" localSheetId="0">'P3-BJ'!$1:$8</definedName>
    <definedName name="Printer">[11]p2!$D$37</definedName>
    <definedName name="Q">[10]移动通信!#REF!</definedName>
    <definedName name="qqq">'[4]BA '!#REF!</definedName>
    <definedName name="QW">#REF!</definedName>
    <definedName name="REF_A_DISC58226780">#REF!</definedName>
    <definedName name="REF_B_DISC58226780">#REF!</definedName>
    <definedName name="REF_D_DISC58226780">#REF!</definedName>
    <definedName name="REF_F_DISC58226780">#REF!</definedName>
    <definedName name="REF_H_DISC58226780">#REF!</definedName>
    <definedName name="s">#REF!</definedName>
    <definedName name="SD">#REF!</definedName>
    <definedName name="T">#REF!</definedName>
    <definedName name="T_MCE3">#REF!</definedName>
    <definedName name="TS">[10]BA!#REF!</definedName>
    <definedName name="valve20">[12]Combo!$AK$1:$AK$6</definedName>
    <definedName name="valve25">[12]Combo!$AL$1:$AL$6</definedName>
    <definedName name="valve32">[12]Combo!$AM$1:$AM$6</definedName>
    <definedName name="valve40">[12]Combo!$AN$1:$AN$6</definedName>
    <definedName name="WQ">#REF!</definedName>
    <definedName name="WW">#REF!</definedName>
    <definedName name="WY">[10]物业!#REF!</definedName>
    <definedName name="XD505_XBS">[11]p2!$D$25</definedName>
    <definedName name="XPC500">[11]p2!$D$24</definedName>
    <definedName name="yd">[10]移动通信!#REF!</definedName>
    <definedName name="za">[10]防雷接地!#REF!</definedName>
    <definedName name="北京代理合计">'P3-BJ'!#REF!</definedName>
    <definedName name="材料费合计">'P3-BJ'!#REF!</definedName>
    <definedName name="分包费合计">'P3-BJ'!#REF!</definedName>
    <definedName name="合计材料费">#REF!</definedName>
    <definedName name="合计分包费">#REF!</definedName>
    <definedName name="合同编号">[1]P1!$G$6</definedName>
    <definedName name="合同总价">[1]P2!$O$10</definedName>
    <definedName name="临时">'P3-BJ'!#REF!</definedName>
    <definedName name="其它设备合计">'P3-BJ'!#REF!</definedName>
    <definedName name="上海代理合计">'[1]P3-SH'!$K$8</definedName>
    <definedName name="填表日期">[1]P1!$G$5</definedName>
    <definedName name="项目名称">[1]P1!$G$7</definedName>
    <definedName name="销售员">[1]P1!$W$5</definedName>
    <definedName name="自主设备合计">'P3-BJ'!$L$6</definedName>
  </definedNames>
  <calcPr calcId="125725" fullCalcOnLoad="1"/>
</workbook>
</file>

<file path=xl/calcChain.xml><?xml version="1.0" encoding="utf-8"?>
<calcChain xmlns="http://schemas.openxmlformats.org/spreadsheetml/2006/main">
  <c r="L31" i="1"/>
  <c r="K30"/>
  <c r="L30" s="1"/>
  <c r="K29"/>
  <c r="L29" s="1"/>
  <c r="K28"/>
  <c r="L28" s="1"/>
  <c r="K27"/>
  <c r="L27" s="1"/>
  <c r="L26"/>
  <c r="K26"/>
  <c r="K25"/>
  <c r="L25" s="1"/>
  <c r="K24"/>
  <c r="L24" s="1"/>
  <c r="K23"/>
  <c r="L23" s="1"/>
  <c r="K22"/>
  <c r="L22" s="1"/>
  <c r="K21"/>
  <c r="L21" s="1"/>
  <c r="K20"/>
  <c r="L20" s="1"/>
  <c r="L19"/>
  <c r="K19"/>
  <c r="K18"/>
  <c r="L18" s="1"/>
  <c r="K17"/>
  <c r="L17" s="1"/>
  <c r="L16"/>
  <c r="K16"/>
  <c r="K15"/>
  <c r="L15" s="1"/>
  <c r="K14"/>
  <c r="L14" s="1"/>
  <c r="L13"/>
  <c r="K13"/>
  <c r="K12"/>
  <c r="L12" s="1"/>
  <c r="L11"/>
  <c r="K11"/>
  <c r="K10"/>
  <c r="L10" s="1"/>
  <c r="K9"/>
  <c r="L9" s="1"/>
  <c r="L5"/>
  <c r="D5"/>
  <c r="L4"/>
  <c r="D4"/>
  <c r="L6" l="1"/>
</calcChain>
</file>

<file path=xl/sharedStrings.xml><?xml version="1.0" encoding="utf-8"?>
<sst xmlns="http://schemas.openxmlformats.org/spreadsheetml/2006/main" count="25" uniqueCount="25">
  <si>
    <t xml:space="preserve">同方泰德智能科技（上海）有限公司 </t>
    <phoneticPr fontId="3" type="noConversion"/>
  </si>
  <si>
    <t>销售合同评审表（设备/材料/服务清单）</t>
    <phoneticPr fontId="3" type="noConversion"/>
  </si>
  <si>
    <t>合同编号：</t>
    <phoneticPr fontId="3" type="noConversion"/>
  </si>
  <si>
    <t>填表人员：</t>
    <phoneticPr fontId="3" type="noConversion"/>
  </si>
  <si>
    <t>项目名称：</t>
    <phoneticPr fontId="3" type="noConversion"/>
  </si>
  <si>
    <t>填表日期：</t>
    <phoneticPr fontId="3" type="noConversion"/>
  </si>
  <si>
    <t>No.</t>
    <phoneticPr fontId="3" type="noConversion"/>
  </si>
  <si>
    <t>物料代码</t>
    <phoneticPr fontId="3" type="noConversion"/>
  </si>
  <si>
    <t>产品名称</t>
    <phoneticPr fontId="3" type="noConversion"/>
  </si>
  <si>
    <t>规格型号</t>
    <phoneticPr fontId="3" type="noConversion"/>
  </si>
  <si>
    <t>单位</t>
    <phoneticPr fontId="3" type="noConversion"/>
  </si>
  <si>
    <t>数量</t>
    <phoneticPr fontId="3" type="noConversion"/>
  </si>
  <si>
    <t>折扣率</t>
    <phoneticPr fontId="3" type="noConversion"/>
  </si>
  <si>
    <t>小计</t>
    <phoneticPr fontId="3" type="noConversion"/>
  </si>
  <si>
    <t>备注</t>
    <phoneticPr fontId="3" type="noConversion"/>
  </si>
  <si>
    <t>外购设备最后一行，如果行数不够，请在此行上面插入行</t>
    <phoneticPr fontId="3" type="noConversion"/>
  </si>
  <si>
    <t>销售单价</t>
    <phoneticPr fontId="3" type="noConversion"/>
  </si>
  <si>
    <t>标准成本价</t>
    <phoneticPr fontId="3" type="noConversion"/>
  </si>
  <si>
    <t>最终成本单价</t>
    <phoneticPr fontId="3" type="noConversion"/>
  </si>
  <si>
    <t>系统名称：北京自主设备(TECHCON)</t>
    <phoneticPr fontId="3" type="noConversion"/>
  </si>
  <si>
    <t>北京外采</t>
    <phoneticPr fontId="3" type="noConversion"/>
  </si>
  <si>
    <t>上海自采</t>
    <phoneticPr fontId="3" type="noConversion"/>
  </si>
  <si>
    <t>北京库存</t>
    <phoneticPr fontId="3" type="noConversion"/>
  </si>
  <si>
    <t>本地库存</t>
    <phoneticPr fontId="3" type="noConversion"/>
  </si>
  <si>
    <t>合计：</t>
    <phoneticPr fontId="3" type="noConversion"/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</si>
</sst>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_-* #,##0.00_-;\-* #,##0.00_-;_-* &quot;-&quot;??_-;_-@_-"/>
    <numFmt numFmtId="178" formatCode="_-* #,##0_-;\-* #,##0_-;_-* &quot;-&quot;_-;_-@_-"/>
    <numFmt numFmtId="179" formatCode="_-* #,##0.00_-;\-* #,##0.00_-;_-* &quot;-&quot;_-;_-@_-"/>
    <numFmt numFmtId="180" formatCode="_(&quot;$&quot;* #,##0_);_(&quot;$&quot;* \(#,##0\);_(&quot;$&quot;* &quot;-&quot;_);_(@_)"/>
    <numFmt numFmtId="181" formatCode="_(* #,##0_);_(* \(#,##0\);_(* &quot;-&quot;_);_(@_)"/>
    <numFmt numFmtId="182" formatCode="#,##0;\-#,##0;&quot;-&quot;"/>
    <numFmt numFmtId="183" formatCode="#,##0.00_);[Red]\(#,##0.00\)"/>
    <numFmt numFmtId="184" formatCode="0.00_)"/>
    <numFmt numFmtId="185" formatCode="_-&quot;$&quot;* #,##0.00_-;\-&quot;$&quot;* #,##0.00_-;_-&quot;$&quot;* &quot;-&quot;??_-;_-@_-"/>
    <numFmt numFmtId="186" formatCode="m/d"/>
    <numFmt numFmtId="187" formatCode="##,#0&quot;?_);[Red]\(#,##0&quot;?\)"/>
    <numFmt numFmtId="188" formatCode="_-&quot;\&quot;* #,##0_-;\-&quot;\&quot;* #,##0_-;_-&quot;\&quot;* &quot;-&quot;_-;_-@_-"/>
    <numFmt numFmtId="189" formatCode="_-&quot;\&quot;* #,##0.00_-;\-&quot;\&quot;* #,##0.00_-;_-&quot;\&quot;* &quot;-&quot;??_-;_-@_-"/>
  </numFmts>
  <fonts count="49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sz val="10"/>
      <name val="Helv"/>
      <family val="2"/>
    </font>
    <font>
      <b/>
      <sz val="9"/>
      <name val="宋体"/>
      <charset val="134"/>
    </font>
    <font>
      <sz val="9"/>
      <name val="Times New Roman"/>
      <family val="1"/>
    </font>
    <font>
      <sz val="9"/>
      <name val="宋体"/>
      <charset val="134"/>
      <scheme val="minor"/>
    </font>
    <font>
      <sz val="9"/>
      <color indexed="8"/>
      <name val="Times New Roman"/>
      <family val="1"/>
    </font>
    <font>
      <sz val="8"/>
      <name val="宋体"/>
      <charset val="134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u/>
      <sz val="10"/>
      <color indexed="12"/>
      <name val="Arial"/>
      <family val="2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24"/>
      <name val="Courier New"/>
      <family val="3"/>
    </font>
    <font>
      <u val="doubleAccounting"/>
      <sz val="10"/>
      <name val="Arial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6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0" fontId="15" fillId="0" borderId="0"/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9" fontId="16" fillId="11" borderId="0" applyFill="0"/>
    <xf numFmtId="0" fontId="18" fillId="0" borderId="0" applyNumberFormat="0" applyFill="0" applyBorder="0" applyAlignment="0" applyProtection="0">
      <alignment vertical="top"/>
      <protection locked="0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2" fontId="20" fillId="0" borderId="0" applyFill="0" applyBorder="0" applyAlignment="0"/>
    <xf numFmtId="41" fontId="16" fillId="0" borderId="0" applyFont="0" applyFill="0" applyBorder="0" applyAlignment="0" applyProtection="0"/>
    <xf numFmtId="183" fontId="21" fillId="0" borderId="0" applyFont="0" applyFill="0" applyBorder="0" applyAlignment="0" applyProtection="0">
      <alignment vertical="center"/>
    </xf>
    <xf numFmtId="38" fontId="22" fillId="20" borderId="0" applyNumberFormat="0" applyBorder="0" applyAlignment="0" applyProtection="0"/>
    <xf numFmtId="0" fontId="23" fillId="0" borderId="6" applyNumberFormat="0" applyAlignment="0" applyProtection="0">
      <alignment horizontal="left" vertical="center"/>
    </xf>
    <xf numFmtId="0" fontId="23" fillId="0" borderId="4">
      <alignment horizontal="left" vertical="center"/>
    </xf>
    <xf numFmtId="10" fontId="22" fillId="21" borderId="2" applyNumberFormat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4" fillId="0" borderId="7"/>
    <xf numFmtId="0" fontId="25" fillId="4" borderId="2" applyNumberFormat="0" applyFont="0" applyBorder="0" applyAlignment="0" applyProtection="0">
      <alignment vertical="center"/>
    </xf>
    <xf numFmtId="37" fontId="26" fillId="0" borderId="0"/>
    <xf numFmtId="184" fontId="27" fillId="0" borderId="0"/>
    <xf numFmtId="0" fontId="1" fillId="0" borderId="0"/>
    <xf numFmtId="0" fontId="1" fillId="0" borderId="0"/>
    <xf numFmtId="0" fontId="15" fillId="0" borderId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29" fillId="0" borderId="0"/>
    <xf numFmtId="0" fontId="30" fillId="0" borderId="0" applyNumberFormat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1" fillId="0" borderId="7">
      <alignment horizontal="center"/>
    </xf>
    <xf numFmtId="0" fontId="32" fillId="0" borderId="2" applyProtection="0">
      <alignment vertical="center"/>
    </xf>
    <xf numFmtId="0" fontId="30" fillId="0" borderId="0"/>
    <xf numFmtId="0" fontId="30" fillId="0" borderId="0"/>
    <xf numFmtId="185" fontId="33" fillId="0" borderId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6" fillId="0" borderId="0"/>
    <xf numFmtId="178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40" fillId="7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22" borderId="12" applyNumberFormat="0" applyAlignment="0" applyProtection="0">
      <alignment vertical="center"/>
    </xf>
    <xf numFmtId="0" fontId="43" fillId="23" borderId="1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188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0" borderId="0" applyBorder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10" borderId="12" applyNumberFormat="0" applyAlignment="0" applyProtection="0">
      <alignment vertical="center"/>
    </xf>
    <xf numFmtId="0" fontId="16" fillId="0" borderId="0"/>
    <xf numFmtId="0" fontId="17" fillId="28" borderId="16" applyNumberFormat="0" applyFont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3" fontId="2" fillId="0" borderId="0" xfId="3" applyFont="1" applyAlignment="1">
      <alignment horizontal="centerContinuous" vertical="center"/>
    </xf>
    <xf numFmtId="0" fontId="2" fillId="0" borderId="0" xfId="0" applyFont="1" applyAlignment="1">
      <alignment horizontal="right" vertical="center"/>
    </xf>
    <xf numFmtId="43" fontId="2" fillId="0" borderId="0" xfId="3" applyFont="1">
      <alignment vertical="center"/>
    </xf>
    <xf numFmtId="9" fontId="2" fillId="0" borderId="0" xfId="2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2" fillId="0" borderId="0" xfId="0" applyFont="1" applyFill="1" applyBorder="1">
      <alignment vertical="center"/>
    </xf>
    <xf numFmtId="43" fontId="2" fillId="0" borderId="0" xfId="3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Continuous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3" applyFont="1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right" vertical="center"/>
    </xf>
    <xf numFmtId="43" fontId="2" fillId="3" borderId="4" xfId="3" applyFont="1" applyFill="1" applyBorder="1" applyAlignment="1">
      <alignment horizontal="center" vertical="center"/>
    </xf>
    <xf numFmtId="9" fontId="2" fillId="3" borderId="4" xfId="2" applyFont="1" applyFill="1" applyBorder="1" applyAlignment="1">
      <alignment horizontal="center" vertical="center"/>
    </xf>
    <xf numFmtId="43" fontId="6" fillId="3" borderId="4" xfId="3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4" applyFont="1" applyFill="1" applyBorder="1" applyAlignment="1">
      <alignment vertical="center"/>
    </xf>
    <xf numFmtId="0" fontId="3" fillId="0" borderId="3" xfId="5" applyFont="1" applyBorder="1" applyAlignment="1">
      <alignment vertical="center" wrapText="1"/>
    </xf>
    <xf numFmtId="0" fontId="3" fillId="0" borderId="2" xfId="5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43" fontId="7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43" fontId="7" fillId="0" borderId="2" xfId="3" applyFont="1" applyFill="1" applyBorder="1" applyAlignment="1">
      <alignment horizontal="left" vertical="center"/>
    </xf>
    <xf numFmtId="9" fontId="7" fillId="0" borderId="2" xfId="2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5" applyFont="1" applyBorder="1" applyAlignment="1">
      <alignment horizontal="left" vertical="center" wrapText="1"/>
    </xf>
    <xf numFmtId="0" fontId="10" fillId="0" borderId="2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4" fontId="10" fillId="0" borderId="2" xfId="1" applyNumberFormat="1" applyFont="1" applyBorder="1" applyAlignment="1">
      <alignment vertical="center"/>
    </xf>
    <xf numFmtId="9" fontId="10" fillId="0" borderId="2" xfId="2" applyFont="1" applyFill="1" applyBorder="1" applyAlignment="1">
      <alignment horizontal="center" vertical="center"/>
    </xf>
    <xf numFmtId="43" fontId="10" fillId="0" borderId="2" xfId="1" applyNumberFormat="1" applyFont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43" fontId="2" fillId="0" borderId="0" xfId="3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>
      <alignment vertical="center"/>
    </xf>
  </cellXfs>
  <cellStyles count="116">
    <cellStyle name="?ðK_x000c_F?_x000d_9ýU_x0001_??_x0007__x0001__x0001_" xfId="6"/>
    <cellStyle name="_BA0714-1" xfId="7"/>
    <cellStyle name="_BA1" xfId="8"/>
    <cellStyle name="_ELV-out-8.31" xfId="9"/>
    <cellStyle name="_安保" xfId="10"/>
    <cellStyle name="_报价汇总表3" xfId="11"/>
    <cellStyle name="_土控音视频报价040828" xfId="12"/>
    <cellStyle name="_系统报价-9.27-1" xfId="13"/>
    <cellStyle name="»õ±Ò[0]_PLDT" xfId="14"/>
    <cellStyle name="»õ±Ò_PLDT" xfId="15"/>
    <cellStyle name="0,0_x000d__x000a_NA_x000d__x000a_" xfId="16"/>
    <cellStyle name="20% - 强调文字颜色 1 2" xfId="17"/>
    <cellStyle name="20% - 强调文字颜色 2 2" xfId="18"/>
    <cellStyle name="20% - 强调文字颜色 3 2" xfId="19"/>
    <cellStyle name="20% - 强调文字颜色 4 2" xfId="20"/>
    <cellStyle name="20% - 强调文字颜色 5 2" xfId="21"/>
    <cellStyle name="20% - 强调文字颜色 6 2" xfId="22"/>
    <cellStyle name="³£¹æ_PLDT" xfId="23"/>
    <cellStyle name="³¬¼¶Á´½Ó" xfId="24"/>
    <cellStyle name="40% - 强调文字颜色 1 2" xfId="25"/>
    <cellStyle name="40% - 强调文字颜色 2 2" xfId="26"/>
    <cellStyle name="40% - 强调文字颜色 3 2" xfId="27"/>
    <cellStyle name="40% - 强调文字颜色 4 2" xfId="28"/>
    <cellStyle name="40% - 强调文字颜色 5 2" xfId="29"/>
    <cellStyle name="40% - 强调文字颜色 6 2" xfId="30"/>
    <cellStyle name="60% - 强调文字颜色 1 2" xfId="31"/>
    <cellStyle name="60% - 强调文字颜色 2 2" xfId="32"/>
    <cellStyle name="60% - 强调文字颜色 3 2" xfId="33"/>
    <cellStyle name="60% - 强调文字颜色 4 2" xfId="34"/>
    <cellStyle name="60% - 强调文字颜色 5 2" xfId="35"/>
    <cellStyle name="60% - 强调文字颜色 6 2" xfId="36"/>
    <cellStyle name="Ç§Î»·Ö¸ô[0]_PLDT" xfId="37"/>
    <cellStyle name="Ç§Î»·Ö¸ô_PLDT" xfId="38"/>
    <cellStyle name="Calc Currency (0)" xfId="39"/>
    <cellStyle name="Comma [0]_3M_2008 Quotation Form - v1.20.4" xfId="40"/>
    <cellStyle name="Comma_2009 MAP Pannel Price Book_20090815" xfId="41"/>
    <cellStyle name="Grey" xfId="42"/>
    <cellStyle name="Header1" xfId="43"/>
    <cellStyle name="Header2" xfId="44"/>
    <cellStyle name="Input [yellow]" xfId="45"/>
    <cellStyle name="Komma [0]_laroux" xfId="46"/>
    <cellStyle name="Komma_laroux" xfId="47"/>
    <cellStyle name="Model" xfId="48"/>
    <cellStyle name="New" xfId="49"/>
    <cellStyle name="no dec" xfId="50"/>
    <cellStyle name="Normal - Style1" xfId="51"/>
    <cellStyle name="Normal 2" xfId="52"/>
    <cellStyle name="Normal 3" xfId="53"/>
    <cellStyle name="Normal_BA点数表" xfId="54"/>
    <cellStyle name="oft Excel]_x000d__x000a_Comment=open=/f ?ew¡¯¨¨?¡¤?¨¦??A??[?U[¡¯¨¨?`??¡?e??¡±¡°\?¨¨?t?¡¥?¨¬?¨º¡ª¡ª?¨¦¡°o?^?¡¤?¨¦?¡À???a?????¨¹?¡¤B_x000d__x000a_Maximized" xfId="55"/>
    <cellStyle name="ºó¼Ì³¬¼¶Á´½Ó" xfId="56"/>
    <cellStyle name="Percent [2]" xfId="57"/>
    <cellStyle name="pricing" xfId="58"/>
    <cellStyle name="Pricing Text" xfId="59"/>
    <cellStyle name="PSChar" xfId="60"/>
    <cellStyle name="PSHeading" xfId="61"/>
    <cellStyle name="Released" xfId="62"/>
    <cellStyle name="Standaard_laroux" xfId="63"/>
    <cellStyle name="Standard_HVAC2" xfId="64"/>
    <cellStyle name="underline" xfId="65"/>
    <cellStyle name="Valuta [0]_laroux" xfId="66"/>
    <cellStyle name="Valuta_laroux" xfId="67"/>
    <cellStyle name="_pldt_1EG" xfId="68"/>
    <cellStyle name="だ[0]_PLDTSx_" xfId="69"/>
    <cellStyle name="だ_PLDTLDT" xfId="70"/>
    <cellStyle name="百分比" xfId="2" builtinId="5"/>
    <cellStyle name="百分比 2" xfId="71"/>
    <cellStyle name="百分比 3" xfId="72"/>
    <cellStyle name="百分比 4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" xfId="0" builtinId="0"/>
    <cellStyle name="常规 2" xfId="80"/>
    <cellStyle name="常规 2 3" xfId="81"/>
    <cellStyle name="常规 3" xfId="82"/>
    <cellStyle name="常规 4" xfId="83"/>
    <cellStyle name="常规 5" xfId="84"/>
    <cellStyle name="常规 5 2" xfId="85"/>
    <cellStyle name="常规 6" xfId="86"/>
    <cellStyle name="常规 6 2" xfId="87"/>
    <cellStyle name="常规 7" xfId="88"/>
    <cellStyle name="常规_Sheet8" xfId="5"/>
    <cellStyle name="好 2" xfId="89"/>
    <cellStyle name="汇总 2" xfId="90"/>
    <cellStyle name="计算 2" xfId="91"/>
    <cellStyle name="检查单元格 2" xfId="92"/>
    <cellStyle name="解释性文本 2" xfId="93"/>
    <cellStyle name="警告文本 2" xfId="94"/>
    <cellStyle name="链接单元格 2" xfId="95"/>
    <cellStyle name="砯刽 [0]_PLDT1x" xfId="96"/>
    <cellStyle name="砯刽_PLDTPL" xfId="97"/>
    <cellStyle name="千位[0]_laroux" xfId="98"/>
    <cellStyle name="千位_laroux" xfId="99"/>
    <cellStyle name="千位分隔 2" xfId="100"/>
    <cellStyle name="千位分隔[0]" xfId="1" builtinId="6"/>
    <cellStyle name="千位分隔[0] 2" xfId="101"/>
    <cellStyle name="千位分隔[0] 2 2" xfId="102"/>
    <cellStyle name="千位分隔[0] 3" xfId="103"/>
    <cellStyle name="千位分隔[0] 4" xfId="104"/>
    <cellStyle name="千位分隔_销售合同审批表-上海" xfId="3"/>
    <cellStyle name="强调文字颜色 1 2" xfId="105"/>
    <cellStyle name="强调文字颜色 2 2" xfId="106"/>
    <cellStyle name="强调文字颜色 3 2" xfId="107"/>
    <cellStyle name="强调文字颜色 4 2" xfId="108"/>
    <cellStyle name="强调文字颜色 5 2" xfId="109"/>
    <cellStyle name="强调文字颜色 6 2" xfId="110"/>
    <cellStyle name="适中 2" xfId="111"/>
    <cellStyle name="输出 2" xfId="112"/>
    <cellStyle name="输入 2" xfId="113"/>
    <cellStyle name="样式 1" xfId="4"/>
    <cellStyle name="一般_ISL-GF-LI-060510wip_whb2" xfId="114"/>
    <cellStyle name="注释 2" xfId="1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6;&#26041;&#27888;&#24503;/A_&#20844;&#21496;&#31649;&#29702;/&#25991;&#26723;&#27169;&#29256;/&#38144;&#21806;/&#21512;&#21516;&#23457;&#25209;&#34920;052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honeywell/project/2004/&#22797;&#26086;&#20809;&#21326;/BMS-6.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usiness/JCI/JCI%202008%20Quotation%20Form%20-%20v1.20.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32508;&#21512;&#27169;&#26495;/&#25216;&#26415;&#37096;&#20998;/BA&#28857;&#25968;&amp;&#25253;&#2021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23425;&#27874;&#24320;&#20803;&#21517;&#37117;&#22823;&#37202;&#24215;/&#19996;&#37066;&#23486;&#39302;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303B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401&#28142;&#28023;&#22269;&#38469;&#25253;&#20215;/04&#24320;&#21150;&#36153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honeywell/project/2005/&#22823;&#23425;/&#37329;&#24425;&#34425;/0401&#28142;&#28023;&#22269;&#38469;&#25253;&#20215;/04&#24320;&#21150;&#3615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401&#28142;&#28023;&#22269;&#38469;&#25253;&#20215;/0405&#25253;&#20215;&#27719;&#24635;&#34920;3.2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/DOC2011/ADMIN_HONGZHI/&#25991;&#26723;&#27169;&#29256;/&#38144;&#21806;/&#25104;&#26412;&#27169;&#26495;201003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更新说明"/>
      <sheetName val="P1"/>
      <sheetName val="P2"/>
      <sheetName val="P3-BJ"/>
      <sheetName val="P3-SH"/>
      <sheetName val="P4"/>
    </sheetNames>
    <sheetDataSet>
      <sheetData sheetId="0"/>
      <sheetData sheetId="1">
        <row r="5">
          <cell r="G5">
            <v>41050</v>
          </cell>
          <cell r="W5" t="str">
            <v>刘谢方</v>
          </cell>
        </row>
        <row r="7">
          <cell r="G7" t="str">
            <v>徐汇区政府布线系统</v>
          </cell>
        </row>
      </sheetData>
      <sheetData sheetId="2">
        <row r="10">
          <cell r="O10">
            <v>245436.66</v>
          </cell>
        </row>
      </sheetData>
      <sheetData sheetId="3"/>
      <sheetData sheetId="4">
        <row r="8">
          <cell r="K8">
            <v>0</v>
          </cell>
        </row>
      </sheetData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</sheetNames>
    <sheetDataSet>
      <sheetData sheetId="0"/>
      <sheetData sheetId="1"/>
      <sheetData sheetId="2"/>
      <sheetData sheetId="3" refreshError="1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A Quotation"/>
      <sheetName val="Data BAK"/>
      <sheetName val="Combo"/>
      <sheetName val="Data"/>
    </sheetNames>
    <sheetDataSet>
      <sheetData sheetId="0"/>
      <sheetData sheetId="1"/>
      <sheetData sheetId="2"/>
      <sheetData sheetId="3">
        <row r="1">
          <cell r="AK1" t="str">
            <v>VG1205BL</v>
          </cell>
          <cell r="AL1" t="str">
            <v>VG1205CN</v>
          </cell>
          <cell r="AM1" t="str">
            <v>VG1205DP</v>
          </cell>
          <cell r="AN1" t="str">
            <v>VG1205ER</v>
          </cell>
        </row>
        <row r="2">
          <cell r="AK2" t="str">
            <v>VG1205BN</v>
          </cell>
          <cell r="AL2" t="str">
            <v>VG1205CP</v>
          </cell>
          <cell r="AM2" t="str">
            <v>VG1205DR</v>
          </cell>
          <cell r="AN2" t="str">
            <v>VG1205ES</v>
          </cell>
        </row>
        <row r="3">
          <cell r="AK3" t="str">
            <v>VG7201LT</v>
          </cell>
          <cell r="AL3" t="str">
            <v>VG7201NT</v>
          </cell>
          <cell r="AM3" t="str">
            <v>VG7201PT</v>
          </cell>
          <cell r="AN3" t="str">
            <v>VG7201RT</v>
          </cell>
        </row>
        <row r="4">
          <cell r="AK4" t="str">
            <v>VG82B1V1N</v>
          </cell>
          <cell r="AL4" t="str">
            <v>VG82C1V1N</v>
          </cell>
          <cell r="AM4" t="str">
            <v>VG82D1V1N</v>
          </cell>
          <cell r="AN4" t="str">
            <v>VG82E1V1N</v>
          </cell>
        </row>
        <row r="5">
          <cell r="AK5" t="str">
            <v>VG82B1S1N</v>
          </cell>
          <cell r="AL5" t="str">
            <v>VG82C1S1N</v>
          </cell>
          <cell r="AM5" t="str">
            <v>VG82D1S1N</v>
          </cell>
          <cell r="AN5" t="str">
            <v>VG82E1S1N</v>
          </cell>
        </row>
        <row r="6">
          <cell r="AK6" t="str">
            <v>VG94B1S1L</v>
          </cell>
          <cell r="AL6" t="str">
            <v>VG94C1S1L</v>
          </cell>
          <cell r="AM6" t="str">
            <v>VG94D1S1L</v>
          </cell>
          <cell r="AN6" t="str">
            <v>VG94E1S1L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移交信息"/>
      <sheetName val="汇总表"/>
      <sheetName val="设备成本(一)"/>
      <sheetName val="软件接口成本"/>
      <sheetName val="人工成本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Q69"/>
  <sheetViews>
    <sheetView tabSelected="1" zoomScaleNormal="85" workbookViewId="0">
      <pane ySplit="8" topLeftCell="A9" activePane="bottomLeft" state="frozen"/>
      <selection activeCell="AE3" sqref="AE3"/>
      <selection pane="bottomLeft" activeCell="L32" sqref="L32"/>
    </sheetView>
  </sheetViews>
  <sheetFormatPr defaultRowHeight="14.25" outlineLevelRow="1"/>
  <cols>
    <col min="1" max="1" width="2.125" customWidth="1"/>
    <col min="2" max="2" width="4.25" style="1" customWidth="1"/>
    <col min="3" max="3" width="15.75" style="6" customWidth="1"/>
    <col min="4" max="4" width="31" style="6" customWidth="1"/>
    <col min="5" max="5" width="17.75" style="14" customWidth="1"/>
    <col min="6" max="6" width="7.125" style="8" bestFit="1" customWidth="1"/>
    <col min="7" max="7" width="5.875" style="8" customWidth="1"/>
    <col min="8" max="8" width="13.25" style="8" customWidth="1"/>
    <col min="9" max="9" width="10.875" style="9" customWidth="1"/>
    <col min="10" max="10" width="7.125" style="57" customWidth="1"/>
    <col min="11" max="11" width="11.25" style="9" customWidth="1"/>
    <col min="12" max="12" width="14.125" style="9" customWidth="1"/>
    <col min="13" max="13" width="14.625" style="1" bestFit="1" customWidth="1"/>
    <col min="14" max="14" width="2.375" customWidth="1"/>
  </cols>
  <sheetData>
    <row r="1" spans="2:14" ht="20.100000000000001" customHeight="1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2:14" ht="20.100000000000001" customHeight="1"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2:14" ht="14.1" customHeight="1">
      <c r="E3" s="7"/>
      <c r="J3" s="10"/>
      <c r="K3" s="7"/>
      <c r="L3" s="7"/>
      <c r="M3" s="11"/>
    </row>
    <row r="4" spans="2:14" ht="14.1" customHeight="1">
      <c r="C4" s="12" t="s">
        <v>2</v>
      </c>
      <c r="D4" s="13">
        <f>合同编号</f>
        <v>0</v>
      </c>
      <c r="J4" s="9"/>
      <c r="K4" s="8" t="s">
        <v>3</v>
      </c>
      <c r="L4" s="13" t="str">
        <f>销售员</f>
        <v>刘谢方</v>
      </c>
      <c r="M4" s="15"/>
    </row>
    <row r="5" spans="2:14" ht="14.1" customHeight="1">
      <c r="B5" s="16"/>
      <c r="C5" s="8" t="s">
        <v>4</v>
      </c>
      <c r="D5" s="13" t="str">
        <f>项目名称</f>
        <v>徐汇区政府布线系统</v>
      </c>
      <c r="E5" s="16"/>
      <c r="F5" s="16"/>
      <c r="G5" s="16"/>
      <c r="H5" s="16"/>
      <c r="I5" s="17"/>
      <c r="J5" s="17"/>
      <c r="K5" s="12" t="s">
        <v>5</v>
      </c>
      <c r="L5" s="18">
        <f>填表日期</f>
        <v>41050</v>
      </c>
      <c r="M5" s="19"/>
    </row>
    <row r="6" spans="2:14" ht="14.1" customHeight="1">
      <c r="B6" s="26" t="s">
        <v>19</v>
      </c>
      <c r="C6" s="27"/>
      <c r="D6" s="27"/>
      <c r="E6" s="27"/>
      <c r="F6" s="28"/>
      <c r="G6" s="28"/>
      <c r="H6" s="28"/>
      <c r="I6" s="29"/>
      <c r="J6" s="30"/>
      <c r="K6" s="29"/>
      <c r="L6" s="31">
        <f>SUM(L9:L18)</f>
        <v>0</v>
      </c>
      <c r="M6" s="32"/>
    </row>
    <row r="7" spans="2:14" ht="14.1" customHeight="1">
      <c r="B7" s="16"/>
      <c r="C7" s="20"/>
      <c r="D7" s="20"/>
      <c r="E7" s="21"/>
      <c r="F7" s="12"/>
      <c r="G7" s="12"/>
      <c r="H7" s="12"/>
      <c r="I7" s="17"/>
      <c r="J7" s="22"/>
      <c r="K7" s="17"/>
      <c r="L7" s="17"/>
      <c r="M7" s="21"/>
    </row>
    <row r="8" spans="2:14" ht="14.1" customHeight="1">
      <c r="B8" s="23" t="s">
        <v>6</v>
      </c>
      <c r="C8" s="23" t="s">
        <v>7</v>
      </c>
      <c r="D8" s="23" t="s">
        <v>8</v>
      </c>
      <c r="E8" s="23" t="s">
        <v>9</v>
      </c>
      <c r="F8" s="23" t="s">
        <v>10</v>
      </c>
      <c r="G8" s="23" t="s">
        <v>11</v>
      </c>
      <c r="H8" s="23" t="s">
        <v>16</v>
      </c>
      <c r="I8" s="24" t="s">
        <v>17</v>
      </c>
      <c r="J8" s="25" t="s">
        <v>12</v>
      </c>
      <c r="K8" s="24" t="s">
        <v>18</v>
      </c>
      <c r="L8" s="24" t="s">
        <v>13</v>
      </c>
      <c r="M8" s="23" t="s">
        <v>14</v>
      </c>
    </row>
    <row r="9" spans="2:14" ht="14.1" customHeight="1" outlineLevel="1">
      <c r="B9" s="33">
        <v>1</v>
      </c>
      <c r="C9" s="34"/>
      <c r="D9" s="35"/>
      <c r="E9" s="36"/>
      <c r="F9" s="37"/>
      <c r="G9" s="37"/>
      <c r="H9" s="37"/>
      <c r="I9" s="38"/>
      <c r="J9" s="39">
        <v>1.03</v>
      </c>
      <c r="K9" s="40">
        <f>ROUNDUP(I9*J9,2)</f>
        <v>0</v>
      </c>
      <c r="L9" s="40">
        <f>K9*G9</f>
        <v>0</v>
      </c>
      <c r="M9" s="34" t="s">
        <v>20</v>
      </c>
    </row>
    <row r="10" spans="2:14" ht="14.1" customHeight="1" outlineLevel="1">
      <c r="B10" s="33">
        <v>2</v>
      </c>
      <c r="C10" s="34"/>
      <c r="D10" s="35"/>
      <c r="E10" s="36"/>
      <c r="F10" s="37"/>
      <c r="G10" s="37"/>
      <c r="H10" s="37"/>
      <c r="I10" s="38"/>
      <c r="J10" s="39">
        <v>1.03</v>
      </c>
      <c r="K10" s="40">
        <f>ROUNDUP(I10*J10,2)</f>
        <v>0</v>
      </c>
      <c r="L10" s="40">
        <f>K10*G10</f>
        <v>0</v>
      </c>
      <c r="M10" s="34" t="s">
        <v>21</v>
      </c>
    </row>
    <row r="11" spans="2:14" ht="14.1" customHeight="1" outlineLevel="1">
      <c r="B11" s="33">
        <v>3</v>
      </c>
      <c r="C11" s="34"/>
      <c r="D11" s="35"/>
      <c r="E11" s="36"/>
      <c r="F11" s="37"/>
      <c r="G11" s="37"/>
      <c r="H11" s="37"/>
      <c r="I11" s="38"/>
      <c r="J11" s="39">
        <v>1.03</v>
      </c>
      <c r="K11" s="40">
        <f>ROUNDUP(I11*J11,2)</f>
        <v>0</v>
      </c>
      <c r="L11" s="40">
        <f>K11*G11</f>
        <v>0</v>
      </c>
      <c r="M11" s="34" t="s">
        <v>23</v>
      </c>
    </row>
    <row r="12" spans="2:14" ht="14.1" customHeight="1" outlineLevel="1">
      <c r="B12" s="33">
        <v>4</v>
      </c>
      <c r="C12" s="34"/>
      <c r="D12" s="35"/>
      <c r="E12" s="36"/>
      <c r="F12" s="37"/>
      <c r="G12" s="37"/>
      <c r="H12" s="37"/>
      <c r="I12" s="38"/>
      <c r="J12" s="39">
        <v>1.03</v>
      </c>
      <c r="K12" s="40">
        <f>ROUNDUP(I12*J12,2)</f>
        <v>0</v>
      </c>
      <c r="L12" s="40">
        <f>K12*G12</f>
        <v>0</v>
      </c>
      <c r="M12" s="34" t="s">
        <v>22</v>
      </c>
    </row>
    <row r="13" spans="2:14" ht="14.1" customHeight="1" outlineLevel="1">
      <c r="B13" s="33">
        <v>5</v>
      </c>
      <c r="C13" s="34"/>
      <c r="D13" s="35"/>
      <c r="E13" s="36"/>
      <c r="F13" s="37"/>
      <c r="G13" s="37"/>
      <c r="H13" s="37"/>
      <c r="I13" s="38"/>
      <c r="J13" s="39">
        <v>1.03</v>
      </c>
      <c r="K13" s="40">
        <f t="shared" ref="K13:K18" si="0">ROUNDUP(I13*J13,2)</f>
        <v>0</v>
      </c>
      <c r="L13" s="40">
        <f t="shared" ref="L13:L18" si="1">K13*G13</f>
        <v>0</v>
      </c>
      <c r="M13" s="34"/>
    </row>
    <row r="14" spans="2:14" ht="14.1" customHeight="1" outlineLevel="1">
      <c r="B14" s="33">
        <v>6</v>
      </c>
      <c r="C14" s="34"/>
      <c r="D14" s="41"/>
      <c r="E14" s="34"/>
      <c r="F14" s="34"/>
      <c r="G14" s="34"/>
      <c r="H14" s="34"/>
      <c r="I14" s="40"/>
      <c r="J14" s="39">
        <v>1.03</v>
      </c>
      <c r="K14" s="40">
        <f t="shared" si="0"/>
        <v>0</v>
      </c>
      <c r="L14" s="40">
        <f t="shared" si="1"/>
        <v>0</v>
      </c>
      <c r="M14" s="34"/>
    </row>
    <row r="15" spans="2:14" ht="14.1" customHeight="1" outlineLevel="1">
      <c r="B15" s="33">
        <v>7</v>
      </c>
      <c r="C15" s="34"/>
      <c r="D15" s="41"/>
      <c r="E15" s="34"/>
      <c r="F15" s="34"/>
      <c r="G15" s="34"/>
      <c r="H15" s="34"/>
      <c r="I15" s="40"/>
      <c r="J15" s="39">
        <v>1.03</v>
      </c>
      <c r="K15" s="40">
        <f t="shared" si="0"/>
        <v>0</v>
      </c>
      <c r="L15" s="40">
        <f t="shared" si="1"/>
        <v>0</v>
      </c>
      <c r="M15" s="34"/>
    </row>
    <row r="16" spans="2:14" ht="14.1" customHeight="1" outlineLevel="1">
      <c r="B16" s="33">
        <v>8</v>
      </c>
      <c r="C16" s="34"/>
      <c r="D16" s="41"/>
      <c r="E16" s="34"/>
      <c r="F16" s="34"/>
      <c r="G16" s="34"/>
      <c r="H16" s="34"/>
      <c r="I16" s="40"/>
      <c r="J16" s="39">
        <v>1.03</v>
      </c>
      <c r="K16" s="40">
        <f t="shared" si="0"/>
        <v>0</v>
      </c>
      <c r="L16" s="40">
        <f t="shared" si="1"/>
        <v>0</v>
      </c>
      <c r="M16" s="34"/>
    </row>
    <row r="17" spans="2:13" ht="14.1" customHeight="1" outlineLevel="1">
      <c r="B17" s="33">
        <v>9</v>
      </c>
      <c r="C17" s="34"/>
      <c r="D17" s="41"/>
      <c r="E17" s="34"/>
      <c r="F17" s="34"/>
      <c r="G17" s="34"/>
      <c r="H17" s="34"/>
      <c r="I17" s="40"/>
      <c r="J17" s="39">
        <v>1.03</v>
      </c>
      <c r="K17" s="40">
        <f t="shared" si="0"/>
        <v>0</v>
      </c>
      <c r="L17" s="40">
        <f t="shared" si="1"/>
        <v>0</v>
      </c>
      <c r="M17" s="34"/>
    </row>
    <row r="18" spans="2:13" ht="14.1" customHeight="1" outlineLevel="1">
      <c r="B18" s="33">
        <v>10</v>
      </c>
      <c r="C18" s="34"/>
      <c r="D18" s="41"/>
      <c r="E18" s="34"/>
      <c r="F18" s="34"/>
      <c r="G18" s="34"/>
      <c r="H18" s="34"/>
      <c r="I18" s="40"/>
      <c r="J18" s="39">
        <v>1.03</v>
      </c>
      <c r="K18" s="40">
        <f t="shared" si="0"/>
        <v>0</v>
      </c>
      <c r="L18" s="40">
        <f t="shared" si="1"/>
        <v>0</v>
      </c>
      <c r="M18" s="34"/>
    </row>
    <row r="19" spans="2:13" ht="14.1" customHeight="1" outlineLevel="1">
      <c r="B19" s="47">
        <v>1</v>
      </c>
      <c r="C19" s="47"/>
      <c r="D19" s="48"/>
      <c r="E19" s="49"/>
      <c r="F19" s="50"/>
      <c r="G19" s="50"/>
      <c r="H19" s="50"/>
      <c r="I19" s="51"/>
      <c r="J19" s="52">
        <v>1.03</v>
      </c>
      <c r="K19" s="53">
        <f t="shared" ref="K19:K30" si="2">J19*I19</f>
        <v>0</v>
      </c>
      <c r="L19" s="53">
        <f t="shared" ref="L19:L30" si="3">G19*K19</f>
        <v>0</v>
      </c>
      <c r="M19" s="54"/>
    </row>
    <row r="20" spans="2:13" ht="14.1" customHeight="1" outlineLevel="1">
      <c r="B20" s="47">
        <v>2</v>
      </c>
      <c r="C20" s="47"/>
      <c r="D20" s="48"/>
      <c r="E20" s="49"/>
      <c r="F20" s="50"/>
      <c r="G20" s="50"/>
      <c r="H20" s="50"/>
      <c r="I20" s="51"/>
      <c r="J20" s="52">
        <v>1.03</v>
      </c>
      <c r="K20" s="53">
        <f t="shared" si="2"/>
        <v>0</v>
      </c>
      <c r="L20" s="53">
        <f t="shared" si="3"/>
        <v>0</v>
      </c>
      <c r="M20" s="54"/>
    </row>
    <row r="21" spans="2:13" ht="14.1" customHeight="1" outlineLevel="1">
      <c r="B21" s="47">
        <v>3</v>
      </c>
      <c r="C21" s="47"/>
      <c r="D21" s="48"/>
      <c r="E21" s="49"/>
      <c r="F21" s="50"/>
      <c r="G21" s="50"/>
      <c r="H21" s="50"/>
      <c r="I21" s="51"/>
      <c r="J21" s="52">
        <v>1.03</v>
      </c>
      <c r="K21" s="53">
        <f t="shared" si="2"/>
        <v>0</v>
      </c>
      <c r="L21" s="53">
        <f t="shared" si="3"/>
        <v>0</v>
      </c>
      <c r="M21" s="54"/>
    </row>
    <row r="22" spans="2:13" ht="14.1" customHeight="1" outlineLevel="1">
      <c r="B22" s="47">
        <v>4</v>
      </c>
      <c r="C22" s="47"/>
      <c r="D22" s="48"/>
      <c r="E22" s="49"/>
      <c r="F22" s="50"/>
      <c r="G22" s="50"/>
      <c r="H22" s="50"/>
      <c r="I22" s="51"/>
      <c r="J22" s="52">
        <v>1.03</v>
      </c>
      <c r="K22" s="53">
        <f t="shared" si="2"/>
        <v>0</v>
      </c>
      <c r="L22" s="53">
        <f t="shared" si="3"/>
        <v>0</v>
      </c>
      <c r="M22" s="54"/>
    </row>
    <row r="23" spans="2:13" ht="14.1" customHeight="1" outlineLevel="1">
      <c r="B23" s="47">
        <v>5</v>
      </c>
      <c r="C23" s="47"/>
      <c r="D23" s="48"/>
      <c r="E23" s="49"/>
      <c r="F23" s="50"/>
      <c r="G23" s="50"/>
      <c r="H23" s="50"/>
      <c r="I23" s="51"/>
      <c r="J23" s="52">
        <v>1.03</v>
      </c>
      <c r="K23" s="53">
        <f t="shared" si="2"/>
        <v>0</v>
      </c>
      <c r="L23" s="53">
        <f t="shared" si="3"/>
        <v>0</v>
      </c>
      <c r="M23" s="54"/>
    </row>
    <row r="24" spans="2:13" ht="14.1" customHeight="1" outlineLevel="1">
      <c r="B24" s="47">
        <v>6</v>
      </c>
      <c r="C24" s="47"/>
      <c r="D24" s="48"/>
      <c r="E24" s="49"/>
      <c r="F24" s="50"/>
      <c r="G24" s="50"/>
      <c r="H24" s="50"/>
      <c r="I24" s="51"/>
      <c r="J24" s="52">
        <v>1.03</v>
      </c>
      <c r="K24" s="53">
        <f t="shared" si="2"/>
        <v>0</v>
      </c>
      <c r="L24" s="53">
        <f t="shared" si="3"/>
        <v>0</v>
      </c>
      <c r="M24" s="54"/>
    </row>
    <row r="25" spans="2:13" ht="14.1" customHeight="1" outlineLevel="1">
      <c r="B25" s="47">
        <v>7</v>
      </c>
      <c r="C25" s="47"/>
      <c r="D25" s="48"/>
      <c r="E25" s="49"/>
      <c r="F25" s="50"/>
      <c r="G25" s="50"/>
      <c r="H25" s="50"/>
      <c r="I25" s="51"/>
      <c r="J25" s="52">
        <v>1.03</v>
      </c>
      <c r="K25" s="53">
        <f t="shared" si="2"/>
        <v>0</v>
      </c>
      <c r="L25" s="53">
        <f t="shared" si="3"/>
        <v>0</v>
      </c>
      <c r="M25" s="54"/>
    </row>
    <row r="26" spans="2:13" ht="14.1" customHeight="1" outlineLevel="1">
      <c r="B26" s="47">
        <v>8</v>
      </c>
      <c r="C26" s="47"/>
      <c r="D26" s="48"/>
      <c r="E26" s="49"/>
      <c r="F26" s="50"/>
      <c r="G26" s="50"/>
      <c r="H26" s="50"/>
      <c r="I26" s="51"/>
      <c r="J26" s="52">
        <v>1.03</v>
      </c>
      <c r="K26" s="53">
        <f t="shared" si="2"/>
        <v>0</v>
      </c>
      <c r="L26" s="53">
        <f t="shared" si="3"/>
        <v>0</v>
      </c>
      <c r="M26" s="54"/>
    </row>
    <row r="27" spans="2:13" ht="14.1" customHeight="1" outlineLevel="1">
      <c r="B27" s="47">
        <v>9</v>
      </c>
      <c r="C27" s="47"/>
      <c r="D27" s="48"/>
      <c r="E27" s="49"/>
      <c r="F27" s="50"/>
      <c r="G27" s="50"/>
      <c r="H27" s="50"/>
      <c r="I27" s="51"/>
      <c r="J27" s="52">
        <v>1.03</v>
      </c>
      <c r="K27" s="53">
        <f t="shared" si="2"/>
        <v>0</v>
      </c>
      <c r="L27" s="53">
        <f t="shared" si="3"/>
        <v>0</v>
      </c>
      <c r="M27" s="54"/>
    </row>
    <row r="28" spans="2:13" ht="14.1" customHeight="1" outlineLevel="1">
      <c r="B28" s="47">
        <v>10</v>
      </c>
      <c r="C28" s="47"/>
      <c r="D28" s="48"/>
      <c r="E28" s="49"/>
      <c r="F28" s="50"/>
      <c r="G28" s="50"/>
      <c r="H28" s="50"/>
      <c r="I28" s="51"/>
      <c r="J28" s="52">
        <v>1.03</v>
      </c>
      <c r="K28" s="53">
        <f t="shared" si="2"/>
        <v>0</v>
      </c>
      <c r="L28" s="53">
        <f t="shared" si="3"/>
        <v>0</v>
      </c>
      <c r="M28" s="54"/>
    </row>
    <row r="29" spans="2:13" ht="14.1" customHeight="1" outlineLevel="1">
      <c r="B29" s="47">
        <v>11</v>
      </c>
      <c r="C29" s="47"/>
      <c r="D29" s="48"/>
      <c r="E29" s="49"/>
      <c r="F29" s="50"/>
      <c r="G29" s="50"/>
      <c r="H29" s="50"/>
      <c r="I29" s="51"/>
      <c r="J29" s="52">
        <v>1.03</v>
      </c>
      <c r="K29" s="53">
        <f t="shared" si="2"/>
        <v>0</v>
      </c>
      <c r="L29" s="53">
        <f t="shared" si="3"/>
        <v>0</v>
      </c>
      <c r="M29" s="54"/>
    </row>
    <row r="30" spans="2:13" ht="14.1" customHeight="1" outlineLevel="1">
      <c r="B30" s="47">
        <v>12</v>
      </c>
      <c r="C30" s="47"/>
      <c r="D30" s="48"/>
      <c r="E30" s="49"/>
      <c r="F30" s="50"/>
      <c r="G30" s="50"/>
      <c r="H30" s="50"/>
      <c r="I30" s="51"/>
      <c r="J30" s="52">
        <v>1.03</v>
      </c>
      <c r="K30" s="53">
        <f t="shared" si="2"/>
        <v>0</v>
      </c>
      <c r="L30" s="53">
        <f t="shared" si="3"/>
        <v>0</v>
      </c>
      <c r="M30" s="54"/>
    </row>
    <row r="31" spans="2:13" ht="14.1" customHeight="1" outlineLevel="1">
      <c r="B31" s="42"/>
      <c r="C31" s="43" t="s">
        <v>15</v>
      </c>
      <c r="D31" s="44"/>
      <c r="E31" s="44"/>
      <c r="F31" s="41"/>
      <c r="G31" s="41"/>
      <c r="H31" s="41"/>
      <c r="I31" s="45"/>
      <c r="J31" s="46"/>
      <c r="K31" s="40" t="s">
        <v>24</v>
      </c>
      <c r="L31" s="40">
        <f>SUM(L9:L30)</f>
        <v>0</v>
      </c>
      <c r="M31" s="41"/>
    </row>
    <row r="32" spans="2:13" ht="14.1" customHeight="1">
      <c r="B32" s="16"/>
      <c r="C32" s="20"/>
      <c r="D32" s="20"/>
      <c r="E32" s="21"/>
      <c r="F32" s="12"/>
      <c r="G32" s="12"/>
      <c r="H32" s="12"/>
      <c r="I32" s="17"/>
      <c r="J32" s="22"/>
      <c r="K32" s="17"/>
      <c r="L32" s="17"/>
      <c r="M32" s="21"/>
    </row>
    <row r="33" spans="2:17" ht="14.1" customHeight="1">
      <c r="B33" s="16"/>
      <c r="C33" s="20"/>
      <c r="D33" s="20"/>
      <c r="E33" s="21"/>
      <c r="F33" s="12"/>
      <c r="G33" s="12"/>
      <c r="H33" s="12"/>
      <c r="I33" s="17"/>
      <c r="J33" s="22"/>
      <c r="K33" s="17"/>
      <c r="L33" s="17"/>
      <c r="M33" s="21"/>
    </row>
    <row r="34" spans="2:17" ht="14.1" customHeight="1">
      <c r="B34" s="16"/>
      <c r="C34" s="20"/>
      <c r="D34" s="20"/>
      <c r="E34" s="21"/>
      <c r="F34" s="12"/>
      <c r="G34" s="12"/>
      <c r="H34" s="12"/>
      <c r="I34" s="17"/>
      <c r="J34" s="22"/>
      <c r="K34" s="17"/>
      <c r="L34" s="17"/>
      <c r="M34" s="21"/>
    </row>
    <row r="35" spans="2:17" ht="14.1" customHeight="1">
      <c r="E35" s="8"/>
      <c r="G35" s="55"/>
      <c r="H35" s="55"/>
      <c r="I35" s="56"/>
      <c r="J35" s="55"/>
      <c r="K35" s="55"/>
      <c r="L35" s="14"/>
      <c r="M35"/>
      <c r="N35" s="1"/>
    </row>
    <row r="36" spans="2:17" s="1" customFormat="1" ht="14.1" customHeight="1">
      <c r="C36" s="6"/>
      <c r="D36" s="6"/>
      <c r="E36" s="8"/>
      <c r="F36" s="8"/>
      <c r="G36" s="55"/>
      <c r="H36" s="55"/>
      <c r="I36" s="56"/>
      <c r="J36" s="55"/>
      <c r="K36" s="55"/>
      <c r="L36" s="14"/>
      <c r="M36"/>
      <c r="O36"/>
      <c r="P36"/>
      <c r="Q36"/>
    </row>
    <row r="37" spans="2:17" s="1" customFormat="1" ht="14.1" customHeight="1">
      <c r="C37" s="6"/>
      <c r="D37" s="6"/>
      <c r="E37" s="8"/>
      <c r="F37" s="8"/>
      <c r="G37" s="55"/>
      <c r="H37" s="55"/>
      <c r="I37" s="56"/>
      <c r="J37" s="55"/>
      <c r="K37" s="55"/>
      <c r="L37" s="14"/>
      <c r="M37"/>
      <c r="O37"/>
      <c r="P37"/>
      <c r="Q37"/>
    </row>
    <row r="38" spans="2:17" s="1" customFormat="1" ht="14.1" customHeight="1">
      <c r="C38" s="6"/>
      <c r="D38" s="6"/>
      <c r="E38" s="8"/>
      <c r="F38" s="8"/>
      <c r="G38" s="55"/>
      <c r="H38" s="55"/>
      <c r="I38" s="56"/>
      <c r="J38" s="55"/>
      <c r="K38" s="55"/>
      <c r="L38" s="14"/>
      <c r="M38"/>
      <c r="O38"/>
      <c r="P38"/>
      <c r="Q38"/>
    </row>
    <row r="39" spans="2:17" s="1" customFormat="1" ht="14.1" customHeight="1">
      <c r="C39" s="6"/>
      <c r="D39" s="6"/>
      <c r="E39" s="14"/>
      <c r="F39" s="8"/>
      <c r="G39" s="8"/>
      <c r="H39" s="8"/>
      <c r="I39" s="9"/>
      <c r="J39" s="57"/>
      <c r="K39" s="9"/>
      <c r="L39" s="9"/>
      <c r="N39"/>
      <c r="O39"/>
      <c r="P39"/>
      <c r="Q39"/>
    </row>
    <row r="40" spans="2:17" s="1" customFormat="1" ht="14.1" customHeight="1">
      <c r="C40" s="6"/>
      <c r="D40" s="6"/>
      <c r="E40" s="14"/>
      <c r="F40" s="8"/>
      <c r="G40" s="8"/>
      <c r="H40" s="8"/>
      <c r="I40" s="9"/>
      <c r="J40" s="57"/>
      <c r="K40" s="9"/>
      <c r="L40" s="9"/>
      <c r="N40"/>
      <c r="O40"/>
      <c r="P40"/>
      <c r="Q40"/>
    </row>
    <row r="41" spans="2:17" s="1" customFormat="1" ht="14.1" customHeight="1">
      <c r="C41" s="6"/>
      <c r="D41" s="6"/>
      <c r="E41" s="14"/>
      <c r="F41" s="8"/>
      <c r="G41" s="8"/>
      <c r="H41" s="8"/>
      <c r="I41" s="9"/>
      <c r="J41" s="57"/>
      <c r="K41" s="9"/>
      <c r="L41" s="9"/>
      <c r="N41"/>
      <c r="O41"/>
      <c r="P41"/>
      <c r="Q41"/>
    </row>
    <row r="42" spans="2:17" s="1" customFormat="1" ht="14.1" customHeight="1">
      <c r="C42" s="6"/>
      <c r="D42" s="6"/>
      <c r="E42" s="14"/>
      <c r="F42" s="8"/>
      <c r="G42" s="8"/>
      <c r="H42" s="8"/>
      <c r="I42" s="9"/>
      <c r="J42" s="57"/>
      <c r="K42" s="9"/>
      <c r="L42" s="9"/>
      <c r="N42"/>
      <c r="O42"/>
      <c r="P42"/>
      <c r="Q42"/>
    </row>
    <row r="43" spans="2:17" s="1" customFormat="1" ht="14.1" customHeight="1">
      <c r="C43" s="6"/>
      <c r="D43" s="6"/>
      <c r="E43" s="14"/>
      <c r="F43" s="8"/>
      <c r="G43" s="8"/>
      <c r="H43" s="8"/>
      <c r="I43" s="9"/>
      <c r="J43" s="57"/>
      <c r="K43" s="9"/>
      <c r="L43" s="9"/>
      <c r="N43"/>
      <c r="O43"/>
      <c r="P43"/>
      <c r="Q43"/>
    </row>
    <row r="44" spans="2:17" s="1" customFormat="1" ht="14.1" customHeight="1">
      <c r="C44" s="6"/>
      <c r="D44" s="6"/>
      <c r="E44" s="14"/>
      <c r="F44" s="8"/>
      <c r="G44" s="8"/>
      <c r="H44" s="8"/>
      <c r="I44" s="9"/>
      <c r="J44" s="57"/>
      <c r="K44" s="9"/>
      <c r="L44" s="9"/>
      <c r="N44"/>
      <c r="O44"/>
      <c r="P44"/>
      <c r="Q44"/>
    </row>
    <row r="45" spans="2:17" s="1" customFormat="1" ht="14.1" customHeight="1">
      <c r="C45" s="6"/>
      <c r="D45" s="6"/>
      <c r="E45" s="14"/>
      <c r="F45" s="8"/>
      <c r="G45" s="8"/>
      <c r="H45" s="8"/>
      <c r="I45" s="9"/>
      <c r="J45" s="57"/>
      <c r="K45" s="9"/>
      <c r="L45" s="9"/>
      <c r="N45"/>
      <c r="O45"/>
      <c r="P45"/>
      <c r="Q45"/>
    </row>
    <row r="46" spans="2:17" s="1" customFormat="1" ht="14.1" customHeight="1">
      <c r="C46" s="6"/>
      <c r="D46" s="6"/>
      <c r="E46" s="14"/>
      <c r="F46" s="8"/>
      <c r="G46" s="8"/>
      <c r="H46" s="8"/>
      <c r="I46" s="9"/>
      <c r="J46" s="57"/>
      <c r="K46" s="9"/>
      <c r="L46" s="9"/>
      <c r="N46"/>
      <c r="O46"/>
      <c r="P46"/>
      <c r="Q46"/>
    </row>
    <row r="47" spans="2:17" s="1" customFormat="1" ht="14.1" customHeight="1">
      <c r="C47" s="6"/>
      <c r="D47" s="6"/>
      <c r="E47" s="14"/>
      <c r="F47" s="8"/>
      <c r="G47" s="8"/>
      <c r="H47" s="8"/>
      <c r="I47" s="9"/>
      <c r="J47" s="57"/>
      <c r="K47" s="9"/>
      <c r="L47" s="9"/>
      <c r="N47"/>
      <c r="O47"/>
      <c r="P47"/>
      <c r="Q47"/>
    </row>
    <row r="48" spans="2:17" s="1" customFormat="1" ht="14.1" customHeight="1">
      <c r="C48" s="6"/>
      <c r="D48" s="6"/>
      <c r="E48" s="14"/>
      <c r="F48" s="8"/>
      <c r="G48" s="8"/>
      <c r="H48" s="8"/>
      <c r="I48" s="9"/>
      <c r="J48" s="57"/>
      <c r="K48" s="9"/>
      <c r="L48" s="9"/>
      <c r="N48"/>
      <c r="O48"/>
      <c r="P48"/>
      <c r="Q48"/>
    </row>
    <row r="49" spans="3:17" s="1" customFormat="1" ht="14.1" customHeight="1">
      <c r="C49" s="6"/>
      <c r="D49" s="6"/>
      <c r="E49" s="14"/>
      <c r="F49" s="8"/>
      <c r="G49" s="8"/>
      <c r="H49" s="8"/>
      <c r="I49" s="9"/>
      <c r="J49" s="57"/>
      <c r="K49" s="9"/>
      <c r="L49" s="9"/>
      <c r="N49"/>
      <c r="O49"/>
      <c r="P49"/>
      <c r="Q49"/>
    </row>
    <row r="50" spans="3:17" s="1" customFormat="1" ht="14.1" customHeight="1">
      <c r="C50" s="6"/>
      <c r="D50" s="6"/>
      <c r="E50" s="14"/>
      <c r="F50" s="8"/>
      <c r="G50" s="8"/>
      <c r="H50" s="8"/>
      <c r="I50" s="9"/>
      <c r="J50" s="57"/>
      <c r="K50" s="9"/>
      <c r="L50" s="9"/>
      <c r="N50"/>
      <c r="O50"/>
      <c r="P50"/>
      <c r="Q50"/>
    </row>
    <row r="51" spans="3:17" s="1" customFormat="1" ht="14.1" customHeight="1">
      <c r="C51" s="6"/>
      <c r="D51" s="6"/>
      <c r="E51" s="14"/>
      <c r="F51" s="8"/>
      <c r="G51" s="8"/>
      <c r="H51" s="8"/>
      <c r="I51" s="9"/>
      <c r="J51" s="57"/>
      <c r="K51" s="9"/>
      <c r="L51" s="9"/>
      <c r="N51"/>
      <c r="O51"/>
      <c r="P51"/>
      <c r="Q51"/>
    </row>
    <row r="52" spans="3:17" ht="14.1" customHeight="1"/>
    <row r="53" spans="3:17" ht="14.1" customHeight="1"/>
    <row r="54" spans="3:17" ht="14.1" customHeight="1"/>
    <row r="55" spans="3:17" ht="14.1" customHeight="1"/>
    <row r="56" spans="3:17" ht="14.1" customHeight="1"/>
    <row r="57" spans="3:17" ht="14.1" customHeight="1"/>
    <row r="58" spans="3:17" ht="14.1" customHeight="1"/>
    <row r="59" spans="3:17" ht="14.1" customHeight="1"/>
    <row r="60" spans="3:17" ht="14.1" customHeight="1"/>
    <row r="61" spans="3:17" ht="14.1" customHeight="1"/>
    <row r="62" spans="3:17" ht="14.1" customHeight="1"/>
    <row r="63" spans="3:17" ht="14.1" customHeight="1"/>
    <row r="64" spans="3:17" ht="14.1" customHeight="1"/>
    <row r="65" ht="14.1" customHeight="1"/>
    <row r="66" ht="14.1" customHeight="1"/>
    <row r="67" ht="14.1" customHeight="1"/>
    <row r="68" ht="14.1" customHeight="1"/>
    <row r="69" ht="14.1" customHeight="1"/>
  </sheetData>
  <protectedRanges>
    <protectedRange sqref="D22:D23 D28" name="区域1_1"/>
    <protectedRange sqref="D21" name="区域1_1_1"/>
    <protectedRange sqref="E24:E25" name="区域1_1_3"/>
  </protectedRanges>
  <mergeCells count="2">
    <mergeCell ref="C1:M1"/>
    <mergeCell ref="C2:M2"/>
  </mergeCells>
  <phoneticPr fontId="3" type="noConversion"/>
  <conditionalFormatting sqref="J9:J30">
    <cfRule type="cellIs" dxfId="1" priority="6" stopIfTrue="1" operator="notEqual">
      <formula>1</formula>
    </cfRule>
  </conditionalFormatting>
  <conditionalFormatting sqref="C19:I30 K19:L30">
    <cfRule type="cellIs" dxfId="0" priority="5" operator="equal">
      <formula>"查询不到！"</formula>
    </cfRule>
  </conditionalFormatting>
  <dataValidations count="1">
    <dataValidation type="list" allowBlank="1" showInputMessage="1" showErrorMessage="1" sqref="M19:M31">
      <formula1>"同方上海库存,同方北京库存,同方代为采购"</formula1>
    </dataValidation>
  </dataValidations>
  <pageMargins left="0.55118110236220474" right="0.39370078740157483" top="0.6692913385826772" bottom="0.98425196850393704" header="0.27559055118110237" footer="0.39370078740157483"/>
  <pageSetup paperSize="9" scale="70" orientation="portrait" blackAndWhite="1" r:id="rId1"/>
  <headerFooter alignWithMargins="0">
    <oddHeader>&amp;L&amp;G&amp;R&amp;G</oddHeader>
    <oddFooter>&amp;L&amp;"黑体,常规"&amp;7北京海淀区同方科技广场A座22层(100083)
服务热线：400-678-5758&amp;"宋体,常规"   &amp;"Arial,常规"www.techcon.thtf.com.cn&amp;C&amp;10-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P3-BJ</vt:lpstr>
      <vt:lpstr>'P3-BJ'!Print_Area</vt:lpstr>
      <vt:lpstr>'P3-BJ'!Print_Titles</vt:lpstr>
      <vt:lpstr>自主设备合计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Jacky Wu</cp:lastModifiedBy>
  <dcterms:created xsi:type="dcterms:W3CDTF">2013-06-13T15:05:44Z</dcterms:created>
  <dcterms:modified xsi:type="dcterms:W3CDTF">2013-06-13T15:10:46Z</dcterms:modified>
</cp:coreProperties>
</file>