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og8430\results\"/>
    </mc:Choice>
  </mc:AlternateContent>
  <xr:revisionPtr revIDLastSave="0" documentId="8_{B8D37075-3FE7-4454-9F36-F21AEED5CF4F}" xr6:coauthVersionLast="47" xr6:coauthVersionMax="47" xr10:uidLastSave="{00000000-0000-0000-0000-000000000000}"/>
  <bookViews>
    <workbookView xWindow="-120" yWindow="-120" windowWidth="29040" windowHeight="15720" xr2:uid="{056C3F22-7CAC-404A-95EF-7D2F37DB727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0" i="1" l="1"/>
  <c r="K59" i="1"/>
  <c r="K58" i="1"/>
  <c r="K57" i="1"/>
  <c r="K56" i="1"/>
  <c r="K52" i="1"/>
  <c r="K51" i="1"/>
  <c r="K50" i="1"/>
  <c r="K49" i="1"/>
  <c r="K48" i="1"/>
  <c r="M36" i="1"/>
  <c r="M35" i="1"/>
  <c r="M34" i="1"/>
  <c r="M33" i="1"/>
  <c r="M32" i="1"/>
  <c r="M31" i="1"/>
  <c r="M30" i="1"/>
  <c r="M26" i="1"/>
  <c r="M22" i="1"/>
  <c r="M18" i="1"/>
  <c r="M17" i="1"/>
  <c r="M16" i="1"/>
  <c r="M12" i="1"/>
  <c r="M11" i="1"/>
  <c r="M7" i="1"/>
  <c r="M6" i="1"/>
  <c r="M5" i="1"/>
  <c r="M4" i="1"/>
  <c r="M3" i="1"/>
  <c r="L3" i="1"/>
  <c r="F51" i="1"/>
  <c r="C51" i="1"/>
  <c r="E69" i="1"/>
  <c r="D69" i="1"/>
  <c r="C69" i="1"/>
  <c r="F87" i="1"/>
  <c r="D87" i="1"/>
  <c r="C87" i="1"/>
  <c r="G105" i="1"/>
  <c r="F105" i="1"/>
  <c r="C105" i="1"/>
  <c r="H123" i="1"/>
  <c r="D123" i="1"/>
  <c r="C123" i="1"/>
  <c r="D33" i="1"/>
  <c r="C33" i="1"/>
  <c r="D15" i="1"/>
  <c r="E15" i="1"/>
  <c r="C15" i="1"/>
  <c r="K3" i="1"/>
  <c r="E65" i="1"/>
  <c r="L12" i="1" s="1"/>
  <c r="D65" i="1"/>
  <c r="C65" i="1"/>
  <c r="L31" i="1" s="1"/>
  <c r="F83" i="1"/>
  <c r="L16" i="1" s="1"/>
  <c r="D83" i="1"/>
  <c r="L4" i="1" s="1"/>
  <c r="C83" i="1"/>
  <c r="L33" i="1" s="1"/>
  <c r="H119" i="1"/>
  <c r="L26" i="1" s="1"/>
  <c r="D119" i="1"/>
  <c r="L7" i="1" s="1"/>
  <c r="C119" i="1"/>
  <c r="L35" i="1" s="1"/>
  <c r="G101" i="1"/>
  <c r="L22" i="1" s="1"/>
  <c r="F101" i="1"/>
  <c r="L17" i="1" s="1"/>
  <c r="C101" i="1"/>
  <c r="L34" i="1" s="1"/>
  <c r="H115" i="1"/>
  <c r="K26" i="1" s="1"/>
  <c r="K44" i="1" s="1"/>
  <c r="D115" i="1"/>
  <c r="K7" i="1" s="1"/>
  <c r="C115" i="1"/>
  <c r="K35" i="1" s="1"/>
  <c r="G97" i="1"/>
  <c r="K22" i="1" s="1"/>
  <c r="K43" i="1" s="1"/>
  <c r="F97" i="1"/>
  <c r="K17" i="1" s="1"/>
  <c r="C97" i="1"/>
  <c r="K34" i="1" s="1"/>
  <c r="F79" i="1"/>
  <c r="K16" i="1" s="1"/>
  <c r="D79" i="1"/>
  <c r="K6" i="1" s="1"/>
  <c r="C79" i="1"/>
  <c r="K33" i="1" s="1"/>
  <c r="E61" i="1"/>
  <c r="K12" i="1" s="1"/>
  <c r="D61" i="1"/>
  <c r="K4" i="1" s="1"/>
  <c r="C61" i="1"/>
  <c r="K31" i="1" s="1"/>
  <c r="F47" i="1"/>
  <c r="L18" i="1" s="1"/>
  <c r="C47" i="1"/>
  <c r="L36" i="1" s="1"/>
  <c r="F43" i="1"/>
  <c r="K18" i="1" s="1"/>
  <c r="C43" i="1"/>
  <c r="K36" i="1" s="1"/>
  <c r="D29" i="1"/>
  <c r="L5" i="1" s="1"/>
  <c r="C29" i="1"/>
  <c r="L32" i="1" s="1"/>
  <c r="D25" i="1"/>
  <c r="K5" i="1" s="1"/>
  <c r="C25" i="1"/>
  <c r="K32" i="1" s="1"/>
  <c r="D11" i="1"/>
  <c r="E11" i="1"/>
  <c r="L11" i="1" s="1"/>
  <c r="D7" i="1"/>
  <c r="K40" i="1" s="1"/>
  <c r="E7" i="1"/>
  <c r="K11" i="1" s="1"/>
  <c r="K41" i="1" s="1"/>
  <c r="C11" i="1"/>
  <c r="L30" i="1" s="1"/>
  <c r="C7" i="1"/>
  <c r="K30" i="1" s="1"/>
  <c r="K42" i="1" l="1"/>
  <c r="L6" i="1"/>
</calcChain>
</file>

<file path=xl/sharedStrings.xml><?xml version="1.0" encoding="utf-8"?>
<sst xmlns="http://schemas.openxmlformats.org/spreadsheetml/2006/main" count="147" uniqueCount="48">
  <si>
    <t>workload</t>
  </si>
  <si>
    <t>a</t>
  </si>
  <si>
    <t>throughput</t>
  </si>
  <si>
    <t>avg read latency</t>
  </si>
  <si>
    <t>avg update latency</t>
  </si>
  <si>
    <t>avg insert latency</t>
  </si>
  <si>
    <t>Average Read Latency</t>
  </si>
  <si>
    <t>operations</t>
  </si>
  <si>
    <t>50 read, 50 update</t>
  </si>
  <si>
    <t>MongoDB</t>
  </si>
  <si>
    <t>Redis</t>
  </si>
  <si>
    <t>Cassandra</t>
  </si>
  <si>
    <t>tests</t>
  </si>
  <si>
    <t>workload a</t>
  </si>
  <si>
    <t>mongodb</t>
  </si>
  <si>
    <t>workload b</t>
  </si>
  <si>
    <t>workload c</t>
  </si>
  <si>
    <t>workload d</t>
  </si>
  <si>
    <t>workload f</t>
  </si>
  <si>
    <t>redis</t>
  </si>
  <si>
    <t>Average Update Latency</t>
  </si>
  <si>
    <t>cassandra</t>
  </si>
  <si>
    <t>Average Insert Latency</t>
  </si>
  <si>
    <t>workload e</t>
  </si>
  <si>
    <t>workload i</t>
  </si>
  <si>
    <t>c</t>
  </si>
  <si>
    <t>100 read</t>
  </si>
  <si>
    <t>Average Scan Latency</t>
  </si>
  <si>
    <t>Average Read-Modify-Write Latency</t>
  </si>
  <si>
    <t>Average Throughput</t>
  </si>
  <si>
    <t>i</t>
  </si>
  <si>
    <t>100 insert</t>
  </si>
  <si>
    <t>Average latency per operation</t>
  </si>
  <si>
    <t>Read</t>
  </si>
  <si>
    <t>Update</t>
  </si>
  <si>
    <t>Insert</t>
  </si>
  <si>
    <t>Scan</t>
  </si>
  <si>
    <t>Read-Modify-write</t>
  </si>
  <si>
    <t>b</t>
  </si>
  <si>
    <t>95 read 5 update</t>
  </si>
  <si>
    <t>d</t>
  </si>
  <si>
    <t>95 read 5 insert</t>
  </si>
  <si>
    <t>e</t>
  </si>
  <si>
    <t>avg scan latency</t>
  </si>
  <si>
    <t>95 scan 5 insert</t>
  </si>
  <si>
    <t>f</t>
  </si>
  <si>
    <t>avg read-modify-write latency</t>
  </si>
  <si>
    <t>50 read 50 rmw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</si>
</sst>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164" fontId="0" fillId="0" borderId="0" xfId="0" applyNumberFormat="1" applyBorder="1"/>
    <xf numFmtId="0" fontId="0" fillId="0" borderId="3" xfId="0" applyBorder="1"/>
    <xf numFmtId="0" fontId="0" fillId="0" borderId="0" xfId="0" applyBorder="1" applyAlignment="1"/>
    <xf numFmtId="0" fontId="0" fillId="0" borderId="1" xfId="0" applyBorder="1" applyAlignment="1"/>
    <xf numFmtId="0" fontId="0" fillId="0" borderId="3" xfId="0" applyBorder="1" applyAlignment="1"/>
    <xf numFmtId="164" fontId="1" fillId="0" borderId="5" xfId="0" quotePrefix="1" applyNumberFormat="1" applyFont="1" applyBorder="1"/>
    <xf numFmtId="0" fontId="0" fillId="0" borderId="1" xfId="0" applyBorder="1"/>
    <xf numFmtId="0" fontId="0" fillId="0" borderId="2" xfId="0" applyBorder="1"/>
    <xf numFmtId="0" fontId="0" fillId="0" borderId="4" xfId="0" applyBorder="1" applyAlignment="1">
      <alignment horizontal="center" vertical="center"/>
    </xf>
    <xf numFmtId="0" fontId="0" fillId="2" borderId="0" xfId="0" applyFill="1" applyBorder="1"/>
    <xf numFmtId="0" fontId="0" fillId="0" borderId="4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0" fillId="0" borderId="8" xfId="0" applyBorder="1"/>
    <xf numFmtId="0" fontId="0" fillId="2" borderId="5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Read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Feuil1!$K$2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Feuil1!$J$3:$J$7</c:f>
              <c:strCache>
                <c:ptCount val="5"/>
                <c:pt idx="0">
                  <c:v>workload a</c:v>
                </c:pt>
                <c:pt idx="1">
                  <c:v>workload b</c:v>
                </c:pt>
                <c:pt idx="2">
                  <c:v>workload c</c:v>
                </c:pt>
                <c:pt idx="3">
                  <c:v>workload d</c:v>
                </c:pt>
                <c:pt idx="4">
                  <c:v>workload f</c:v>
                </c:pt>
              </c:strCache>
            </c:strRef>
          </c:cat>
          <c:val>
            <c:numRef>
              <c:f>Feuil1!$K$3:$K$7</c:f>
              <c:numCache>
                <c:formatCode>0.0</c:formatCode>
                <c:ptCount val="5"/>
                <c:pt idx="0">
                  <c:v>1241.7771062009499</c:v>
                </c:pt>
                <c:pt idx="1">
                  <c:v>961.56509214850394</c:v>
                </c:pt>
                <c:pt idx="2">
                  <c:v>908.83766666666668</c:v>
                </c:pt>
                <c:pt idx="3">
                  <c:v>1002.2371817664385</c:v>
                </c:pt>
                <c:pt idx="4">
                  <c:v>1070.5056666666667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47-4B48-A21D-9B0EF568C320}"/>
            </c:ext>
          </c:extLst>
        </c:ser>
        <c:ser>
          <c:idx val="1"/>
          <c:order val="1"/>
          <c:tx>
            <c:strRef>
              <c:f>Feuil1!$L$2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Feuil1!$J$3:$J$7</c:f>
              <c:strCache>
                <c:ptCount val="5"/>
                <c:pt idx="0">
                  <c:v>workload a</c:v>
                </c:pt>
                <c:pt idx="1">
                  <c:v>workload b</c:v>
                </c:pt>
                <c:pt idx="2">
                  <c:v>workload c</c:v>
                </c:pt>
                <c:pt idx="3">
                  <c:v>workload d</c:v>
                </c:pt>
                <c:pt idx="4">
                  <c:v>workload f</c:v>
                </c:pt>
              </c:strCache>
            </c:strRef>
          </c:cat>
          <c:val>
            <c:numRef>
              <c:f>Feuil1!$L$3:$L$7</c:f>
              <c:numCache>
                <c:formatCode>0.0</c:formatCode>
                <c:ptCount val="5"/>
                <c:pt idx="0">
                  <c:v>191.25448366606233</c:v>
                </c:pt>
                <c:pt idx="1">
                  <c:v>182.30180173903634</c:v>
                </c:pt>
                <c:pt idx="2">
                  <c:v>188.36666666666667</c:v>
                </c:pt>
                <c:pt idx="3">
                  <c:v>182.30180173903634</c:v>
                </c:pt>
                <c:pt idx="4">
                  <c:v>180.50366666666665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47-4B48-A21D-9B0EF568C320}"/>
            </c:ext>
          </c:extLst>
        </c:ser>
        <c:ser>
          <c:idx val="2"/>
          <c:order val="2"/>
          <c:tx>
            <c:strRef>
              <c:f>Feuil1!$M$2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Feuil1!$J$3:$J$7</c:f>
              <c:strCache>
                <c:ptCount val="5"/>
                <c:pt idx="0">
                  <c:v>workload a</c:v>
                </c:pt>
                <c:pt idx="1">
                  <c:v>workload b</c:v>
                </c:pt>
                <c:pt idx="2">
                  <c:v>workload c</c:v>
                </c:pt>
                <c:pt idx="3">
                  <c:v>workload d</c:v>
                </c:pt>
                <c:pt idx="4">
                  <c:v>workload f</c:v>
                </c:pt>
              </c:strCache>
            </c:strRef>
          </c:cat>
          <c:val>
            <c:numRef>
              <c:f>Feuil1!$M$3:$M$7</c:f>
              <c:numCache>
                <c:formatCode>0.0</c:formatCode>
                <c:ptCount val="5"/>
                <c:pt idx="0">
                  <c:v>20942.367259608396</c:v>
                </c:pt>
                <c:pt idx="1">
                  <c:v>20395.278033198465</c:v>
                </c:pt>
                <c:pt idx="2">
                  <c:v>20744.976999999999</c:v>
                </c:pt>
                <c:pt idx="3">
                  <c:v>20301.196204419834</c:v>
                </c:pt>
                <c:pt idx="4">
                  <c:v>22891.099999999995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747-4B48-A21D-9B0EF568C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Insert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Feuil1!$K$15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Feuil1!$J$16:$J$18</c:f>
              <c:strCache>
                <c:ptCount val="3"/>
                <c:pt idx="0">
                  <c:v>workload d</c:v>
                </c:pt>
                <c:pt idx="1">
                  <c:v>workload e</c:v>
                </c:pt>
                <c:pt idx="2">
                  <c:v>workload i</c:v>
                </c:pt>
              </c:strCache>
            </c:strRef>
          </c:cat>
          <c:val>
            <c:numRef>
              <c:f>Feuil1!$K$16:$K$18</c:f>
              <c:numCache>
                <c:formatCode>0.0</c:formatCode>
                <c:ptCount val="3"/>
                <c:pt idx="0">
                  <c:v>12944.492716049368</c:v>
                </c:pt>
                <c:pt idx="1">
                  <c:v>12132.177400036802</c:v>
                </c:pt>
                <c:pt idx="2">
                  <c:v>9579.7853333333333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23-44B5-B1E8-E15696D812DA}"/>
            </c:ext>
          </c:extLst>
        </c:ser>
        <c:ser>
          <c:idx val="1"/>
          <c:order val="1"/>
          <c:tx>
            <c:strRef>
              <c:f>Feuil1!$L$15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Feuil1!$J$16:$J$18</c:f>
              <c:strCache>
                <c:ptCount val="3"/>
                <c:pt idx="0">
                  <c:v>workload d</c:v>
                </c:pt>
                <c:pt idx="1">
                  <c:v>workload e</c:v>
                </c:pt>
                <c:pt idx="2">
                  <c:v>workload i</c:v>
                </c:pt>
              </c:strCache>
            </c:strRef>
          </c:cat>
          <c:val>
            <c:numRef>
              <c:f>Feuil1!$L$16:$L$18</c:f>
              <c:numCache>
                <c:formatCode>0.0</c:formatCode>
                <c:ptCount val="3"/>
                <c:pt idx="0">
                  <c:v>906.27727501256561</c:v>
                </c:pt>
                <c:pt idx="1">
                  <c:v>1098.5471752439767</c:v>
                </c:pt>
                <c:pt idx="2">
                  <c:v>477.89833333333331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23-44B5-B1E8-E15696D812DA}"/>
            </c:ext>
          </c:extLst>
        </c:ser>
        <c:ser>
          <c:idx val="2"/>
          <c:order val="2"/>
          <c:tx>
            <c:strRef>
              <c:f>Feuil1!$M$15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Feuil1!$J$16:$J$18</c:f>
              <c:strCache>
                <c:ptCount val="3"/>
                <c:pt idx="0">
                  <c:v>workload d</c:v>
                </c:pt>
                <c:pt idx="1">
                  <c:v>workload e</c:v>
                </c:pt>
                <c:pt idx="2">
                  <c:v>workload i</c:v>
                </c:pt>
              </c:strCache>
            </c:strRef>
          </c:cat>
          <c:val>
            <c:numRef>
              <c:f>Feuil1!$M$16:$M$18</c:f>
              <c:numCache>
                <c:formatCode>0.0</c:formatCode>
                <c:ptCount val="3"/>
                <c:pt idx="0">
                  <c:v>10722.292272996134</c:v>
                </c:pt>
                <c:pt idx="1">
                  <c:v>13661.652658045967</c:v>
                </c:pt>
                <c:pt idx="2">
                  <c:v>24070.710333333333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23-44B5-B1E8-E15696D812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8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Insert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Read-Modify-Write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rgbClr val="4472C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eparator>.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Feuil1!$J$26</c:f>
              <c:strCache>
                <c:ptCount val="1"/>
                <c:pt idx="0">
                  <c:v>workload f</c:v>
                </c:pt>
              </c:strCache>
            </c:strRef>
          </c:cat>
          <c:val>
            <c:numRef>
              <c:f>Feuil1!$K$26</c:f>
              <c:numCache>
                <c:formatCode>0.0</c:formatCode>
                <c:ptCount val="1"/>
                <c:pt idx="0">
                  <c:v>7746.1239030938668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CD-4E20-8C85-B859B1B0734C}"/>
            </c:ext>
          </c:extLst>
        </c:ser>
        <c:ser>
          <c:idx val="1"/>
          <c:order val="1"/>
          <c:tx>
            <c:v>Redis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Feuil1!$J$26</c:f>
              <c:strCache>
                <c:ptCount val="1"/>
                <c:pt idx="0">
                  <c:v>workload f</c:v>
                </c:pt>
              </c:strCache>
            </c:strRef>
          </c:cat>
          <c:val>
            <c:numRef>
              <c:f>Feuil1!$L$26</c:f>
              <c:numCache>
                <c:formatCode>0.0</c:formatCode>
                <c:ptCount val="1"/>
                <c:pt idx="0">
                  <c:v>473.58636232537538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CD-4E20-8C85-B859B1B0734C}"/>
            </c:ext>
          </c:extLst>
        </c:ser>
        <c:ser>
          <c:idx val="2"/>
          <c:order val="2"/>
          <c:tx>
            <c:v>Cassandra</c:v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Feuil1!$J$26</c:f>
              <c:strCache>
                <c:ptCount val="1"/>
                <c:pt idx="0">
                  <c:v>workload f</c:v>
                </c:pt>
              </c:strCache>
            </c:strRef>
          </c:cat>
          <c:val>
            <c:numRef>
              <c:f>Feuil1!$M$26</c:f>
              <c:numCache>
                <c:formatCode>0.0</c:formatCode>
                <c:ptCount val="1"/>
                <c:pt idx="0">
                  <c:v>39247.164220951505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CD-4E20-8C85-B859B1B07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Read-Modify-Write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Update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MongoDB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Feuil1!$J$11:$J$12</c:f>
              <c:strCache>
                <c:ptCount val="2"/>
                <c:pt idx="0">
                  <c:v>workload a</c:v>
                </c:pt>
                <c:pt idx="1">
                  <c:v>workload b</c:v>
                </c:pt>
              </c:strCache>
            </c:strRef>
          </c:cat>
          <c:val>
            <c:numRef>
              <c:f>Feuil1!$K$11:$K$12</c:f>
              <c:numCache>
                <c:formatCode>0.0</c:formatCode>
                <c:ptCount val="2"/>
                <c:pt idx="0">
                  <c:v>9695.5171855743592</c:v>
                </c:pt>
                <c:pt idx="1">
                  <c:v>12681.727542152234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C-4248-8E64-A2FD107C82C2}"/>
            </c:ext>
          </c:extLst>
        </c:ser>
        <c:ser>
          <c:idx val="1"/>
          <c:order val="1"/>
          <c:tx>
            <c:v>Redis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Feuil1!$J$11:$J$12</c:f>
              <c:strCache>
                <c:ptCount val="2"/>
                <c:pt idx="0">
                  <c:v>workload a</c:v>
                </c:pt>
                <c:pt idx="1">
                  <c:v>workload b</c:v>
                </c:pt>
              </c:strCache>
            </c:strRef>
          </c:cat>
          <c:val>
            <c:numRef>
              <c:f>Feuil1!$L$11:$L$12</c:f>
              <c:numCache>
                <c:formatCode>0.0</c:formatCode>
                <c:ptCount val="2"/>
                <c:pt idx="0">
                  <c:v>229.44863125729435</c:v>
                </c:pt>
                <c:pt idx="1">
                  <c:v>287.72358689734801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C-4248-8E64-A2FD107C82C2}"/>
            </c:ext>
          </c:extLst>
        </c:ser>
        <c:ser>
          <c:idx val="2"/>
          <c:order val="2"/>
          <c:tx>
            <c:v>Cassandra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Feuil1!$J$11:$J$12</c:f>
              <c:strCache>
                <c:ptCount val="2"/>
                <c:pt idx="0">
                  <c:v>workload a</c:v>
                </c:pt>
                <c:pt idx="1">
                  <c:v>workload b</c:v>
                </c:pt>
              </c:strCache>
            </c:strRef>
          </c:cat>
          <c:val>
            <c:numRef>
              <c:f>Feuil1!$M$11:$M$12</c:f>
              <c:numCache>
                <c:formatCode>0.0</c:formatCode>
                <c:ptCount val="2"/>
                <c:pt idx="0">
                  <c:v>29753.901589261368</c:v>
                </c:pt>
                <c:pt idx="1">
                  <c:v>21031.2266944941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C-4248-8E64-A2FD107C82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6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Update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Feuil1!$K$29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Feuil1!$J$30:$J$36</c:f>
              <c:strCache>
                <c:ptCount val="7"/>
                <c:pt idx="0">
                  <c:v>workload a</c:v>
                </c:pt>
                <c:pt idx="1">
                  <c:v>workload b</c:v>
                </c:pt>
                <c:pt idx="2">
                  <c:v>workload c</c:v>
                </c:pt>
                <c:pt idx="3">
                  <c:v>workload d</c:v>
                </c:pt>
                <c:pt idx="4">
                  <c:v>workload e</c:v>
                </c:pt>
                <c:pt idx="5">
                  <c:v>workload f</c:v>
                </c:pt>
                <c:pt idx="6">
                  <c:v>workload i</c:v>
                </c:pt>
              </c:strCache>
            </c:strRef>
          </c:cat>
          <c:val>
            <c:numRef>
              <c:f>Feuil1!$K$30:$K$36</c:f>
              <c:numCache>
                <c:formatCode>0.0</c:formatCode>
                <c:ptCount val="7"/>
                <c:pt idx="0">
                  <c:v>165.08983508522832</c:v>
                </c:pt>
                <c:pt idx="1">
                  <c:v>437.57447389545536</c:v>
                </c:pt>
                <c:pt idx="2">
                  <c:v>604.57039183286167</c:v>
                </c:pt>
                <c:pt idx="3">
                  <c:v>434.85279212346268</c:v>
                </c:pt>
                <c:pt idx="4">
                  <c:v>346.2613704830207</c:v>
                </c:pt>
                <c:pt idx="5">
                  <c:v>145.61665537978232</c:v>
                </c:pt>
                <c:pt idx="6">
                  <c:v>96.55622361006489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5-4DD5-A1FA-B965BC099EC8}"/>
            </c:ext>
          </c:extLst>
        </c:ser>
        <c:ser>
          <c:idx val="1"/>
          <c:order val="1"/>
          <c:tx>
            <c:strRef>
              <c:f>Feuil1!$L$29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Feuil1!$J$30:$J$36</c:f>
              <c:strCache>
                <c:ptCount val="7"/>
                <c:pt idx="0">
                  <c:v>workload a</c:v>
                </c:pt>
                <c:pt idx="1">
                  <c:v>workload b</c:v>
                </c:pt>
                <c:pt idx="2">
                  <c:v>workload c</c:v>
                </c:pt>
                <c:pt idx="3">
                  <c:v>workload d</c:v>
                </c:pt>
                <c:pt idx="4">
                  <c:v>workload e</c:v>
                </c:pt>
                <c:pt idx="5">
                  <c:v>workload f</c:v>
                </c:pt>
                <c:pt idx="6">
                  <c:v>workload i</c:v>
                </c:pt>
              </c:strCache>
            </c:strRef>
          </c:cat>
          <c:val>
            <c:numRef>
              <c:f>Feuil1!$L$30:$L$36</c:f>
              <c:numCache>
                <c:formatCode>0.0</c:formatCode>
                <c:ptCount val="7"/>
                <c:pt idx="0">
                  <c:v>1860.8669189614368</c:v>
                </c:pt>
                <c:pt idx="1">
                  <c:v>2023.3223965987434</c:v>
                </c:pt>
                <c:pt idx="2">
                  <c:v>1958.30105653545</c:v>
                </c:pt>
                <c:pt idx="3">
                  <c:v>1818.5705350502967</c:v>
                </c:pt>
                <c:pt idx="4">
                  <c:v>197.43981330699432</c:v>
                </c:pt>
                <c:pt idx="5">
                  <c:v>1555.5151935152569</c:v>
                </c:pt>
                <c:pt idx="6">
                  <c:v>1219.8266050126367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5-4DD5-A1FA-B965BC099EC8}"/>
            </c:ext>
          </c:extLst>
        </c:ser>
        <c:ser>
          <c:idx val="2"/>
          <c:order val="2"/>
          <c:tx>
            <c:strRef>
              <c:f>Feuil1!$M$29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Feuil1!$J$30:$J$36</c:f>
              <c:strCache>
                <c:ptCount val="7"/>
                <c:pt idx="0">
                  <c:v>workload a</c:v>
                </c:pt>
                <c:pt idx="1">
                  <c:v>workload b</c:v>
                </c:pt>
                <c:pt idx="2">
                  <c:v>workload c</c:v>
                </c:pt>
                <c:pt idx="3">
                  <c:v>workload d</c:v>
                </c:pt>
                <c:pt idx="4">
                  <c:v>workload e</c:v>
                </c:pt>
                <c:pt idx="5">
                  <c:v>workload f</c:v>
                </c:pt>
                <c:pt idx="6">
                  <c:v>workload i</c:v>
                </c:pt>
              </c:strCache>
            </c:strRef>
          </c:cat>
          <c:val>
            <c:numRef>
              <c:f>Feuil1!$M$30:$M$36</c:f>
              <c:numCache>
                <c:formatCode>0.0</c:formatCode>
                <c:ptCount val="7"/>
                <c:pt idx="0">
                  <c:v>33.970082559529899</c:v>
                </c:pt>
                <c:pt idx="1">
                  <c:v>40.692829284425834</c:v>
                </c:pt>
                <c:pt idx="2">
                  <c:v>40.069764046607062</c:v>
                </c:pt>
                <c:pt idx="3">
                  <c:v>41.677201641414769</c:v>
                </c:pt>
                <c:pt idx="4">
                  <c:v>29.091862403848499</c:v>
                </c:pt>
                <c:pt idx="5">
                  <c:v>29.901975499867035</c:v>
                </c:pt>
                <c:pt idx="6">
                  <c:v>35.481988263560531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5-4DD5-A1FA-B965BC099E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Scan Latency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Feuil1!$K$21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Feuil1!$J$22</c:f>
              <c:strCache>
                <c:ptCount val="1"/>
                <c:pt idx="0">
                  <c:v>workload e</c:v>
                </c:pt>
              </c:strCache>
            </c:strRef>
          </c:cat>
          <c:val>
            <c:numRef>
              <c:f>Feuil1!$K$22</c:f>
              <c:numCache>
                <c:formatCode>0.0</c:formatCode>
                <c:ptCount val="1"/>
                <c:pt idx="0">
                  <c:v>1580.9264074040366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44-4FA9-AAD2-CE323225A5D1}"/>
            </c:ext>
          </c:extLst>
        </c:ser>
        <c:ser>
          <c:idx val="1"/>
          <c:order val="1"/>
          <c:tx>
            <c:strRef>
              <c:f>Feuil1!$L$21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Feuil1!$J$22</c:f>
              <c:strCache>
                <c:ptCount val="1"/>
                <c:pt idx="0">
                  <c:v>workload e</c:v>
                </c:pt>
              </c:strCache>
            </c:strRef>
          </c:cat>
          <c:val>
            <c:numRef>
              <c:f>Feuil1!$L$22</c:f>
              <c:numCache>
                <c:formatCode>0.0</c:formatCode>
                <c:ptCount val="1"/>
                <c:pt idx="0">
                  <c:v>4891.2473357005192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44-4FA9-AAD2-CE323225A5D1}"/>
            </c:ext>
          </c:extLst>
        </c:ser>
        <c:ser>
          <c:idx val="2"/>
          <c:order val="2"/>
          <c:tx>
            <c:strRef>
              <c:f>Feuil1!$M$21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Feuil1!$J$22</c:f>
              <c:strCache>
                <c:ptCount val="1"/>
                <c:pt idx="0">
                  <c:v>workload e</c:v>
                </c:pt>
              </c:strCache>
            </c:strRef>
          </c:cat>
          <c:val>
            <c:numRef>
              <c:f>Feuil1!$M$22</c:f>
              <c:numCache>
                <c:formatCode>0.0</c:formatCode>
                <c:ptCount val="1"/>
                <c:pt idx="0">
                  <c:v>31453.300664841237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C44-4FA9-AAD2-CE323225A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Scan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per operation type (MongoDB)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Feuil1!$K$39</c:f>
              <c:strCache>
                <c:ptCount val="1"/>
                <c:pt idx="0">
                  <c:v>MongoDB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Feuil1!$J$40:$J$44</c:f>
              <c:strCache>
                <c:ptCount val="5"/>
                <c:pt idx="0">
                  <c:v>Read</c:v>
                </c:pt>
                <c:pt idx="1">
                  <c:v>Update</c:v>
                </c:pt>
                <c:pt idx="2">
                  <c:v>Insert</c:v>
                </c:pt>
                <c:pt idx="3">
                  <c:v>Scan</c:v>
                </c:pt>
                <c:pt idx="4">
                  <c:v>Read-Modify-write</c:v>
                </c:pt>
              </c:strCache>
            </c:strRef>
          </c:cat>
          <c:val>
            <c:numRef>
              <c:f>Feuil1!$K$40:$K$44</c:f>
              <c:numCache>
                <c:formatCode>0.0</c:formatCode>
                <c:ptCount val="5"/>
                <c:pt idx="0">
                  <c:v>1036.9845426898451</c:v>
                </c:pt>
                <c:pt idx="1">
                  <c:v>11188.622363863296</c:v>
                </c:pt>
                <c:pt idx="2">
                  <c:v>11552.151816473168</c:v>
                </c:pt>
                <c:pt idx="3">
                  <c:v>1580.9264074040366</c:v>
                </c:pt>
                <c:pt idx="4">
                  <c:v>7746.1239030938668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B-45D0-A552-CFEE20AE2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per operation type (Redis)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Feuil1!$K$47</c:f>
              <c:strCache>
                <c:ptCount val="1"/>
                <c:pt idx="0">
                  <c:v>Redis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Feuil1!$J$48:$J$52</c:f>
              <c:strCache>
                <c:ptCount val="5"/>
                <c:pt idx="0">
                  <c:v>Read</c:v>
                </c:pt>
                <c:pt idx="1">
                  <c:v>Update</c:v>
                </c:pt>
                <c:pt idx="2">
                  <c:v>Insert</c:v>
                </c:pt>
                <c:pt idx="3">
                  <c:v>Scan</c:v>
                </c:pt>
                <c:pt idx="4">
                  <c:v>Read-Modify-write</c:v>
                </c:pt>
              </c:strCache>
            </c:strRef>
          </c:cat>
          <c:val>
            <c:numRef>
              <c:f>Feuil1!$K$48:$K$52</c:f>
              <c:numCache>
                <c:formatCode>0.0</c:formatCode>
                <c:ptCount val="5"/>
                <c:pt idx="0">
                  <c:v>184.94568409549368</c:v>
                </c:pt>
                <c:pt idx="1">
                  <c:v>258.58610907732117</c:v>
                </c:pt>
                <c:pt idx="2">
                  <c:v>827.57426119662523</c:v>
                </c:pt>
                <c:pt idx="3">
                  <c:v>4891.2473357005192</c:v>
                </c:pt>
                <c:pt idx="4">
                  <c:v>473.58636232537538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D6-43F7-A536-77B76E42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latency per operation type (Cassandra)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Feuil1!$K$55</c:f>
              <c:strCache>
                <c:ptCount val="1"/>
                <c:pt idx="0">
                  <c:v>Cassandra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Feuil1!$J$56:$J$60</c:f>
              <c:strCache>
                <c:ptCount val="5"/>
                <c:pt idx="0">
                  <c:v>Read</c:v>
                </c:pt>
                <c:pt idx="1">
                  <c:v>Update</c:v>
                </c:pt>
                <c:pt idx="2">
                  <c:v>Insert</c:v>
                </c:pt>
                <c:pt idx="3">
                  <c:v>Scan</c:v>
                </c:pt>
                <c:pt idx="4">
                  <c:v>Read-Modify-write</c:v>
                </c:pt>
              </c:strCache>
            </c:strRef>
          </c:cat>
          <c:val>
            <c:numRef>
              <c:f>Feuil1!$K$56:$K$60</c:f>
              <c:numCache>
                <c:formatCode>0.0</c:formatCode>
                <c:ptCount val="5"/>
                <c:pt idx="0">
                  <c:v>21054.983699445336</c:v>
                </c:pt>
                <c:pt idx="1">
                  <c:v>25392.564141877734</c:v>
                </c:pt>
                <c:pt idx="2">
                  <c:v>16151.551754791812</c:v>
                </c:pt>
                <c:pt idx="3">
                  <c:v>31453.300664841237</c:v>
                </c:pt>
                <c:pt idx="4">
                  <c:v>39247.164220951505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47-4553-AE7E-4EE677686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8"/>
        <c:axId val="1669984104"/>
        <c:axId val="837960759"/>
      </c:barChart>
      <c:catAx>
        <c:axId val="1669984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960759"/>
        <c:crosses val="autoZero"/>
        <c:auto val="1"/>
        <c:lblAlgn val="ctr"/>
        <c:lblOffset val="100"/>
        <c:noMultiLvlLbl val="0"/>
      </c:catAx>
      <c:valAx>
        <c:axId val="837960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latency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984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0</xdr:row>
      <xdr:rowOff>133350</xdr:rowOff>
    </xdr:from>
    <xdr:to>
      <xdr:col>21</xdr:col>
      <xdr:colOff>581025</xdr:colOff>
      <xdr:row>16</xdr:row>
      <xdr:rowOff>28575</xdr:rowOff>
    </xdr:to>
    <xdr:graphicFrame macro="">
      <xdr:nvGraphicFramePr>
        <xdr:cNvPr id="57" name="Graphique 11">
          <a:extLst>
            <a:ext uri="{FF2B5EF4-FFF2-40B4-BE49-F238E27FC236}">
              <a16:creationId xmlns:a16="http://schemas.microsoft.com/office/drawing/2014/main" id="{E549F98A-778B-7AA5-B889-7BE14882435D}"/>
            </a:ext>
            <a:ext uri="{147F2762-F138-4A5C-976F-8EAC2B608ADB}">
              <a16:predDERef xmlns:a16="http://schemas.microsoft.com/office/drawing/2014/main" pred="{9FBCDE30-6C2B-F438-39C0-866C840D1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476250</xdr:colOff>
      <xdr:row>16</xdr:row>
      <xdr:rowOff>57150</xdr:rowOff>
    </xdr:from>
    <xdr:to>
      <xdr:col>20</xdr:col>
      <xdr:colOff>152400</xdr:colOff>
      <xdr:row>30</xdr:row>
      <xdr:rowOff>114300</xdr:rowOff>
    </xdr:to>
    <xdr:graphicFrame macro="">
      <xdr:nvGraphicFramePr>
        <xdr:cNvPr id="88" name="Graphique 25">
          <a:extLst>
            <a:ext uri="{FF2B5EF4-FFF2-40B4-BE49-F238E27FC236}">
              <a16:creationId xmlns:a16="http://schemas.microsoft.com/office/drawing/2014/main" id="{5D6D76CB-1405-40BD-ACC7-26E099315B78}"/>
            </a:ext>
            <a:ext uri="{147F2762-F138-4A5C-976F-8EAC2B608ADB}">
              <a16:predDERef xmlns:a16="http://schemas.microsoft.com/office/drawing/2014/main" pred="{E549F98A-778B-7AA5-B889-7BE148824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695325</xdr:colOff>
      <xdr:row>16</xdr:row>
      <xdr:rowOff>95250</xdr:rowOff>
    </xdr:from>
    <xdr:to>
      <xdr:col>27</xdr:col>
      <xdr:colOff>381000</xdr:colOff>
      <xdr:row>30</xdr:row>
      <xdr:rowOff>152400</xdr:rowOff>
    </xdr:to>
    <xdr:graphicFrame macro="">
      <xdr:nvGraphicFramePr>
        <xdr:cNvPr id="9" name="Graphique 42">
          <a:extLst>
            <a:ext uri="{FF2B5EF4-FFF2-40B4-BE49-F238E27FC236}">
              <a16:creationId xmlns:a16="http://schemas.microsoft.com/office/drawing/2014/main" id="{C057FB80-E63B-4C66-B1DB-3521EB28691A}"/>
            </a:ext>
            <a:ext uri="{147F2762-F138-4A5C-976F-8EAC2B608ADB}">
              <a16:predDERef xmlns:a16="http://schemas.microsoft.com/office/drawing/2014/main" pred="{5D6D76CB-1405-40BD-ACC7-26E099315B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666750</xdr:colOff>
      <xdr:row>0</xdr:row>
      <xdr:rowOff>161925</xdr:rowOff>
    </xdr:from>
    <xdr:to>
      <xdr:col>28</xdr:col>
      <xdr:colOff>561975</xdr:colOff>
      <xdr:row>16</xdr:row>
      <xdr:rowOff>9525</xdr:rowOff>
    </xdr:to>
    <xdr:graphicFrame macro="">
      <xdr:nvGraphicFramePr>
        <xdr:cNvPr id="105" name="Graphique 70">
          <a:extLst>
            <a:ext uri="{FF2B5EF4-FFF2-40B4-BE49-F238E27FC236}">
              <a16:creationId xmlns:a16="http://schemas.microsoft.com/office/drawing/2014/main" id="{D5D413F7-96C3-4212-B914-EAC57B7D7825}"/>
            </a:ext>
            <a:ext uri="{147F2762-F138-4A5C-976F-8EAC2B608ADB}">
              <a16:predDERef xmlns:a16="http://schemas.microsoft.com/office/drawing/2014/main" pred="{C057FB80-E63B-4C66-B1DB-3521EB2869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46</xdr:row>
      <xdr:rowOff>171450</xdr:rowOff>
    </xdr:from>
    <xdr:to>
      <xdr:col>26</xdr:col>
      <xdr:colOff>171450</xdr:colOff>
      <xdr:row>63</xdr:row>
      <xdr:rowOff>85725</xdr:rowOff>
    </xdr:to>
    <xdr:graphicFrame macro="">
      <xdr:nvGraphicFramePr>
        <xdr:cNvPr id="103" name="Graphique 60">
          <a:extLst>
            <a:ext uri="{FF2B5EF4-FFF2-40B4-BE49-F238E27FC236}">
              <a16:creationId xmlns:a16="http://schemas.microsoft.com/office/drawing/2014/main" id="{51BCBBB2-4F54-4862-B9E1-35BD350299DB}"/>
            </a:ext>
            <a:ext uri="{147F2762-F138-4A5C-976F-8EAC2B608ADB}">
              <a16:predDERef xmlns:a16="http://schemas.microsoft.com/office/drawing/2014/main" pred="{D5D413F7-96C3-4212-B914-EAC57B7D7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695325</xdr:colOff>
      <xdr:row>30</xdr:row>
      <xdr:rowOff>180975</xdr:rowOff>
    </xdr:from>
    <xdr:to>
      <xdr:col>27</xdr:col>
      <xdr:colOff>371475</xdr:colOff>
      <xdr:row>45</xdr:row>
      <xdr:rowOff>47625</xdr:rowOff>
    </xdr:to>
    <xdr:graphicFrame macro="">
      <xdr:nvGraphicFramePr>
        <xdr:cNvPr id="6" name="Graphique 77">
          <a:extLst>
            <a:ext uri="{FF2B5EF4-FFF2-40B4-BE49-F238E27FC236}">
              <a16:creationId xmlns:a16="http://schemas.microsoft.com/office/drawing/2014/main" id="{C98B8581-1197-4D84-AB1B-2BDA7F789FF8}"/>
            </a:ext>
            <a:ext uri="{147F2762-F138-4A5C-976F-8EAC2B608ADB}">
              <a16:predDERef xmlns:a16="http://schemas.microsoft.com/office/drawing/2014/main" pred="{51BCBBB2-4F54-4862-B9E1-35BD35029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114300</xdr:colOff>
      <xdr:row>65</xdr:row>
      <xdr:rowOff>152400</xdr:rowOff>
    </xdr:from>
    <xdr:to>
      <xdr:col>24</xdr:col>
      <xdr:colOff>57150</xdr:colOff>
      <xdr:row>82</xdr:row>
      <xdr:rowOff>66675</xdr:rowOff>
    </xdr:to>
    <xdr:graphicFrame macro="">
      <xdr:nvGraphicFramePr>
        <xdr:cNvPr id="124" name="Graphique 129">
          <a:extLst>
            <a:ext uri="{FF2B5EF4-FFF2-40B4-BE49-F238E27FC236}">
              <a16:creationId xmlns:a16="http://schemas.microsoft.com/office/drawing/2014/main" id="{EF7A2393-0EE4-47AC-9DBA-AC08C621DD3C}"/>
            </a:ext>
            <a:ext uri="{147F2762-F138-4A5C-976F-8EAC2B608ADB}">
              <a16:predDERef xmlns:a16="http://schemas.microsoft.com/office/drawing/2014/main" pred="{C98B8581-1197-4D84-AB1B-2BDA7F789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95250</xdr:colOff>
      <xdr:row>83</xdr:row>
      <xdr:rowOff>0</xdr:rowOff>
    </xdr:from>
    <xdr:to>
      <xdr:col>24</xdr:col>
      <xdr:colOff>57150</xdr:colOff>
      <xdr:row>99</xdr:row>
      <xdr:rowOff>104775</xdr:rowOff>
    </xdr:to>
    <xdr:graphicFrame macro="">
      <xdr:nvGraphicFramePr>
        <xdr:cNvPr id="125" name="Graphique 130">
          <a:extLst>
            <a:ext uri="{FF2B5EF4-FFF2-40B4-BE49-F238E27FC236}">
              <a16:creationId xmlns:a16="http://schemas.microsoft.com/office/drawing/2014/main" id="{8FD5BA27-7107-4268-9FAD-10B61B443D6E}"/>
            </a:ext>
            <a:ext uri="{147F2762-F138-4A5C-976F-8EAC2B608ADB}">
              <a16:predDERef xmlns:a16="http://schemas.microsoft.com/office/drawing/2014/main" pred="{EF7A2393-0EE4-47AC-9DBA-AC08C621D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85725</xdr:colOff>
      <xdr:row>100</xdr:row>
      <xdr:rowOff>171450</xdr:rowOff>
    </xdr:from>
    <xdr:to>
      <xdr:col>24</xdr:col>
      <xdr:colOff>47625</xdr:colOff>
      <xdr:row>117</xdr:row>
      <xdr:rowOff>85725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DFDBAAF-97FF-4733-B2F6-ECB16B84B8B7}"/>
            </a:ext>
            <a:ext uri="{147F2762-F138-4A5C-976F-8EAC2B608ADB}">
              <a16:predDERef xmlns:a16="http://schemas.microsoft.com/office/drawing/2014/main" pred="{8FD5BA27-7107-4268-9FAD-10B61B443D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87F64-2982-42FA-847E-3CE9D23682BD}">
  <dimension ref="A1:M123"/>
  <sheetViews>
    <sheetView tabSelected="1" topLeftCell="A101" workbookViewId="0">
      <selection activeCell="A109" sqref="A109:H123"/>
    </sheetView>
  </sheetViews>
  <sheetFormatPr defaultColWidth="11.42578125" defaultRowHeight="15"/>
  <cols>
    <col min="2" max="2" width="17.28515625" bestFit="1" customWidth="1"/>
    <col min="4" max="4" width="15.28515625" bestFit="1" customWidth="1"/>
    <col min="5" max="5" width="17.7109375" bestFit="1" customWidth="1"/>
    <col min="6" max="6" width="16.5703125" bestFit="1" customWidth="1"/>
    <col min="7" max="7" width="15.140625" bestFit="1" customWidth="1"/>
    <col min="8" max="8" width="28.140625" bestFit="1" customWidth="1"/>
    <col min="11" max="11" width="13.7109375" bestFit="1" customWidth="1"/>
    <col min="12" max="13" width="12.5703125" bestFit="1" customWidth="1"/>
  </cols>
  <sheetData>
    <row r="1" spans="1:13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/>
      <c r="H1" s="11"/>
      <c r="J1" s="7" t="s">
        <v>6</v>
      </c>
      <c r="K1" s="8"/>
      <c r="L1" s="8"/>
      <c r="M1" s="11"/>
    </row>
    <row r="2" spans="1:13">
      <c r="A2" s="1" t="s">
        <v>7</v>
      </c>
      <c r="B2" s="9" t="s">
        <v>8</v>
      </c>
      <c r="C2" s="9"/>
      <c r="D2" s="9"/>
      <c r="E2" s="9"/>
      <c r="F2" s="9"/>
      <c r="G2" s="9"/>
      <c r="H2" s="2"/>
      <c r="J2" s="1"/>
      <c r="K2" s="9" t="s">
        <v>9</v>
      </c>
      <c r="L2" s="9" t="s">
        <v>10</v>
      </c>
      <c r="M2" s="2" t="s">
        <v>11</v>
      </c>
    </row>
    <row r="3" spans="1:13">
      <c r="A3" s="1" t="s">
        <v>12</v>
      </c>
      <c r="B3" s="9"/>
      <c r="C3" s="9"/>
      <c r="D3" s="9"/>
      <c r="E3" s="9"/>
      <c r="F3" s="9"/>
      <c r="G3" s="9"/>
      <c r="H3" s="2"/>
      <c r="J3" s="1" t="s">
        <v>13</v>
      </c>
      <c r="K3" s="10">
        <f>D7</f>
        <v>1241.7771062009499</v>
      </c>
      <c r="L3" s="10">
        <f>D11</f>
        <v>191.25448366606233</v>
      </c>
      <c r="M3" s="4">
        <f>D15</f>
        <v>20942.367259608396</v>
      </c>
    </row>
    <row r="4" spans="1:13">
      <c r="A4" s="18" t="s">
        <v>14</v>
      </c>
      <c r="B4" s="9"/>
      <c r="C4" s="9">
        <v>164.122763827342</v>
      </c>
      <c r="D4" s="9">
        <v>1175.4083665338601</v>
      </c>
      <c r="E4" s="9">
        <v>9613.7831325301195</v>
      </c>
      <c r="F4" s="9"/>
      <c r="G4" s="9"/>
      <c r="H4" s="2"/>
      <c r="J4" s="1" t="s">
        <v>15</v>
      </c>
      <c r="K4" s="10">
        <f>D61</f>
        <v>961.56509214850394</v>
      </c>
      <c r="L4" s="10">
        <f>D83</f>
        <v>182.30180173903634</v>
      </c>
      <c r="M4" s="4">
        <f>D69</f>
        <v>20395.278033198465</v>
      </c>
    </row>
    <row r="5" spans="1:13">
      <c r="A5" s="18"/>
      <c r="B5" s="9"/>
      <c r="C5" s="9">
        <v>164.25755584756899</v>
      </c>
      <c r="D5" s="9">
        <v>1389.5933852139999</v>
      </c>
      <c r="E5" s="9">
        <v>9596.0946502057595</v>
      </c>
      <c r="F5" s="9"/>
      <c r="G5" s="9"/>
      <c r="H5" s="2"/>
      <c r="J5" s="1" t="s">
        <v>16</v>
      </c>
      <c r="K5" s="10">
        <f>D25</f>
        <v>908.83766666666668</v>
      </c>
      <c r="L5" s="10">
        <f>D29</f>
        <v>188.36666666666667</v>
      </c>
      <c r="M5" s="4">
        <f>D33</f>
        <v>20744.976999999999</v>
      </c>
    </row>
    <row r="6" spans="1:13">
      <c r="A6" s="18"/>
      <c r="B6" s="9"/>
      <c r="C6" s="9">
        <v>166.88918558077401</v>
      </c>
      <c r="D6" s="9">
        <v>1160.3295668549899</v>
      </c>
      <c r="E6" s="9">
        <v>9876.6737739872005</v>
      </c>
      <c r="F6" s="9"/>
      <c r="G6" s="9"/>
      <c r="H6" s="2"/>
      <c r="J6" s="1" t="s">
        <v>17</v>
      </c>
      <c r="K6" s="10">
        <f>D79</f>
        <v>1002.2371817664385</v>
      </c>
      <c r="L6" s="10">
        <f>D83</f>
        <v>182.30180173903634</v>
      </c>
      <c r="M6" s="4">
        <f>D87</f>
        <v>20301.196204419834</v>
      </c>
    </row>
    <row r="7" spans="1:13">
      <c r="A7" s="1"/>
      <c r="B7" s="9"/>
      <c r="C7" s="19">
        <f>AVERAGE(C4:C6)</f>
        <v>165.08983508522832</v>
      </c>
      <c r="D7" s="19">
        <f t="shared" ref="D7:E7" si="0">AVERAGE(D4:D6)</f>
        <v>1241.7771062009499</v>
      </c>
      <c r="E7" s="19">
        <f t="shared" si="0"/>
        <v>9695.5171855743592</v>
      </c>
      <c r="F7" s="9"/>
      <c r="G7" s="9"/>
      <c r="H7" s="2"/>
      <c r="J7" s="3" t="s">
        <v>18</v>
      </c>
      <c r="K7" s="5">
        <f>D115</f>
        <v>1070.5056666666667</v>
      </c>
      <c r="L7" s="5">
        <f>D119</f>
        <v>180.50366666666665</v>
      </c>
      <c r="M7" s="6">
        <f>D123</f>
        <v>22891.099999999995</v>
      </c>
    </row>
    <row r="8" spans="1:13">
      <c r="A8" s="18" t="s">
        <v>19</v>
      </c>
      <c r="B8" s="9"/>
      <c r="C8" s="9">
        <v>1795.3321364452399</v>
      </c>
      <c r="D8" s="9">
        <v>197.73396226414999</v>
      </c>
      <c r="E8" s="9">
        <v>243.45744680851001</v>
      </c>
      <c r="F8" s="9"/>
      <c r="G8" s="9"/>
      <c r="H8" s="2"/>
      <c r="J8" s="9"/>
      <c r="K8" s="9"/>
      <c r="L8" s="9"/>
      <c r="M8" s="9"/>
    </row>
    <row r="9" spans="1:13">
      <c r="A9" s="18"/>
      <c r="B9" s="9"/>
      <c r="C9" s="9">
        <v>1814.8820326678699</v>
      </c>
      <c r="D9" s="9">
        <v>198.330078125</v>
      </c>
      <c r="E9" s="9">
        <v>239.07581967213099</v>
      </c>
      <c r="F9" s="9"/>
      <c r="G9" s="9"/>
      <c r="H9" s="2"/>
      <c r="J9" s="7" t="s">
        <v>20</v>
      </c>
      <c r="K9" s="8"/>
      <c r="L9" s="8"/>
      <c r="M9" s="11"/>
    </row>
    <row r="10" spans="1:13">
      <c r="A10" s="18"/>
      <c r="B10" s="9"/>
      <c r="C10" s="9">
        <v>1972.3865877712001</v>
      </c>
      <c r="D10" s="9">
        <v>177.69941060903699</v>
      </c>
      <c r="E10" s="9">
        <v>205.81262729124199</v>
      </c>
      <c r="F10" s="9"/>
      <c r="G10" s="9"/>
      <c r="H10" s="2"/>
      <c r="J10" s="1"/>
      <c r="K10" s="9" t="s">
        <v>9</v>
      </c>
      <c r="L10" s="9" t="s">
        <v>10</v>
      </c>
      <c r="M10" s="2" t="s">
        <v>11</v>
      </c>
    </row>
    <row r="11" spans="1:13">
      <c r="A11" s="1"/>
      <c r="B11" s="9"/>
      <c r="C11" s="19">
        <f>AVERAGE(C8:C10)</f>
        <v>1860.8669189614368</v>
      </c>
      <c r="D11" s="19">
        <f t="shared" ref="D11:E11" si="1">AVERAGE(D8:D10)</f>
        <v>191.25448366606233</v>
      </c>
      <c r="E11" s="19">
        <f t="shared" si="1"/>
        <v>229.44863125729435</v>
      </c>
      <c r="F11" s="9"/>
      <c r="G11" s="9"/>
      <c r="H11" s="2"/>
      <c r="J11" s="1" t="s">
        <v>13</v>
      </c>
      <c r="K11" s="10">
        <f>E7</f>
        <v>9695.5171855743592</v>
      </c>
      <c r="L11" s="10">
        <f>E11</f>
        <v>229.44863125729435</v>
      </c>
      <c r="M11" s="4">
        <f>E15</f>
        <v>29753.901589261368</v>
      </c>
    </row>
    <row r="12" spans="1:13">
      <c r="A12" s="20" t="s">
        <v>21</v>
      </c>
      <c r="B12" s="9"/>
      <c r="C12" s="9">
        <v>32.838565611454001</v>
      </c>
      <c r="D12" s="9">
        <v>13303.0519230769</v>
      </c>
      <c r="E12" s="9">
        <v>39623.133333333302</v>
      </c>
      <c r="F12" s="9"/>
      <c r="G12" s="9"/>
      <c r="H12" s="2"/>
      <c r="J12" s="3" t="s">
        <v>15</v>
      </c>
      <c r="K12" s="5">
        <f>E61</f>
        <v>12681.727542152234</v>
      </c>
      <c r="L12" s="5">
        <f>E65</f>
        <v>287.72358689734801</v>
      </c>
      <c r="M12" s="6">
        <f>E69</f>
        <v>21031.2266944941</v>
      </c>
    </row>
    <row r="13" spans="1:13">
      <c r="A13" s="20"/>
      <c r="B13" s="9"/>
      <c r="C13" s="9">
        <v>34.861425832316499</v>
      </c>
      <c r="D13" s="9">
        <v>36731.784968684697</v>
      </c>
      <c r="E13" s="9">
        <v>13101.4817658349</v>
      </c>
      <c r="F13" s="9"/>
      <c r="G13" s="9"/>
      <c r="H13" s="2"/>
      <c r="J13" s="9"/>
      <c r="K13" s="9"/>
      <c r="L13" s="9"/>
      <c r="M13" s="9"/>
    </row>
    <row r="14" spans="1:13">
      <c r="A14" s="20"/>
      <c r="B14" s="9"/>
      <c r="C14" s="9">
        <v>34.210256234819198</v>
      </c>
      <c r="D14" s="9">
        <v>12792.2648870636</v>
      </c>
      <c r="E14" s="9">
        <v>36537.089668615903</v>
      </c>
      <c r="F14" s="9"/>
      <c r="G14" s="9"/>
      <c r="H14" s="2"/>
      <c r="J14" s="7" t="s">
        <v>22</v>
      </c>
      <c r="K14" s="8"/>
      <c r="L14" s="8"/>
      <c r="M14" s="11"/>
    </row>
    <row r="15" spans="1:13">
      <c r="A15" s="3"/>
      <c r="B15" s="21"/>
      <c r="C15" s="22">
        <f>AVERAGE(C12:C14)</f>
        <v>33.970082559529899</v>
      </c>
      <c r="D15" s="22">
        <f t="shared" ref="D15:E15" si="2">AVERAGE(D12:D14)</f>
        <v>20942.367259608396</v>
      </c>
      <c r="E15" s="22">
        <f t="shared" si="2"/>
        <v>29753.901589261368</v>
      </c>
      <c r="F15" s="21"/>
      <c r="G15" s="21"/>
      <c r="H15" s="23"/>
      <c r="J15" s="1"/>
      <c r="K15" s="9" t="s">
        <v>9</v>
      </c>
      <c r="L15" s="9" t="s">
        <v>10</v>
      </c>
      <c r="M15" s="2" t="s">
        <v>11</v>
      </c>
    </row>
    <row r="16" spans="1:13">
      <c r="J16" s="1" t="s">
        <v>17</v>
      </c>
      <c r="K16" s="10">
        <f>F79</f>
        <v>12944.492716049368</v>
      </c>
      <c r="L16" s="10">
        <f>F83</f>
        <v>906.27727501256561</v>
      </c>
      <c r="M16" s="4">
        <f>F87</f>
        <v>10722.292272996134</v>
      </c>
    </row>
    <row r="17" spans="1:13">
      <c r="J17" s="1" t="s">
        <v>23</v>
      </c>
      <c r="K17" s="10">
        <f>F97</f>
        <v>12132.177400036802</v>
      </c>
      <c r="L17" s="10">
        <f>F101</f>
        <v>1098.5471752439767</v>
      </c>
      <c r="M17" s="4">
        <f>F105</f>
        <v>13661.652658045967</v>
      </c>
    </row>
    <row r="18" spans="1:13">
      <c r="J18" s="3" t="s">
        <v>24</v>
      </c>
      <c r="K18" s="5">
        <f>F43</f>
        <v>9579.7853333333333</v>
      </c>
      <c r="L18" s="5">
        <f>F47</f>
        <v>477.89833333333331</v>
      </c>
      <c r="M18" s="6">
        <f>F51</f>
        <v>24070.710333333333</v>
      </c>
    </row>
    <row r="19" spans="1:13">
      <c r="A19" s="16" t="s">
        <v>0</v>
      </c>
      <c r="B19" s="17" t="s">
        <v>25</v>
      </c>
      <c r="C19" s="17" t="s">
        <v>2</v>
      </c>
      <c r="D19" s="17" t="s">
        <v>3</v>
      </c>
      <c r="E19" s="17" t="s">
        <v>4</v>
      </c>
      <c r="F19" s="17" t="s">
        <v>5</v>
      </c>
      <c r="G19" s="17"/>
      <c r="H19" s="11"/>
      <c r="J19" s="9"/>
      <c r="K19" s="9"/>
      <c r="L19" s="9"/>
      <c r="M19" s="9"/>
    </row>
    <row r="20" spans="1:13">
      <c r="A20" s="1" t="s">
        <v>7</v>
      </c>
      <c r="B20" s="9" t="s">
        <v>26</v>
      </c>
      <c r="C20" s="9"/>
      <c r="D20" s="9"/>
      <c r="E20" s="9"/>
      <c r="F20" s="9"/>
      <c r="G20" s="9"/>
      <c r="H20" s="2"/>
      <c r="J20" s="7" t="s">
        <v>27</v>
      </c>
      <c r="K20" s="8"/>
      <c r="L20" s="8"/>
      <c r="M20" s="11"/>
    </row>
    <row r="21" spans="1:13">
      <c r="A21" s="1" t="s">
        <v>12</v>
      </c>
      <c r="B21" s="9"/>
      <c r="C21" s="9"/>
      <c r="D21" s="9"/>
      <c r="E21" s="9"/>
      <c r="F21" s="9"/>
      <c r="G21" s="9"/>
      <c r="H21" s="2"/>
      <c r="J21" s="1"/>
      <c r="K21" s="9" t="s">
        <v>9</v>
      </c>
      <c r="L21" s="9" t="s">
        <v>10</v>
      </c>
      <c r="M21" s="2" t="s">
        <v>11</v>
      </c>
    </row>
    <row r="22" spans="1:13">
      <c r="A22" s="18" t="s">
        <v>14</v>
      </c>
      <c r="B22" s="9"/>
      <c r="C22" s="9">
        <v>609.01339829476206</v>
      </c>
      <c r="D22" s="9">
        <v>921.28</v>
      </c>
      <c r="E22" s="9"/>
      <c r="F22" s="9"/>
      <c r="G22" s="9"/>
      <c r="H22" s="2"/>
      <c r="J22" s="3" t="s">
        <v>23</v>
      </c>
      <c r="K22" s="5">
        <f>G97</f>
        <v>1580.9264074040366</v>
      </c>
      <c r="L22" s="5">
        <f>G101</f>
        <v>4891.2473357005192</v>
      </c>
      <c r="M22" s="6">
        <f>G105</f>
        <v>31453.300664841237</v>
      </c>
    </row>
    <row r="23" spans="1:13">
      <c r="A23" s="18"/>
      <c r="B23" s="9"/>
      <c r="C23" s="9">
        <v>593.82422802850294</v>
      </c>
      <c r="D23" s="9">
        <v>921.98500000000001</v>
      </c>
      <c r="E23" s="9"/>
      <c r="F23" s="9"/>
      <c r="G23" s="9"/>
      <c r="H23" s="2"/>
      <c r="J23" s="9"/>
      <c r="K23" s="9"/>
      <c r="L23" s="9"/>
      <c r="M23" s="9"/>
    </row>
    <row r="24" spans="1:13">
      <c r="A24" s="18"/>
      <c r="B24" s="9"/>
      <c r="C24" s="9">
        <v>610.87354917532002</v>
      </c>
      <c r="D24" s="9">
        <v>883.24800000000005</v>
      </c>
      <c r="E24" s="9"/>
      <c r="F24" s="9"/>
      <c r="G24" s="9"/>
      <c r="H24" s="2"/>
      <c r="J24" s="7" t="s">
        <v>28</v>
      </c>
      <c r="K24" s="8"/>
      <c r="L24" s="8"/>
      <c r="M24" s="11"/>
    </row>
    <row r="25" spans="1:13">
      <c r="A25" s="1"/>
      <c r="B25" s="9"/>
      <c r="C25" s="19">
        <f>AVERAGE(C22:C24)</f>
        <v>604.57039183286167</v>
      </c>
      <c r="D25" s="19">
        <f>AVERAGE(D22:D24)</f>
        <v>908.83766666666668</v>
      </c>
      <c r="E25" s="9"/>
      <c r="F25" s="9"/>
      <c r="G25" s="9"/>
      <c r="H25" s="2"/>
      <c r="J25" s="1"/>
      <c r="K25" s="9" t="s">
        <v>9</v>
      </c>
      <c r="L25" s="9" t="s">
        <v>10</v>
      </c>
      <c r="M25" s="2" t="s">
        <v>11</v>
      </c>
    </row>
    <row r="26" spans="1:13">
      <c r="A26" s="18" t="s">
        <v>19</v>
      </c>
      <c r="B26" s="9"/>
      <c r="C26" s="9">
        <v>1876.17260787992</v>
      </c>
      <c r="D26" s="9">
        <v>210.68100000000001</v>
      </c>
      <c r="E26" s="9"/>
      <c r="F26" s="9"/>
      <c r="G26" s="9"/>
      <c r="H26" s="2"/>
      <c r="J26" s="3" t="s">
        <v>18</v>
      </c>
      <c r="K26" s="5">
        <f>H115</f>
        <v>7746.1239030938668</v>
      </c>
      <c r="L26" s="5">
        <f>H119</f>
        <v>473.58636232537538</v>
      </c>
      <c r="M26" s="6">
        <f>H123</f>
        <v>39247.164220951505</v>
      </c>
    </row>
    <row r="27" spans="1:13">
      <c r="A27" s="18"/>
      <c r="B27" s="9"/>
      <c r="C27" s="9">
        <v>1824.81751824817</v>
      </c>
      <c r="D27" s="9">
        <v>207.18</v>
      </c>
      <c r="E27" s="9"/>
      <c r="F27" s="9"/>
      <c r="G27" s="9"/>
      <c r="H27" s="2"/>
      <c r="J27" s="9"/>
      <c r="K27" s="9"/>
      <c r="L27" s="9"/>
      <c r="M27" s="9"/>
    </row>
    <row r="28" spans="1:13">
      <c r="A28" s="18"/>
      <c r="B28" s="9"/>
      <c r="C28" s="9">
        <v>2173.9130434782601</v>
      </c>
      <c r="D28" s="9">
        <v>147.239</v>
      </c>
      <c r="E28" s="9"/>
      <c r="F28" s="9"/>
      <c r="G28" s="9"/>
      <c r="H28" s="2"/>
      <c r="J28" s="7" t="s">
        <v>29</v>
      </c>
      <c r="K28" s="8"/>
      <c r="L28" s="8"/>
      <c r="M28" s="11"/>
    </row>
    <row r="29" spans="1:13">
      <c r="A29" s="1"/>
      <c r="B29" s="9"/>
      <c r="C29" s="19">
        <f>AVERAGE(C26:C28)</f>
        <v>1958.30105653545</v>
      </c>
      <c r="D29" s="19">
        <f>AVERAGE(D26:D28)</f>
        <v>188.36666666666667</v>
      </c>
      <c r="E29" s="9"/>
      <c r="F29" s="9"/>
      <c r="G29" s="9"/>
      <c r="H29" s="2"/>
      <c r="J29" s="1"/>
      <c r="K29" s="9" t="s">
        <v>9</v>
      </c>
      <c r="L29" s="9" t="s">
        <v>10</v>
      </c>
      <c r="M29" s="2" t="s">
        <v>11</v>
      </c>
    </row>
    <row r="30" spans="1:13">
      <c r="A30" s="20" t="s">
        <v>21</v>
      </c>
      <c r="B30" s="9"/>
      <c r="C30" s="9">
        <v>38.353852644498097</v>
      </c>
      <c r="D30" s="9">
        <v>21800.826000000001</v>
      </c>
      <c r="E30" s="9"/>
      <c r="F30" s="9"/>
      <c r="G30" s="9"/>
      <c r="H30" s="2"/>
      <c r="J30" s="1" t="s">
        <v>13</v>
      </c>
      <c r="K30" s="10">
        <f>C7</f>
        <v>165.08983508522832</v>
      </c>
      <c r="L30" s="10">
        <f>C11</f>
        <v>1860.8669189614368</v>
      </c>
      <c r="M30" s="4">
        <f>C15</f>
        <v>33.970082559529899</v>
      </c>
    </row>
    <row r="31" spans="1:13">
      <c r="A31" s="20"/>
      <c r="B31" s="9"/>
      <c r="C31" s="9">
        <v>43.086733594726098</v>
      </c>
      <c r="D31" s="9">
        <v>19022.432000000001</v>
      </c>
      <c r="E31" s="9"/>
      <c r="F31" s="9"/>
      <c r="G31" s="9"/>
      <c r="H31" s="2"/>
      <c r="J31" s="1" t="s">
        <v>15</v>
      </c>
      <c r="K31" s="10">
        <f>C61</f>
        <v>437.57447389545536</v>
      </c>
      <c r="L31" s="10">
        <f>C65</f>
        <v>2023.3223965987434</v>
      </c>
      <c r="M31" s="4">
        <f>C69</f>
        <v>40.692829284425834</v>
      </c>
    </row>
    <row r="32" spans="1:13">
      <c r="A32" s="20"/>
      <c r="B32" s="9"/>
      <c r="C32" s="9">
        <v>38.768705900596999</v>
      </c>
      <c r="D32" s="9">
        <v>21411.672999999999</v>
      </c>
      <c r="E32" s="9"/>
      <c r="F32" s="9"/>
      <c r="G32" s="9"/>
      <c r="H32" s="2"/>
      <c r="J32" s="1" t="s">
        <v>16</v>
      </c>
      <c r="K32" s="10">
        <f>C25</f>
        <v>604.57039183286167</v>
      </c>
      <c r="L32" s="10">
        <f>C29</f>
        <v>1958.30105653545</v>
      </c>
      <c r="M32" s="4">
        <f>C33</f>
        <v>40.069764046607062</v>
      </c>
    </row>
    <row r="33" spans="1:13">
      <c r="A33" s="3"/>
      <c r="B33" s="21"/>
      <c r="C33" s="22">
        <f>AVERAGE(C30:C32)</f>
        <v>40.069764046607062</v>
      </c>
      <c r="D33" s="22">
        <f>AVERAGE(D30:D32)</f>
        <v>20744.976999999999</v>
      </c>
      <c r="E33" s="21"/>
      <c r="F33" s="21"/>
      <c r="G33" s="21"/>
      <c r="H33" s="23"/>
      <c r="J33" s="1" t="s">
        <v>17</v>
      </c>
      <c r="K33" s="10">
        <f>C79</f>
        <v>434.85279212346268</v>
      </c>
      <c r="L33" s="10">
        <f>C83</f>
        <v>1818.5705350502967</v>
      </c>
      <c r="M33" s="4">
        <f>C87</f>
        <v>41.677201641414769</v>
      </c>
    </row>
    <row r="34" spans="1:13">
      <c r="J34" s="1" t="s">
        <v>23</v>
      </c>
      <c r="K34" s="10">
        <f>C97</f>
        <v>346.2613704830207</v>
      </c>
      <c r="L34" s="10">
        <f>C101</f>
        <v>197.43981330699432</v>
      </c>
      <c r="M34" s="4">
        <f>C105</f>
        <v>29.091862403848499</v>
      </c>
    </row>
    <row r="35" spans="1:13">
      <c r="J35" s="1" t="s">
        <v>18</v>
      </c>
      <c r="K35" s="10">
        <f>C115</f>
        <v>145.61665537978232</v>
      </c>
      <c r="L35" s="10">
        <f>C119</f>
        <v>1555.5151935152569</v>
      </c>
      <c r="M35" s="4">
        <f>C123</f>
        <v>29.901975499867035</v>
      </c>
    </row>
    <row r="36" spans="1:13">
      <c r="J36" s="3" t="s">
        <v>24</v>
      </c>
      <c r="K36" s="5">
        <f>C43</f>
        <v>96.55622361006489</v>
      </c>
      <c r="L36" s="5">
        <f>C47</f>
        <v>1219.8266050126367</v>
      </c>
      <c r="M36" s="6">
        <f>C51</f>
        <v>35.481988263560531</v>
      </c>
    </row>
    <row r="37" spans="1:13">
      <c r="A37" s="16" t="s">
        <v>0</v>
      </c>
      <c r="B37" s="17" t="s">
        <v>30</v>
      </c>
      <c r="C37" s="17" t="s">
        <v>2</v>
      </c>
      <c r="D37" s="17" t="s">
        <v>3</v>
      </c>
      <c r="E37" s="17" t="s">
        <v>4</v>
      </c>
      <c r="F37" s="17" t="s">
        <v>5</v>
      </c>
      <c r="G37" s="17"/>
      <c r="H37" s="11"/>
      <c r="J37" s="9"/>
      <c r="K37" s="9"/>
      <c r="L37" s="9"/>
      <c r="M37" s="9"/>
    </row>
    <row r="38" spans="1:13">
      <c r="A38" s="1" t="s">
        <v>7</v>
      </c>
      <c r="B38" s="9" t="s">
        <v>31</v>
      </c>
      <c r="C38" s="9"/>
      <c r="D38" s="9"/>
      <c r="E38" s="9"/>
      <c r="F38" s="9"/>
      <c r="G38" s="9"/>
      <c r="H38" s="2"/>
      <c r="J38" s="13" t="s">
        <v>32</v>
      </c>
      <c r="K38" s="14"/>
      <c r="L38" s="12"/>
      <c r="M38" s="9"/>
    </row>
    <row r="39" spans="1:13">
      <c r="A39" s="1" t="s">
        <v>12</v>
      </c>
      <c r="B39" s="9"/>
      <c r="C39" s="9"/>
      <c r="D39" s="9"/>
      <c r="E39" s="9"/>
      <c r="F39" s="9"/>
      <c r="G39" s="9"/>
      <c r="H39" s="2"/>
      <c r="J39" s="1"/>
      <c r="K39" s="2" t="s">
        <v>9</v>
      </c>
      <c r="L39" s="9"/>
      <c r="M39" s="9"/>
    </row>
    <row r="40" spans="1:13">
      <c r="A40" s="18" t="s">
        <v>14</v>
      </c>
      <c r="B40" s="9"/>
      <c r="C40" s="9">
        <v>99.176832291976595</v>
      </c>
      <c r="D40" s="9"/>
      <c r="E40" s="9"/>
      <c r="F40" s="9">
        <v>9275.866</v>
      </c>
      <c r="G40" s="9"/>
      <c r="H40" s="2"/>
      <c r="J40" s="1" t="s">
        <v>33</v>
      </c>
      <c r="K40" s="4">
        <f>AVERAGE(K3:K7)</f>
        <v>1036.9845426898451</v>
      </c>
      <c r="L40" s="9"/>
      <c r="M40" s="9"/>
    </row>
    <row r="41" spans="1:13">
      <c r="A41" s="18"/>
      <c r="B41" s="9"/>
      <c r="C41" s="9">
        <v>93.196644920782802</v>
      </c>
      <c r="D41" s="9"/>
      <c r="E41" s="9"/>
      <c r="F41" s="9">
        <v>9963.9619999999995</v>
      </c>
      <c r="G41" s="9"/>
      <c r="H41" s="2"/>
      <c r="J41" s="1" t="s">
        <v>34</v>
      </c>
      <c r="K41" s="4">
        <f>AVERAGE(K11:K12)</f>
        <v>11188.622363863296</v>
      </c>
      <c r="L41" s="9"/>
      <c r="M41" s="9"/>
    </row>
    <row r="42" spans="1:13">
      <c r="A42" s="18"/>
      <c r="B42" s="9"/>
      <c r="C42" s="9">
        <v>97.295193617435302</v>
      </c>
      <c r="D42" s="9"/>
      <c r="E42" s="9"/>
      <c r="F42" s="9">
        <v>9499.5280000000002</v>
      </c>
      <c r="G42" s="9"/>
      <c r="H42" s="2"/>
      <c r="J42" s="1" t="s">
        <v>35</v>
      </c>
      <c r="K42" s="4">
        <f>AVERAGE(K16:K18)</f>
        <v>11552.151816473168</v>
      </c>
      <c r="L42" s="9"/>
      <c r="M42" s="9"/>
    </row>
    <row r="43" spans="1:13">
      <c r="A43" s="1"/>
      <c r="B43" s="9"/>
      <c r="C43" s="19">
        <f>AVERAGE(C40:C42)</f>
        <v>96.55622361006489</v>
      </c>
      <c r="D43" s="9"/>
      <c r="E43" s="9"/>
      <c r="F43" s="19">
        <f>AVERAGE(F40:F42)</f>
        <v>9579.7853333333333</v>
      </c>
      <c r="G43" s="9"/>
      <c r="H43" s="2"/>
      <c r="J43" s="1" t="s">
        <v>36</v>
      </c>
      <c r="K43" s="4">
        <f>AVERAGE(K22)</f>
        <v>1580.9264074040366</v>
      </c>
      <c r="L43" s="9"/>
      <c r="M43" s="9"/>
    </row>
    <row r="44" spans="1:13">
      <c r="A44" s="18" t="s">
        <v>19</v>
      </c>
      <c r="B44" s="9"/>
      <c r="C44" s="9">
        <v>1216.5450121654501</v>
      </c>
      <c r="D44" s="9"/>
      <c r="E44" s="9"/>
      <c r="F44" s="9">
        <v>459.14600000000002</v>
      </c>
      <c r="G44" s="9"/>
      <c r="H44" s="2"/>
      <c r="J44" s="3" t="s">
        <v>37</v>
      </c>
      <c r="K44" s="6">
        <f>AVERAGE(K26)</f>
        <v>7746.1239030938668</v>
      </c>
      <c r="L44" s="9"/>
      <c r="M44" s="9"/>
    </row>
    <row r="45" spans="1:13">
      <c r="A45" s="18"/>
      <c r="B45" s="9"/>
      <c r="C45" s="9">
        <v>1197.6047904191601</v>
      </c>
      <c r="D45" s="9"/>
      <c r="E45" s="9"/>
      <c r="F45" s="9">
        <v>509.166</v>
      </c>
      <c r="G45" s="9"/>
      <c r="H45" s="2"/>
      <c r="J45" s="9"/>
      <c r="K45" s="9"/>
      <c r="L45" s="9"/>
      <c r="M45" s="9"/>
    </row>
    <row r="46" spans="1:13">
      <c r="A46" s="18"/>
      <c r="B46" s="9"/>
      <c r="C46" s="9">
        <v>1245.3300124533</v>
      </c>
      <c r="D46" s="9"/>
      <c r="E46" s="9"/>
      <c r="F46" s="9">
        <v>465.38299999999998</v>
      </c>
      <c r="G46" s="9"/>
      <c r="H46" s="2"/>
      <c r="J46" s="13" t="s">
        <v>32</v>
      </c>
      <c r="K46" s="14"/>
      <c r="L46" s="12"/>
      <c r="M46" s="9"/>
    </row>
    <row r="47" spans="1:13">
      <c r="A47" s="1"/>
      <c r="B47" s="9"/>
      <c r="C47" s="19">
        <f>AVERAGE(C44:C46)</f>
        <v>1219.8266050126367</v>
      </c>
      <c r="D47" s="9"/>
      <c r="E47" s="9"/>
      <c r="F47" s="19">
        <f>AVERAGE(F44:F46)</f>
        <v>477.89833333333331</v>
      </c>
      <c r="G47" s="9"/>
      <c r="H47" s="2"/>
      <c r="J47" s="1"/>
      <c r="K47" s="2" t="s">
        <v>10</v>
      </c>
      <c r="L47" s="9"/>
      <c r="M47" s="9"/>
    </row>
    <row r="48" spans="1:13">
      <c r="A48" s="20" t="s">
        <v>21</v>
      </c>
      <c r="B48" s="9"/>
      <c r="C48" s="9">
        <v>37.612366946251903</v>
      </c>
      <c r="D48" s="9"/>
      <c r="E48" s="9"/>
      <c r="F48" s="9">
        <v>22510.491999999998</v>
      </c>
      <c r="G48" s="9"/>
      <c r="H48" s="2"/>
      <c r="J48" s="1" t="s">
        <v>33</v>
      </c>
      <c r="K48" s="4">
        <f>AVERAGE(L3:L7)</f>
        <v>184.94568409549368</v>
      </c>
      <c r="L48" s="9"/>
      <c r="M48" s="9"/>
    </row>
    <row r="49" spans="1:13">
      <c r="A49" s="20"/>
      <c r="B49" s="9"/>
      <c r="C49" s="9">
        <v>33.905201057842199</v>
      </c>
      <c r="D49" s="9"/>
      <c r="E49" s="9"/>
      <c r="F49" s="9">
        <v>25377.96</v>
      </c>
      <c r="G49" s="9"/>
      <c r="H49" s="2"/>
      <c r="J49" s="1" t="s">
        <v>34</v>
      </c>
      <c r="K49" s="4">
        <f>AVERAGE(L11:L12)</f>
        <v>258.58610907732117</v>
      </c>
      <c r="L49" s="9"/>
      <c r="M49" s="9"/>
    </row>
    <row r="50" spans="1:13">
      <c r="A50" s="20"/>
      <c r="B50" s="9"/>
      <c r="C50" s="9">
        <v>34.928396786587498</v>
      </c>
      <c r="D50" s="9"/>
      <c r="E50" s="9"/>
      <c r="F50" s="9">
        <v>24323.679</v>
      </c>
      <c r="G50" s="9"/>
      <c r="H50" s="2"/>
      <c r="J50" s="1" t="s">
        <v>35</v>
      </c>
      <c r="K50" s="4">
        <f>AVERAGE(L16:L18)</f>
        <v>827.57426119662523</v>
      </c>
      <c r="L50" s="9"/>
      <c r="M50" s="9"/>
    </row>
    <row r="51" spans="1:13">
      <c r="A51" s="3"/>
      <c r="B51" s="21"/>
      <c r="C51" s="22">
        <f>AVERAGE(C48:C50)</f>
        <v>35.481988263560531</v>
      </c>
      <c r="D51" s="21"/>
      <c r="E51" s="21"/>
      <c r="F51" s="22">
        <f>AVERAGE(F48:F50)</f>
        <v>24070.710333333333</v>
      </c>
      <c r="G51" s="21"/>
      <c r="H51" s="23"/>
      <c r="J51" s="1" t="s">
        <v>36</v>
      </c>
      <c r="K51" s="4">
        <f>AVERAGE(L22)</f>
        <v>4891.2473357005192</v>
      </c>
      <c r="L51" s="9"/>
      <c r="M51" s="9"/>
    </row>
    <row r="52" spans="1:13">
      <c r="J52" s="3" t="s">
        <v>37</v>
      </c>
      <c r="K52" s="6">
        <f>AVERAGE(L26)</f>
        <v>473.58636232537538</v>
      </c>
      <c r="L52" s="9"/>
      <c r="M52" s="9"/>
    </row>
    <row r="53" spans="1:13">
      <c r="J53" s="9"/>
      <c r="K53" s="9"/>
      <c r="L53" s="9"/>
      <c r="M53" s="9"/>
    </row>
    <row r="54" spans="1:13">
      <c r="J54" s="13" t="s">
        <v>32</v>
      </c>
      <c r="K54" s="14"/>
      <c r="L54" s="12"/>
      <c r="M54" s="9"/>
    </row>
    <row r="55" spans="1:13">
      <c r="A55" s="16" t="s">
        <v>0</v>
      </c>
      <c r="B55" s="17" t="s">
        <v>38</v>
      </c>
      <c r="C55" s="17" t="s">
        <v>2</v>
      </c>
      <c r="D55" s="17" t="s">
        <v>3</v>
      </c>
      <c r="E55" s="17" t="s">
        <v>4</v>
      </c>
      <c r="F55" s="17" t="s">
        <v>5</v>
      </c>
      <c r="G55" s="17"/>
      <c r="H55" s="11"/>
      <c r="J55" s="1"/>
      <c r="K55" s="2" t="s">
        <v>11</v>
      </c>
      <c r="L55" s="9"/>
      <c r="M55" s="9"/>
    </row>
    <row r="56" spans="1:13">
      <c r="A56" s="1" t="s">
        <v>7</v>
      </c>
      <c r="B56" s="9" t="s">
        <v>39</v>
      </c>
      <c r="C56" s="9"/>
      <c r="D56" s="9"/>
      <c r="E56" s="9"/>
      <c r="F56" s="9"/>
      <c r="G56" s="9"/>
      <c r="H56" s="2"/>
      <c r="J56" s="1" t="s">
        <v>33</v>
      </c>
      <c r="K56" s="4">
        <f>AVERAGE(M3:M7)</f>
        <v>21054.983699445336</v>
      </c>
      <c r="L56" s="9"/>
      <c r="M56" s="9"/>
    </row>
    <row r="57" spans="1:13">
      <c r="A57" s="1" t="s">
        <v>12</v>
      </c>
      <c r="B57" s="9"/>
      <c r="C57" s="9"/>
      <c r="D57" s="9"/>
      <c r="E57" s="9"/>
      <c r="F57" s="9"/>
      <c r="G57" s="9"/>
      <c r="H57" s="2"/>
      <c r="J57" s="1" t="s">
        <v>34</v>
      </c>
      <c r="K57" s="15">
        <f>AVERAGE(M11:M12)</f>
        <v>25392.564141877734</v>
      </c>
      <c r="L57" s="9"/>
      <c r="M57" s="9"/>
    </row>
    <row r="58" spans="1:13">
      <c r="A58" s="18" t="s">
        <v>14</v>
      </c>
      <c r="B58" s="9"/>
      <c r="C58" s="9">
        <v>471.03155911445998</v>
      </c>
      <c r="D58" s="9">
        <v>959.58706986444201</v>
      </c>
      <c r="E58" s="9">
        <v>12285.4634146341</v>
      </c>
      <c r="F58" s="9"/>
      <c r="G58" s="9"/>
      <c r="H58" s="2"/>
      <c r="J58" s="1" t="s">
        <v>35</v>
      </c>
      <c r="K58" s="4">
        <f>AVERAGE(M16:M18)</f>
        <v>16151.551754791812</v>
      </c>
      <c r="L58" s="9"/>
      <c r="M58" s="9"/>
    </row>
    <row r="59" spans="1:13">
      <c r="A59" s="18"/>
      <c r="B59" s="9"/>
      <c r="C59" s="9">
        <v>434.02777777777698</v>
      </c>
      <c r="D59" s="9">
        <v>941.11882229232299</v>
      </c>
      <c r="E59" s="9">
        <v>13416.857142857099</v>
      </c>
      <c r="F59" s="9"/>
      <c r="G59" s="9"/>
      <c r="H59" s="2"/>
      <c r="J59" s="1" t="s">
        <v>36</v>
      </c>
      <c r="K59" s="4">
        <f>AVERAGE(M22)</f>
        <v>31453.300664841237</v>
      </c>
      <c r="L59" s="9"/>
      <c r="M59" s="9"/>
    </row>
    <row r="60" spans="1:13">
      <c r="A60" s="18"/>
      <c r="B60" s="9"/>
      <c r="C60" s="9">
        <v>407.664084794129</v>
      </c>
      <c r="D60" s="9">
        <v>983.98938428874703</v>
      </c>
      <c r="E60" s="9">
        <v>12342.8620689655</v>
      </c>
      <c r="F60" s="9"/>
      <c r="G60" s="9"/>
      <c r="H60" s="2"/>
      <c r="J60" s="3" t="s">
        <v>37</v>
      </c>
      <c r="K60" s="6">
        <f>AVERAGE(M26)</f>
        <v>39247.164220951505</v>
      </c>
      <c r="L60" s="9"/>
      <c r="M60" s="9"/>
    </row>
    <row r="61" spans="1:13">
      <c r="A61" s="1"/>
      <c r="B61" s="9"/>
      <c r="C61" s="19">
        <f>AVERAGE(C58:C60)</f>
        <v>437.57447389545536</v>
      </c>
      <c r="D61" s="19">
        <f>AVERAGE(D58:D60)</f>
        <v>961.56509214850394</v>
      </c>
      <c r="E61" s="19">
        <f>AVERAGE(E58:E60)</f>
        <v>12681.727542152234</v>
      </c>
      <c r="F61" s="9"/>
      <c r="G61" s="9"/>
      <c r="H61" s="2"/>
      <c r="J61" s="9"/>
      <c r="K61" s="9"/>
      <c r="L61" s="9"/>
      <c r="M61" s="9"/>
    </row>
    <row r="62" spans="1:13">
      <c r="A62" s="18" t="s">
        <v>19</v>
      </c>
      <c r="B62" s="9"/>
      <c r="C62" s="9">
        <v>1984.12698412698</v>
      </c>
      <c r="D62" s="9">
        <v>177.904311251314</v>
      </c>
      <c r="E62" s="9">
        <v>275.775510204081</v>
      </c>
      <c r="F62" s="9"/>
      <c r="G62" s="9"/>
      <c r="H62" s="2"/>
    </row>
    <row r="63" spans="1:13">
      <c r="A63" s="18"/>
      <c r="B63" s="9"/>
      <c r="C63" s="9">
        <v>2049.1803278688499</v>
      </c>
      <c r="D63" s="9">
        <v>162.754777070063</v>
      </c>
      <c r="E63" s="9">
        <v>300.81034482758599</v>
      </c>
      <c r="F63" s="9"/>
      <c r="G63" s="9"/>
      <c r="H63" s="2"/>
    </row>
    <row r="64" spans="1:13">
      <c r="A64" s="18"/>
      <c r="B64" s="9"/>
      <c r="C64" s="9">
        <v>2036.6598778004</v>
      </c>
      <c r="D64" s="9">
        <v>163.23970432946101</v>
      </c>
      <c r="E64" s="9">
        <v>286.58490566037699</v>
      </c>
      <c r="F64" s="9"/>
      <c r="G64" s="9"/>
      <c r="H64" s="2"/>
    </row>
    <row r="65" spans="1:8">
      <c r="A65" s="1"/>
      <c r="B65" s="9"/>
      <c r="C65" s="19">
        <f>AVERAGE(C62:C64)</f>
        <v>2023.3223965987434</v>
      </c>
      <c r="D65" s="19">
        <f>AVERAGE(D62:D64)</f>
        <v>167.966264216946</v>
      </c>
      <c r="E65" s="19">
        <f>AVERAGE(E62:E64)</f>
        <v>287.72358689734801</v>
      </c>
      <c r="F65" s="9"/>
      <c r="G65" s="9"/>
      <c r="H65" s="2"/>
    </row>
    <row r="66" spans="1:8">
      <c r="A66" s="1"/>
      <c r="B66" s="9"/>
      <c r="C66" s="9">
        <v>44.603033006244402</v>
      </c>
      <c r="D66" s="9">
        <v>18425.4566353187</v>
      </c>
      <c r="E66" s="9">
        <v>19138.744186046501</v>
      </c>
      <c r="F66" s="9"/>
      <c r="G66" s="9"/>
      <c r="H66" s="2"/>
    </row>
    <row r="67" spans="1:8">
      <c r="A67" s="1"/>
      <c r="B67" s="9"/>
      <c r="C67" s="9">
        <v>38.2336073408526</v>
      </c>
      <c r="D67" s="9">
        <v>21833.086497890199</v>
      </c>
      <c r="E67" s="9">
        <v>17692.769230769201</v>
      </c>
      <c r="F67" s="9"/>
      <c r="G67" s="9"/>
      <c r="H67" s="2"/>
    </row>
    <row r="68" spans="1:8">
      <c r="A68" s="1"/>
      <c r="B68" s="9"/>
      <c r="C68" s="9">
        <v>39.241847506180498</v>
      </c>
      <c r="D68" s="9">
        <v>20927.290966386499</v>
      </c>
      <c r="E68" s="9">
        <v>26262.166666666599</v>
      </c>
      <c r="F68" s="9"/>
      <c r="G68" s="9"/>
      <c r="H68" s="2"/>
    </row>
    <row r="69" spans="1:8">
      <c r="A69" s="3"/>
      <c r="B69" s="21"/>
      <c r="C69" s="22">
        <f>AVERAGE(C66:C68)</f>
        <v>40.692829284425834</v>
      </c>
      <c r="D69" s="22">
        <f>AVERAGE(D66:D68)</f>
        <v>20395.278033198465</v>
      </c>
      <c r="E69" s="22">
        <f>AVERAGE(E66:E68)</f>
        <v>21031.2266944941</v>
      </c>
      <c r="F69" s="21"/>
      <c r="G69" s="21"/>
      <c r="H69" s="23"/>
    </row>
    <row r="73" spans="1:8">
      <c r="A73" s="16" t="s">
        <v>0</v>
      </c>
      <c r="B73" s="17" t="s">
        <v>40</v>
      </c>
      <c r="C73" s="17" t="s">
        <v>2</v>
      </c>
      <c r="D73" s="17" t="s">
        <v>3</v>
      </c>
      <c r="E73" s="17" t="s">
        <v>4</v>
      </c>
      <c r="F73" s="17" t="s">
        <v>5</v>
      </c>
      <c r="G73" s="17"/>
      <c r="H73" s="11"/>
    </row>
    <row r="74" spans="1:8">
      <c r="A74" s="1" t="s">
        <v>7</v>
      </c>
      <c r="B74" s="9" t="s">
        <v>41</v>
      </c>
      <c r="C74" s="9"/>
      <c r="D74" s="9"/>
      <c r="E74" s="9"/>
      <c r="F74" s="9"/>
      <c r="G74" s="9"/>
      <c r="H74" s="2"/>
    </row>
    <row r="75" spans="1:8">
      <c r="A75" s="1" t="s">
        <v>12</v>
      </c>
      <c r="B75" s="9"/>
      <c r="C75" s="9"/>
      <c r="D75" s="9"/>
      <c r="E75" s="9"/>
      <c r="F75" s="9"/>
      <c r="G75" s="9"/>
      <c r="H75" s="2"/>
    </row>
    <row r="76" spans="1:8">
      <c r="A76" s="18" t="s">
        <v>14</v>
      </c>
      <c r="B76" s="9"/>
      <c r="C76" s="9">
        <v>437.63676148796498</v>
      </c>
      <c r="D76" s="9">
        <v>1005.4820295983</v>
      </c>
      <c r="E76" s="9"/>
      <c r="F76" s="9">
        <v>11996.148148148101</v>
      </c>
      <c r="G76" s="9"/>
      <c r="H76" s="2"/>
    </row>
    <row r="77" spans="1:8">
      <c r="A77" s="18"/>
      <c r="B77" s="9"/>
      <c r="C77" s="9">
        <v>439.75373790677202</v>
      </c>
      <c r="D77" s="9">
        <v>982.98004201680601</v>
      </c>
      <c r="E77" s="9"/>
      <c r="F77" s="9">
        <v>13897.25</v>
      </c>
      <c r="G77" s="9"/>
      <c r="H77" s="2"/>
    </row>
    <row r="78" spans="1:8">
      <c r="A78" s="18"/>
      <c r="B78" s="9"/>
      <c r="C78" s="9">
        <v>427.16787697565098</v>
      </c>
      <c r="D78" s="9">
        <v>1018.24947368421</v>
      </c>
      <c r="E78" s="9"/>
      <c r="F78" s="9">
        <v>12940.08</v>
      </c>
      <c r="G78" s="9"/>
      <c r="H78" s="2"/>
    </row>
    <row r="79" spans="1:8">
      <c r="A79" s="1"/>
      <c r="B79" s="9"/>
      <c r="C79" s="19">
        <f>AVERAGE(C76:C78)</f>
        <v>434.85279212346268</v>
      </c>
      <c r="D79" s="19">
        <f>AVERAGE(D76:D78)</f>
        <v>1002.2371817664385</v>
      </c>
      <c r="E79" s="9"/>
      <c r="F79" s="19">
        <f>AVERAGE(F76:F78)</f>
        <v>12944.492716049368</v>
      </c>
      <c r="G79" s="9"/>
      <c r="H79" s="2"/>
    </row>
    <row r="80" spans="1:8">
      <c r="A80" s="18" t="s">
        <v>19</v>
      </c>
      <c r="B80" s="9"/>
      <c r="C80" s="9">
        <v>1893.9393939393899</v>
      </c>
      <c r="D80" s="9">
        <v>165.85563751317099</v>
      </c>
      <c r="E80" s="9"/>
      <c r="F80" s="9">
        <v>766.588235294117</v>
      </c>
      <c r="G80" s="9"/>
      <c r="H80" s="2"/>
    </row>
    <row r="81" spans="1:8">
      <c r="A81" s="18"/>
      <c r="B81" s="9"/>
      <c r="C81" s="9">
        <v>1706.48464163822</v>
      </c>
      <c r="D81" s="9">
        <v>196.65868886576399</v>
      </c>
      <c r="E81" s="9"/>
      <c r="F81" s="9">
        <v>1208.7435897435801</v>
      </c>
      <c r="G81" s="9"/>
      <c r="H81" s="2"/>
    </row>
    <row r="82" spans="1:8">
      <c r="A82" s="18"/>
      <c r="B82" s="9"/>
      <c r="C82" s="9">
        <v>1855.2875695732801</v>
      </c>
      <c r="D82" s="9">
        <v>184.391078838174</v>
      </c>
      <c r="E82" s="9"/>
      <c r="F82" s="9">
        <v>743.5</v>
      </c>
      <c r="G82" s="9"/>
      <c r="H82" s="2"/>
    </row>
    <row r="83" spans="1:8">
      <c r="A83" s="1"/>
      <c r="B83" s="9"/>
      <c r="C83" s="19">
        <f>AVERAGE(C80:C82)</f>
        <v>1818.5705350502967</v>
      </c>
      <c r="D83" s="19">
        <f>AVERAGE(D80:D82)</f>
        <v>182.30180173903634</v>
      </c>
      <c r="E83" s="9"/>
      <c r="F83" s="19">
        <f>AVERAGE(F80:F82)</f>
        <v>906.27727501256561</v>
      </c>
      <c r="G83" s="9"/>
      <c r="H83" s="2"/>
    </row>
    <row r="84" spans="1:8">
      <c r="A84" s="1"/>
      <c r="B84" s="9"/>
      <c r="C84" s="9">
        <v>43.245113302196799</v>
      </c>
      <c r="D84" s="9">
        <v>19606.481751824798</v>
      </c>
      <c r="E84" s="9"/>
      <c r="F84" s="9">
        <v>8951.5249999999996</v>
      </c>
      <c r="G84" s="9"/>
      <c r="H84" s="2"/>
    </row>
    <row r="85" spans="1:8">
      <c r="A85" s="1"/>
      <c r="B85" s="9"/>
      <c r="C85" s="9">
        <v>41.093075816724799</v>
      </c>
      <c r="D85" s="9">
        <v>20491.1605456453</v>
      </c>
      <c r="E85" s="9"/>
      <c r="F85" s="9">
        <v>11586.4130434782</v>
      </c>
      <c r="G85" s="9"/>
      <c r="H85" s="2"/>
    </row>
    <row r="86" spans="1:8">
      <c r="A86" s="1"/>
      <c r="B86" s="9"/>
      <c r="C86" s="9">
        <v>40.693415805322701</v>
      </c>
      <c r="D86" s="9">
        <v>20805.946315789399</v>
      </c>
      <c r="E86" s="9"/>
      <c r="F86" s="9">
        <v>11628.9387755102</v>
      </c>
      <c r="G86" s="9"/>
      <c r="H86" s="2"/>
    </row>
    <row r="87" spans="1:8">
      <c r="A87" s="3"/>
      <c r="B87" s="21"/>
      <c r="C87" s="22">
        <f>AVERAGE(C84:C86)</f>
        <v>41.677201641414769</v>
      </c>
      <c r="D87" s="22">
        <f>AVERAGE(D84:D86)</f>
        <v>20301.196204419834</v>
      </c>
      <c r="E87" s="21"/>
      <c r="F87" s="22">
        <f>AVERAGE(F84:F86)</f>
        <v>10722.292272996134</v>
      </c>
      <c r="G87" s="21"/>
      <c r="H87" s="23"/>
    </row>
    <row r="91" spans="1:8">
      <c r="A91" s="16" t="s">
        <v>0</v>
      </c>
      <c r="B91" s="17" t="s">
        <v>42</v>
      </c>
      <c r="C91" s="17" t="s">
        <v>2</v>
      </c>
      <c r="D91" s="17" t="s">
        <v>3</v>
      </c>
      <c r="E91" s="17" t="s">
        <v>4</v>
      </c>
      <c r="F91" s="17" t="s">
        <v>5</v>
      </c>
      <c r="G91" s="17" t="s">
        <v>43</v>
      </c>
      <c r="H91" s="11"/>
    </row>
    <row r="92" spans="1:8">
      <c r="A92" s="1" t="s">
        <v>7</v>
      </c>
      <c r="B92" s="9" t="s">
        <v>44</v>
      </c>
      <c r="C92" s="9"/>
      <c r="D92" s="9"/>
      <c r="E92" s="9"/>
      <c r="F92" s="9"/>
      <c r="G92" s="9"/>
      <c r="H92" s="2"/>
    </row>
    <row r="93" spans="1:8">
      <c r="A93" s="1" t="s">
        <v>12</v>
      </c>
      <c r="B93" s="9"/>
      <c r="C93" s="9"/>
      <c r="D93" s="9"/>
      <c r="E93" s="9"/>
      <c r="F93" s="9"/>
      <c r="G93" s="9"/>
      <c r="H93" s="2"/>
    </row>
    <row r="94" spans="1:8">
      <c r="A94" s="18" t="s">
        <v>14</v>
      </c>
      <c r="B94" s="9"/>
      <c r="C94" s="9">
        <v>362.97640653357502</v>
      </c>
      <c r="D94" s="9"/>
      <c r="E94" s="9"/>
      <c r="F94" s="9">
        <v>12077.75</v>
      </c>
      <c r="G94" s="9">
        <v>1558.03991596638</v>
      </c>
      <c r="H94" s="2"/>
    </row>
    <row r="95" spans="1:8">
      <c r="A95" s="18"/>
      <c r="B95" s="9"/>
      <c r="C95" s="9">
        <v>344.352617079889</v>
      </c>
      <c r="D95" s="9"/>
      <c r="E95" s="9"/>
      <c r="F95" s="9">
        <v>12508.185185185101</v>
      </c>
      <c r="G95" s="9">
        <v>1593.8636363636299</v>
      </c>
      <c r="H95" s="2"/>
    </row>
    <row r="96" spans="1:8">
      <c r="A96" s="18"/>
      <c r="B96" s="9"/>
      <c r="C96" s="9">
        <v>331.45508783559802</v>
      </c>
      <c r="D96" s="9"/>
      <c r="E96" s="9"/>
      <c r="F96" s="9">
        <v>11810.597014925301</v>
      </c>
      <c r="G96" s="9">
        <v>1590.8756698821001</v>
      </c>
      <c r="H96" s="2"/>
    </row>
    <row r="97" spans="1:8">
      <c r="A97" s="1"/>
      <c r="B97" s="9"/>
      <c r="C97" s="19">
        <f>AVERAGE(C94:C96)</f>
        <v>346.2613704830207</v>
      </c>
      <c r="D97" s="9"/>
      <c r="E97" s="9"/>
      <c r="F97" s="19">
        <f>AVERAGE(F94:F96)</f>
        <v>12132.177400036802</v>
      </c>
      <c r="G97" s="19">
        <f>AVERAGE(G94:G96)</f>
        <v>1580.9264074040366</v>
      </c>
      <c r="H97" s="2"/>
    </row>
    <row r="98" spans="1:8">
      <c r="A98" s="18" t="s">
        <v>19</v>
      </c>
      <c r="B98" s="9"/>
      <c r="C98" s="9">
        <v>197.55037534571301</v>
      </c>
      <c r="D98" s="9"/>
      <c r="E98" s="9"/>
      <c r="F98" s="9">
        <v>1042.3829787233999</v>
      </c>
      <c r="G98" s="9">
        <v>4881.1290661070298</v>
      </c>
      <c r="H98" s="2"/>
    </row>
    <row r="99" spans="1:8">
      <c r="A99" s="18"/>
      <c r="B99" s="9"/>
      <c r="C99" s="9">
        <v>192.78966647387699</v>
      </c>
      <c r="D99" s="9"/>
      <c r="E99" s="9"/>
      <c r="F99" s="9">
        <v>1134.48076923076</v>
      </c>
      <c r="G99" s="9">
        <v>5047.1940928269996</v>
      </c>
      <c r="H99" s="2"/>
    </row>
    <row r="100" spans="1:8">
      <c r="A100" s="18"/>
      <c r="B100" s="9"/>
      <c r="C100" s="9">
        <v>201.979398101393</v>
      </c>
      <c r="D100" s="9"/>
      <c r="E100" s="9"/>
      <c r="F100" s="9">
        <v>1118.7777777777701</v>
      </c>
      <c r="G100" s="9">
        <v>4745.4188481675301</v>
      </c>
      <c r="H100" s="2"/>
    </row>
    <row r="101" spans="1:8">
      <c r="A101" s="1"/>
      <c r="B101" s="9"/>
      <c r="C101" s="19">
        <f>AVERAGE(C98:C100)</f>
        <v>197.43981330699432</v>
      </c>
      <c r="D101" s="9"/>
      <c r="E101" s="9"/>
      <c r="F101" s="19">
        <f>AVERAGE(F98:F100)</f>
        <v>1098.5471752439767</v>
      </c>
      <c r="G101" s="19">
        <f>AVERAGE(G98:G100)</f>
        <v>4891.2473357005192</v>
      </c>
      <c r="H101" s="2"/>
    </row>
    <row r="102" spans="1:8">
      <c r="A102" s="1"/>
      <c r="B102" s="9"/>
      <c r="C102" s="9">
        <v>27.119379508596801</v>
      </c>
      <c r="D102" s="9"/>
      <c r="E102" s="9"/>
      <c r="F102" s="9">
        <v>15532.5517241379</v>
      </c>
      <c r="G102" s="9">
        <v>33793.8131634819</v>
      </c>
      <c r="H102" s="2"/>
    </row>
    <row r="103" spans="1:8">
      <c r="A103" s="1"/>
      <c r="B103" s="9"/>
      <c r="C103" s="9">
        <v>31.257814453613399</v>
      </c>
      <c r="D103" s="9"/>
      <c r="E103" s="9"/>
      <c r="F103" s="9">
        <v>12809</v>
      </c>
      <c r="G103" s="9">
        <v>29228.1678908709</v>
      </c>
      <c r="H103" s="2"/>
    </row>
    <row r="104" spans="1:8">
      <c r="A104" s="1"/>
      <c r="B104" s="9"/>
      <c r="C104" s="9">
        <v>28.8983932493353</v>
      </c>
      <c r="D104" s="9"/>
      <c r="E104" s="9"/>
      <c r="F104" s="9">
        <v>12643.40625</v>
      </c>
      <c r="G104" s="9">
        <v>31337.920940170901</v>
      </c>
      <c r="H104" s="2"/>
    </row>
    <row r="105" spans="1:8">
      <c r="A105" s="3"/>
      <c r="B105" s="21"/>
      <c r="C105" s="22">
        <f>AVERAGE(C102:C104)</f>
        <v>29.091862403848499</v>
      </c>
      <c r="D105" s="21"/>
      <c r="E105" s="21"/>
      <c r="F105" s="22">
        <f>AVERAGE(F102:F104)</f>
        <v>13661.652658045967</v>
      </c>
      <c r="G105" s="22">
        <f>AVERAGE(G102:G104)</f>
        <v>31453.300664841237</v>
      </c>
      <c r="H105" s="23"/>
    </row>
    <row r="109" spans="1:8">
      <c r="A109" s="16" t="s">
        <v>0</v>
      </c>
      <c r="B109" s="17" t="s">
        <v>45</v>
      </c>
      <c r="C109" s="17" t="s">
        <v>2</v>
      </c>
      <c r="D109" s="17" t="s">
        <v>3</v>
      </c>
      <c r="E109" s="17" t="s">
        <v>4</v>
      </c>
      <c r="F109" s="17" t="s">
        <v>5</v>
      </c>
      <c r="G109" s="17" t="s">
        <v>43</v>
      </c>
      <c r="H109" s="11" t="s">
        <v>46</v>
      </c>
    </row>
    <row r="110" spans="1:8">
      <c r="A110" s="1" t="s">
        <v>7</v>
      </c>
      <c r="B110" s="9" t="s">
        <v>47</v>
      </c>
      <c r="C110" s="9"/>
      <c r="D110" s="9"/>
      <c r="E110" s="9"/>
      <c r="F110" s="9"/>
      <c r="G110" s="9"/>
      <c r="H110" s="2"/>
    </row>
    <row r="111" spans="1:8">
      <c r="A111" s="1" t="s">
        <v>12</v>
      </c>
      <c r="B111" s="9"/>
      <c r="C111" s="9"/>
      <c r="D111" s="9"/>
      <c r="E111" s="9"/>
      <c r="F111" s="9"/>
      <c r="G111" s="9"/>
      <c r="H111" s="2"/>
    </row>
    <row r="112" spans="1:8">
      <c r="A112" s="18" t="s">
        <v>14</v>
      </c>
      <c r="B112" s="9"/>
      <c r="C112" s="9">
        <v>143.06151645207399</v>
      </c>
      <c r="D112" s="9">
        <v>1092.1179999999999</v>
      </c>
      <c r="E112" s="9"/>
      <c r="F112" s="9"/>
      <c r="G112" s="9"/>
      <c r="H112" s="2">
        <v>1092.1179999999999</v>
      </c>
    </row>
    <row r="113" spans="1:8">
      <c r="A113" s="18"/>
      <c r="B113" s="9"/>
      <c r="C113" s="9">
        <v>152.04500532157499</v>
      </c>
      <c r="D113" s="9">
        <v>1066.0540000000001</v>
      </c>
      <c r="E113" s="9"/>
      <c r="F113" s="9"/>
      <c r="G113" s="9"/>
      <c r="H113" s="2">
        <v>10956.681724845899</v>
      </c>
    </row>
    <row r="114" spans="1:8">
      <c r="A114" s="18"/>
      <c r="B114" s="9"/>
      <c r="C114" s="9">
        <v>141.743444365698</v>
      </c>
      <c r="D114" s="9">
        <v>1053.345</v>
      </c>
      <c r="E114" s="9"/>
      <c r="F114" s="9"/>
      <c r="G114" s="9"/>
      <c r="H114" s="2">
        <v>11189.571984435701</v>
      </c>
    </row>
    <row r="115" spans="1:8">
      <c r="A115" s="1"/>
      <c r="B115" s="9"/>
      <c r="C115" s="19">
        <f>AVERAGE(C112:C114)</f>
        <v>145.61665537978232</v>
      </c>
      <c r="D115" s="19">
        <f>AVERAGE(D112:D114)</f>
        <v>1070.5056666666667</v>
      </c>
      <c r="E115" s="9"/>
      <c r="F115" s="9"/>
      <c r="G115" s="9"/>
      <c r="H115" s="24">
        <f>AVERAGE(H112:H114)</f>
        <v>7746.1239030938668</v>
      </c>
    </row>
    <row r="116" spans="1:8">
      <c r="A116" s="18" t="s">
        <v>19</v>
      </c>
      <c r="B116" s="9"/>
      <c r="C116" s="9">
        <v>1474.92625368731</v>
      </c>
      <c r="D116" s="9">
        <v>207.61099999999999</v>
      </c>
      <c r="E116" s="9"/>
      <c r="F116" s="9"/>
      <c r="G116" s="9"/>
      <c r="H116" s="2">
        <v>496.574297188755</v>
      </c>
    </row>
    <row r="117" spans="1:8">
      <c r="A117" s="18"/>
      <c r="B117" s="9"/>
      <c r="C117" s="9">
        <v>1557.6323987538899</v>
      </c>
      <c r="D117" s="9">
        <v>172.27799999999999</v>
      </c>
      <c r="E117" s="9"/>
      <c r="F117" s="9"/>
      <c r="G117" s="9"/>
      <c r="H117" s="2">
        <v>512.162109375</v>
      </c>
    </row>
    <row r="118" spans="1:8">
      <c r="A118" s="18"/>
      <c r="B118" s="9"/>
      <c r="C118" s="9">
        <v>1633.9869281045701</v>
      </c>
      <c r="D118" s="9">
        <v>161.62200000000001</v>
      </c>
      <c r="E118" s="9"/>
      <c r="F118" s="9"/>
      <c r="G118" s="9"/>
      <c r="H118" s="2">
        <v>412.02268041237102</v>
      </c>
    </row>
    <row r="119" spans="1:8">
      <c r="A119" s="1"/>
      <c r="B119" s="9"/>
      <c r="C119" s="19">
        <f>AVERAGE(C116:C118)</f>
        <v>1555.5151935152569</v>
      </c>
      <c r="D119" s="19">
        <f>AVERAGE(D116:D118)</f>
        <v>180.50366666666665</v>
      </c>
      <c r="E119" s="9"/>
      <c r="F119" s="9"/>
      <c r="G119" s="9"/>
      <c r="H119" s="24">
        <f>AVERAGE(H116:H118)</f>
        <v>473.58636232537538</v>
      </c>
    </row>
    <row r="120" spans="1:8">
      <c r="A120" s="1"/>
      <c r="B120" s="9"/>
      <c r="C120" s="9">
        <v>31.6786517565812</v>
      </c>
      <c r="D120" s="9">
        <v>21374.741999999998</v>
      </c>
      <c r="E120" s="9"/>
      <c r="F120" s="9"/>
      <c r="G120" s="9"/>
      <c r="H120" s="2">
        <v>20699.757874015701</v>
      </c>
    </row>
    <row r="121" spans="1:8">
      <c r="A121" s="1"/>
      <c r="B121" s="9"/>
      <c r="C121" s="9">
        <v>28.573061317789499</v>
      </c>
      <c r="D121" s="9">
        <v>24344.276000000002</v>
      </c>
      <c r="E121" s="9"/>
      <c r="F121" s="9"/>
      <c r="G121" s="9"/>
      <c r="H121" s="2">
        <v>50225.230927835</v>
      </c>
    </row>
    <row r="122" spans="1:8">
      <c r="A122" s="1"/>
      <c r="B122" s="9"/>
      <c r="C122" s="9">
        <v>29.4542134252304</v>
      </c>
      <c r="D122" s="9">
        <v>22954.281999999999</v>
      </c>
      <c r="E122" s="9"/>
      <c r="F122" s="9"/>
      <c r="G122" s="9"/>
      <c r="H122" s="2">
        <v>46816.503861003803</v>
      </c>
    </row>
    <row r="123" spans="1:8">
      <c r="A123" s="3"/>
      <c r="B123" s="21"/>
      <c r="C123" s="22">
        <f>AVERAGE(C120:C122)</f>
        <v>29.901975499867035</v>
      </c>
      <c r="D123" s="22">
        <f>AVERAGE(D120:D122)</f>
        <v>22891.099999999995</v>
      </c>
      <c r="E123" s="21"/>
      <c r="F123" s="21"/>
      <c r="G123" s="21"/>
      <c r="H123" s="25">
        <f>AVERAGE(H120:H122)</f>
        <v>39247.164220951505</v>
      </c>
    </row>
  </sheetData>
  <mergeCells count="23">
    <mergeCell ref="A4:A6"/>
    <mergeCell ref="A8:A10"/>
    <mergeCell ref="A40:A42"/>
    <mergeCell ref="A12:A14"/>
    <mergeCell ref="J28:L28"/>
    <mergeCell ref="A22:A24"/>
    <mergeCell ref="A26:A28"/>
    <mergeCell ref="J1:L1"/>
    <mergeCell ref="J14:L14"/>
    <mergeCell ref="J20:L20"/>
    <mergeCell ref="J24:L24"/>
    <mergeCell ref="J9:L9"/>
    <mergeCell ref="A30:A32"/>
    <mergeCell ref="A112:A114"/>
    <mergeCell ref="A116:A118"/>
    <mergeCell ref="A58:A60"/>
    <mergeCell ref="A62:A64"/>
    <mergeCell ref="A76:A78"/>
    <mergeCell ref="A80:A82"/>
    <mergeCell ref="A94:A96"/>
    <mergeCell ref="A98:A100"/>
    <mergeCell ref="A48:A50"/>
    <mergeCell ref="A44:A4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mtx</dc:creator>
  <cp:keywords/>
  <dc:description/>
  <cp:lastModifiedBy/>
  <cp:revision/>
  <dcterms:created xsi:type="dcterms:W3CDTF">2022-11-30T19:15:02Z</dcterms:created>
  <dcterms:modified xsi:type="dcterms:W3CDTF">2022-12-08T03:14:06Z</dcterms:modified>
  <cp:category/>
  <cp:contentStatus/>
</cp:coreProperties>
</file>