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thierry_brunet_sap_com/Documents/Mes Documents/SAP/Product Manager/SAC/Smart Predict/Blog/Explain MAPE/Data to explain/"/>
    </mc:Choice>
  </mc:AlternateContent>
  <xr:revisionPtr revIDLastSave="475" documentId="13_ncr:1_{54957FC8-43C7-4BDC-B5D7-FF2283AC3740}" xr6:coauthVersionLast="47" xr6:coauthVersionMax="47" xr10:uidLastSave="{149A12DF-62E2-418B-AF10-62C5AABA10BF}"/>
  <bookViews>
    <workbookView xWindow="-38370" yWindow="-2385" windowWidth="23040" windowHeight="18810" tabRatio="682" xr2:uid="{00000000-000D-0000-FFFF-FFFF00000000}"/>
  </bookViews>
  <sheets>
    <sheet name="Forecasts on validation" sheetId="2" r:id="rId1"/>
    <sheet name="MAPEs" sheetId="3" r:id="rId2"/>
    <sheet name="MAEs" sheetId="4" r:id="rId3"/>
    <sheet name="RMSE" sheetId="5" r:id="rId4"/>
    <sheet name="R-Squar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7" l="1"/>
  <c r="W16" i="7"/>
  <c r="E17" i="4"/>
  <c r="AG3" i="4" s="1"/>
  <c r="AG12" i="4"/>
  <c r="AG13" i="4"/>
  <c r="AG2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AG14" i="7"/>
  <c r="AG3" i="7"/>
  <c r="AG4" i="7"/>
  <c r="AG5" i="7"/>
  <c r="AG6" i="7"/>
  <c r="AG7" i="7"/>
  <c r="AG8" i="7"/>
  <c r="AG9" i="7"/>
  <c r="AG10" i="7"/>
  <c r="AG11" i="7"/>
  <c r="AG12" i="7"/>
  <c r="AG13" i="7"/>
  <c r="AG2" i="7"/>
  <c r="B17" i="7"/>
  <c r="B16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C6" i="7"/>
  <c r="D6" i="7"/>
  <c r="AF6" i="7" s="1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B3" i="7"/>
  <c r="AF3" i="7" s="1"/>
  <c r="B4" i="7"/>
  <c r="AF4" i="7" s="1"/>
  <c r="B5" i="7"/>
  <c r="AF5" i="7" s="1"/>
  <c r="B6" i="7"/>
  <c r="B7" i="7"/>
  <c r="AF7" i="7" s="1"/>
  <c r="B8" i="7"/>
  <c r="AF8" i="7" s="1"/>
  <c r="B9" i="7"/>
  <c r="AF9" i="7" s="1"/>
  <c r="B10" i="7"/>
  <c r="AF10" i="7" s="1"/>
  <c r="B11" i="7"/>
  <c r="AF11" i="7" s="1"/>
  <c r="B12" i="7"/>
  <c r="AF12" i="7" s="1"/>
  <c r="B13" i="7"/>
  <c r="AF13" i="7" s="1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F3" i="5"/>
  <c r="AF4" i="5"/>
  <c r="AF5" i="5"/>
  <c r="AF6" i="5"/>
  <c r="AF7" i="5"/>
  <c r="AF8" i="5"/>
  <c r="AF9" i="5"/>
  <c r="AF10" i="5"/>
  <c r="AF11" i="5"/>
  <c r="AF12" i="5"/>
  <c r="AF13" i="5"/>
  <c r="AF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B13" i="5"/>
  <c r="B12" i="5"/>
  <c r="B11" i="5"/>
  <c r="B10" i="5"/>
  <c r="B9" i="5"/>
  <c r="B8" i="5"/>
  <c r="B7" i="5"/>
  <c r="B5" i="5"/>
  <c r="B4" i="5"/>
  <c r="B3" i="5"/>
  <c r="B2" i="5"/>
  <c r="B6" i="5"/>
  <c r="C21" i="5"/>
  <c r="B21" i="5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B13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B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B10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B9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B7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B6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B5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B4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B3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C2" i="4"/>
  <c r="B2" i="4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0" i="3"/>
  <c r="B13" i="3"/>
  <c r="B12" i="3"/>
  <c r="B9" i="3"/>
  <c r="B8" i="3"/>
  <c r="B6" i="3"/>
  <c r="B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4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D3" i="3"/>
  <c r="C3" i="3"/>
  <c r="B11" i="3"/>
  <c r="B7" i="3"/>
  <c r="B3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2" i="3"/>
  <c r="AG10" i="4" l="1"/>
  <c r="AG9" i="4"/>
  <c r="AG8" i="4"/>
  <c r="AG7" i="4"/>
  <c r="AG6" i="4"/>
  <c r="AG5" i="4"/>
  <c r="AG11" i="4"/>
  <c r="AG4" i="4"/>
  <c r="AF6" i="4"/>
  <c r="AF3" i="4"/>
  <c r="AF7" i="4"/>
  <c r="AF8" i="4"/>
  <c r="AF10" i="4"/>
  <c r="AF4" i="4"/>
  <c r="AF5" i="4"/>
  <c r="AF2" i="7"/>
  <c r="AF13" i="4"/>
  <c r="AF12" i="4"/>
  <c r="AF11" i="4"/>
  <c r="AF9" i="4"/>
  <c r="AF2" i="4"/>
  <c r="AF2" i="3"/>
  <c r="AF3" i="3"/>
  <c r="AF11" i="3"/>
  <c r="AF7" i="3"/>
  <c r="AF4" i="3"/>
  <c r="AF5" i="3"/>
  <c r="AF8" i="3"/>
  <c r="AF12" i="3"/>
  <c r="AF9" i="3"/>
  <c r="AF13" i="3"/>
  <c r="AF6" i="3"/>
  <c r="AF10" i="3"/>
  <c r="AF14" i="5" l="1"/>
  <c r="AF14" i="4"/>
  <c r="AF14" i="3"/>
  <c r="AG14" i="4" l="1"/>
</calcChain>
</file>

<file path=xl/sharedStrings.xml><?xml version="1.0" encoding="utf-8"?>
<sst xmlns="http://schemas.openxmlformats.org/spreadsheetml/2006/main" count="83" uniqueCount="77">
  <si>
    <t>Month</t>
  </si>
  <si>
    <t>Production</t>
  </si>
  <si>
    <t>APE_h_1</t>
  </si>
  <si>
    <t>APE_h_2</t>
  </si>
  <si>
    <t>APE_h_3</t>
  </si>
  <si>
    <t>APE_h_4</t>
  </si>
  <si>
    <t>APE_h_5</t>
  </si>
  <si>
    <t>APE_h_6</t>
  </si>
  <si>
    <t>APE_h_7</t>
  </si>
  <si>
    <t>APE_h_8</t>
  </si>
  <si>
    <t>APE_h_9</t>
  </si>
  <si>
    <t>APE_h_10</t>
  </si>
  <si>
    <t>APE_h_11</t>
  </si>
  <si>
    <t>APE_h_12</t>
  </si>
  <si>
    <t>MAPEs</t>
  </si>
  <si>
    <t>Forecast_h_1</t>
  </si>
  <si>
    <t>Forecast_h_2</t>
  </si>
  <si>
    <t>Forecast_h_11</t>
  </si>
  <si>
    <t>Forecast_h_12</t>
  </si>
  <si>
    <t>Forecast_h_3</t>
  </si>
  <si>
    <t>Forecast_h_4</t>
  </si>
  <si>
    <t>Forecast_h_5</t>
  </si>
  <si>
    <t>Forecast_h_6</t>
  </si>
  <si>
    <t>Forecast_h_7</t>
  </si>
  <si>
    <t>Forecast_h_8</t>
  </si>
  <si>
    <t>Forecast_h_9</t>
  </si>
  <si>
    <t>Forecast_h_10</t>
  </si>
  <si>
    <t>Expected-MAPE</t>
  </si>
  <si>
    <t>AE_h_1</t>
  </si>
  <si>
    <t>AE_h_2</t>
  </si>
  <si>
    <t>AE_h_3</t>
  </si>
  <si>
    <t>AE_h_4</t>
  </si>
  <si>
    <t>AE_h_5</t>
  </si>
  <si>
    <t>AE_h_6</t>
  </si>
  <si>
    <t>AE_h_7</t>
  </si>
  <si>
    <t>AE_h_8</t>
  </si>
  <si>
    <t>AE_h_9</t>
  </si>
  <si>
    <t>AE_h_10</t>
  </si>
  <si>
    <t>AE_h_11</t>
  </si>
  <si>
    <t>AE_h_12</t>
  </si>
  <si>
    <t>MAEs</t>
  </si>
  <si>
    <t>Expected-MAE</t>
  </si>
  <si>
    <t>MASEs</t>
  </si>
  <si>
    <t>RMSEs</t>
  </si>
  <si>
    <t>Expected-RMSE</t>
  </si>
  <si>
    <t>SE_h_1</t>
  </si>
  <si>
    <t>SE_h_2</t>
  </si>
  <si>
    <t>SE_h_3</t>
  </si>
  <si>
    <t>SE_h_4</t>
  </si>
  <si>
    <t>SE_h_5</t>
  </si>
  <si>
    <t>SE_h_6</t>
  </si>
  <si>
    <t>SE_h_7</t>
  </si>
  <si>
    <t>SE_h_8</t>
  </si>
  <si>
    <t>SE_h_9</t>
  </si>
  <si>
    <t>SE_h_10</t>
  </si>
  <si>
    <t>SE_h_11</t>
  </si>
  <si>
    <t>SE_h_12</t>
  </si>
  <si>
    <t>Mean(y)</t>
  </si>
  <si>
    <t>Sum((yi - mean(y))^2</t>
  </si>
  <si>
    <t>R^2</t>
  </si>
  <si>
    <t>Expected-R^2</t>
  </si>
  <si>
    <t>Residual_h_2</t>
  </si>
  <si>
    <t>Residual_h_3</t>
  </si>
  <si>
    <t>Residual_h_4</t>
  </si>
  <si>
    <t>Residual_h_5</t>
  </si>
  <si>
    <t>Residual_h_6</t>
  </si>
  <si>
    <t>Residual_h_7</t>
  </si>
  <si>
    <t>Residual_h_8</t>
  </si>
  <si>
    <t>Residual_h_9</t>
  </si>
  <si>
    <t>Residual_h_10</t>
  </si>
  <si>
    <t>Residual_h_11</t>
  </si>
  <si>
    <t>Residual_h_12</t>
  </si>
  <si>
    <t>Residual_h_1</t>
  </si>
  <si>
    <t>Sum(Residual^2)</t>
  </si>
  <si>
    <t>Lag 1</t>
  </si>
  <si>
    <t>Scaling factor for MASE on estimation</t>
  </si>
  <si>
    <t>Expected-MASE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</si>
</sst>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0.0000"/>
    <numFmt numFmtId="166" formatCode="0.000"/>
    <numFmt numFmtId="167" formatCode="0.000000"/>
    <numFmt numFmtId="168" formatCode="0.0000000"/>
  </numFmts>
  <fonts count="10" x14ac:knownFonts="1">
    <font>
      <sz val="10"/>
      <name val="Arial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b/>
      <sz val="12"/>
      <color theme="0" tint="-4.9989318521683403E-2"/>
      <name val="Arial"/>
      <family val="2"/>
    </font>
    <font>
      <b/>
      <sz val="14"/>
      <color rgb="FF00B0F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medium">
        <color indexed="64"/>
      </right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thick">
        <color rgb="FF00B0F0"/>
      </left>
      <right style="thick">
        <color rgb="FF00B0F0"/>
      </right>
      <top style="thick">
        <color rgb="FF00B0F0"/>
      </top>
      <bottom style="thick">
        <color rgb="FF00B0F0"/>
      </bottom>
      <diagonal/>
    </border>
    <border>
      <left style="thick">
        <color theme="5" tint="-0.499984740745262"/>
      </left>
      <right/>
      <top style="thick">
        <color theme="5" tint="-0.499984740745262"/>
      </top>
      <bottom style="thick">
        <color theme="5" tint="-0.499984740745262"/>
      </bottom>
      <diagonal/>
    </border>
    <border>
      <left/>
      <right/>
      <top style="thick">
        <color theme="5" tint="-0.499984740745262"/>
      </top>
      <bottom style="thick">
        <color theme="5" tint="-0.499984740745262"/>
      </bottom>
      <diagonal/>
    </border>
    <border>
      <left/>
      <right style="medium">
        <color indexed="64"/>
      </right>
      <top style="thick">
        <color theme="5" tint="-0.499984740745262"/>
      </top>
      <bottom style="thick">
        <color theme="5" tint="-0.499984740745262"/>
      </bottom>
      <diagonal/>
    </border>
    <border>
      <left/>
      <right style="thick">
        <color theme="5" tint="-0.499984740745262"/>
      </right>
      <top style="thick">
        <color theme="5" tint="-0.499984740745262"/>
      </top>
      <bottom style="thick">
        <color theme="5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rgb="FF00B0F0"/>
      </right>
      <top/>
      <bottom/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Border="1" applyAlignment="1" applyProtection="1">
      <alignment horizontal="right"/>
    </xf>
    <xf numFmtId="0" fontId="4" fillId="0" borderId="0" xfId="0" applyFont="1"/>
    <xf numFmtId="166" fontId="0" fillId="4" borderId="0" xfId="0" applyNumberFormat="1" applyFill="1" applyBorder="1"/>
    <xf numFmtId="166" fontId="0" fillId="3" borderId="0" xfId="0" applyNumberFormat="1" applyFill="1" applyBorder="1"/>
    <xf numFmtId="164" fontId="4" fillId="4" borderId="5" xfId="0" applyNumberFormat="1" applyFont="1" applyFill="1" applyBorder="1" applyAlignment="1">
      <alignment textRotation="90"/>
    </xf>
    <xf numFmtId="164" fontId="4" fillId="4" borderId="6" xfId="0" applyNumberFormat="1" applyFont="1" applyFill="1" applyBorder="1" applyAlignment="1">
      <alignment textRotation="90"/>
    </xf>
    <xf numFmtId="164" fontId="4" fillId="3" borderId="6" xfId="0" applyNumberFormat="1" applyFont="1" applyFill="1" applyBorder="1" applyAlignment="1">
      <alignment textRotation="90"/>
    </xf>
    <xf numFmtId="164" fontId="4" fillId="3" borderId="7" xfId="0" applyNumberFormat="1" applyFont="1" applyFill="1" applyBorder="1" applyAlignment="1">
      <alignment textRotation="90"/>
    </xf>
    <xf numFmtId="166" fontId="0" fillId="3" borderId="3" xfId="0" applyNumberFormat="1" applyFill="1" applyBorder="1"/>
    <xf numFmtId="166" fontId="0" fillId="4" borderId="8" xfId="0" applyNumberFormat="1" applyFill="1" applyBorder="1"/>
    <xf numFmtId="166" fontId="0" fillId="3" borderId="8" xfId="0" applyNumberFormat="1" applyFill="1" applyBorder="1"/>
    <xf numFmtId="166" fontId="0" fillId="3" borderId="1" xfId="0" applyNumberFormat="1" applyFill="1" applyBorder="1"/>
    <xf numFmtId="164" fontId="4" fillId="4" borderId="7" xfId="0" applyNumberFormat="1" applyFont="1" applyFill="1" applyBorder="1" applyAlignment="1">
      <alignment textRotation="90"/>
    </xf>
    <xf numFmtId="165" fontId="0" fillId="0" borderId="0" xfId="0" applyNumberFormat="1" applyFill="1" applyBorder="1"/>
    <xf numFmtId="0" fontId="3" fillId="2" borderId="5" xfId="0" applyFont="1" applyFill="1" applyBorder="1" applyAlignment="1">
      <alignment horizontal="right"/>
    </xf>
    <xf numFmtId="164" fontId="6" fillId="4" borderId="7" xfId="0" applyNumberFormat="1" applyFont="1" applyFill="1" applyBorder="1"/>
    <xf numFmtId="0" fontId="3" fillId="2" borderId="4" xfId="0" applyFont="1" applyFill="1" applyBorder="1" applyAlignment="1" applyProtection="1">
      <alignment horizontal="right"/>
    </xf>
    <xf numFmtId="0" fontId="3" fillId="2" borderId="2" xfId="0" applyFont="1" applyFill="1" applyBorder="1" applyAlignment="1" applyProtection="1">
      <alignment horizontal="right"/>
    </xf>
    <xf numFmtId="165" fontId="0" fillId="0" borderId="8" xfId="0" applyNumberFormat="1" applyFill="1" applyBorder="1"/>
    <xf numFmtId="165" fontId="2" fillId="0" borderId="0" xfId="0" applyNumberFormat="1" applyFont="1" applyFill="1" applyBorder="1"/>
    <xf numFmtId="165" fontId="2" fillId="0" borderId="0" xfId="0" applyNumberFormat="1" applyFont="1" applyBorder="1"/>
    <xf numFmtId="165" fontId="2" fillId="0" borderId="10" xfId="0" applyNumberFormat="1" applyFont="1" applyFill="1" applyBorder="1"/>
    <xf numFmtId="165" fontId="2" fillId="0" borderId="10" xfId="0" applyNumberFormat="1" applyFont="1" applyBorder="1"/>
    <xf numFmtId="165" fontId="2" fillId="0" borderId="15" xfId="0" applyNumberFormat="1" applyFont="1" applyFill="1" applyBorder="1"/>
    <xf numFmtId="164" fontId="4" fillId="3" borderId="5" xfId="0" applyNumberFormat="1" applyFont="1" applyFill="1" applyBorder="1" applyAlignment="1">
      <alignment textRotation="90"/>
    </xf>
    <xf numFmtId="166" fontId="0" fillId="3" borderId="4" xfId="0" applyNumberFormat="1" applyFill="1" applyBorder="1"/>
    <xf numFmtId="166" fontId="0" fillId="3" borderId="2" xfId="0" applyNumberFormat="1" applyFill="1" applyBorder="1"/>
    <xf numFmtId="166" fontId="0" fillId="4" borderId="3" xfId="0" applyNumberFormat="1" applyFill="1" applyBorder="1"/>
    <xf numFmtId="166" fontId="0" fillId="4" borderId="1" xfId="0" applyNumberFormat="1" applyFill="1" applyBorder="1"/>
    <xf numFmtId="166" fontId="0" fillId="4" borderId="4" xfId="0" applyNumberFormat="1" applyFill="1" applyBorder="1"/>
    <xf numFmtId="166" fontId="0" fillId="4" borderId="2" xfId="0" applyNumberFormat="1" applyFill="1" applyBorder="1"/>
    <xf numFmtId="164" fontId="4" fillId="6" borderId="5" xfId="0" applyNumberFormat="1" applyFont="1" applyFill="1" applyBorder="1" applyAlignment="1">
      <alignment textRotation="90"/>
    </xf>
    <xf numFmtId="164" fontId="4" fillId="6" borderId="6" xfId="0" applyNumberFormat="1" applyFont="1" applyFill="1" applyBorder="1" applyAlignment="1">
      <alignment textRotation="90"/>
    </xf>
    <xf numFmtId="164" fontId="4" fillId="6" borderId="7" xfId="0" applyNumberFormat="1" applyFont="1" applyFill="1" applyBorder="1" applyAlignment="1">
      <alignment textRotation="90"/>
    </xf>
    <xf numFmtId="0" fontId="0" fillId="6" borderId="4" xfId="0" applyNumberFormat="1" applyFill="1" applyBorder="1"/>
    <xf numFmtId="0" fontId="0" fillId="6" borderId="0" xfId="0" applyNumberFormat="1" applyFill="1" applyBorder="1"/>
    <xf numFmtId="0" fontId="0" fillId="6" borderId="3" xfId="0" applyNumberFormat="1" applyFill="1" applyBorder="1"/>
    <xf numFmtId="0" fontId="1" fillId="2" borderId="4" xfId="0" applyFont="1" applyFill="1" applyBorder="1" applyAlignment="1" applyProtection="1">
      <alignment horizontal="right"/>
    </xf>
    <xf numFmtId="0" fontId="1" fillId="2" borderId="2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>
      <alignment horizontal="right"/>
    </xf>
    <xf numFmtId="0" fontId="0" fillId="6" borderId="1" xfId="0" applyNumberFormat="1" applyFill="1" applyBorder="1"/>
    <xf numFmtId="0" fontId="3" fillId="2" borderId="18" xfId="0" applyFont="1" applyFill="1" applyBorder="1" applyAlignment="1">
      <alignment horizontal="right" textRotation="90"/>
    </xf>
    <xf numFmtId="0" fontId="1" fillId="2" borderId="19" xfId="0" applyFont="1" applyFill="1" applyBorder="1" applyAlignment="1" applyProtection="1">
      <alignment horizontal="right"/>
    </xf>
    <xf numFmtId="0" fontId="1" fillId="2" borderId="20" xfId="0" applyFont="1" applyFill="1" applyBorder="1" applyAlignment="1" applyProtection="1">
      <alignment horizontal="right"/>
    </xf>
    <xf numFmtId="166" fontId="0" fillId="4" borderId="13" xfId="0" applyNumberFormat="1" applyFill="1" applyBorder="1"/>
    <xf numFmtId="164" fontId="4" fillId="4" borderId="13" xfId="0" applyNumberFormat="1" applyFont="1" applyFill="1" applyBorder="1" applyAlignment="1">
      <alignment textRotation="90"/>
    </xf>
    <xf numFmtId="165" fontId="2" fillId="0" borderId="11" xfId="0" applyNumberFormat="1" applyFont="1" applyFill="1" applyBorder="1"/>
    <xf numFmtId="165" fontId="2" fillId="0" borderId="3" xfId="0" applyNumberFormat="1" applyFont="1" applyFill="1" applyBorder="1"/>
    <xf numFmtId="165" fontId="2" fillId="0" borderId="16" xfId="0" applyNumberFormat="1" applyFont="1" applyFill="1" applyBorder="1"/>
    <xf numFmtId="165" fontId="0" fillId="0" borderId="3" xfId="0" applyNumberFormat="1" applyFill="1" applyBorder="1"/>
    <xf numFmtId="165" fontId="0" fillId="0" borderId="1" xfId="0" applyNumberFormat="1" applyFill="1" applyBorder="1"/>
    <xf numFmtId="165" fontId="2" fillId="0" borderId="9" xfId="0" applyNumberFormat="1" applyFont="1" applyFill="1" applyBorder="1"/>
    <xf numFmtId="165" fontId="2" fillId="0" borderId="14" xfId="0" applyNumberFormat="1" applyFont="1" applyFill="1" applyBorder="1"/>
    <xf numFmtId="167" fontId="8" fillId="5" borderId="12" xfId="1" applyNumberFormat="1" applyFont="1" applyFill="1" applyBorder="1"/>
    <xf numFmtId="167" fontId="8" fillId="5" borderId="3" xfId="1" applyNumberFormat="1" applyFont="1" applyFill="1" applyBorder="1"/>
    <xf numFmtId="167" fontId="8" fillId="5" borderId="17" xfId="1" applyNumberFormat="1" applyFont="1" applyFill="1" applyBorder="1"/>
    <xf numFmtId="167" fontId="7" fillId="5" borderId="3" xfId="1" applyNumberFormat="1" applyFont="1" applyFill="1" applyBorder="1"/>
    <xf numFmtId="167" fontId="7" fillId="5" borderId="1" xfId="1" applyNumberFormat="1" applyFont="1" applyFill="1" applyBorder="1"/>
    <xf numFmtId="167" fontId="9" fillId="5" borderId="0" xfId="1" applyNumberFormat="1" applyFont="1" applyFill="1"/>
    <xf numFmtId="0" fontId="1" fillId="2" borderId="13" xfId="0" applyFont="1" applyFill="1" applyBorder="1" applyAlignment="1" applyProtection="1">
      <alignment horizontal="right"/>
    </xf>
    <xf numFmtId="0" fontId="0" fillId="0" borderId="0" xfId="0" applyBorder="1"/>
    <xf numFmtId="164" fontId="4" fillId="4" borderId="21" xfId="0" applyNumberFormat="1" applyFont="1" applyFill="1" applyBorder="1" applyAlignment="1">
      <alignment textRotation="90"/>
    </xf>
    <xf numFmtId="164" fontId="4" fillId="4" borderId="0" xfId="0" applyNumberFormat="1" applyFont="1" applyFill="1" applyBorder="1" applyAlignment="1">
      <alignment textRotation="90"/>
    </xf>
    <xf numFmtId="166" fontId="0" fillId="4" borderId="22" xfId="0" applyNumberFormat="1" applyFill="1" applyBorder="1"/>
    <xf numFmtId="0" fontId="1" fillId="2" borderId="22" xfId="0" applyFont="1" applyFill="1" applyBorder="1" applyAlignment="1" applyProtection="1">
      <alignment horizontal="right"/>
    </xf>
    <xf numFmtId="0" fontId="2" fillId="0" borderId="0" xfId="0" applyFont="1"/>
    <xf numFmtId="167" fontId="4" fillId="0" borderId="0" xfId="0" applyNumberFormat="1" applyFont="1"/>
    <xf numFmtId="164" fontId="6" fillId="4" borderId="7" xfId="0" applyNumberFormat="1" applyFont="1" applyFill="1" applyBorder="1" applyAlignment="1">
      <alignment horizontal="center"/>
    </xf>
    <xf numFmtId="17" fontId="0" fillId="0" borderId="0" xfId="0" applyNumberFormat="1"/>
    <xf numFmtId="167" fontId="8" fillId="5" borderId="0" xfId="1" applyNumberFormat="1" applyFont="1" applyFill="1" applyBorder="1"/>
    <xf numFmtId="0" fontId="3" fillId="2" borderId="23" xfId="0" applyFont="1" applyFill="1" applyBorder="1" applyAlignment="1">
      <alignment horizontal="right"/>
    </xf>
    <xf numFmtId="164" fontId="4" fillId="4" borderId="24" xfId="0" applyNumberFormat="1" applyFont="1" applyFill="1" applyBorder="1" applyAlignment="1">
      <alignment textRotation="90"/>
    </xf>
    <xf numFmtId="164" fontId="4" fillId="4" borderId="25" xfId="0" applyNumberFormat="1" applyFont="1" applyFill="1" applyBorder="1" applyAlignment="1">
      <alignment textRotation="90"/>
    </xf>
    <xf numFmtId="164" fontId="6" fillId="4" borderId="25" xfId="0" applyNumberFormat="1" applyFont="1" applyFill="1" applyBorder="1"/>
    <xf numFmtId="0" fontId="9" fillId="5" borderId="0" xfId="0" applyFont="1" applyFill="1" applyBorder="1" applyAlignment="1">
      <alignment horizontal="left"/>
    </xf>
    <xf numFmtId="165" fontId="2" fillId="0" borderId="5" xfId="0" applyNumberFormat="1" applyFont="1" applyFill="1" applyBorder="1"/>
    <xf numFmtId="165" fontId="2" fillId="0" borderId="6" xfId="0" applyNumberFormat="1" applyFont="1" applyFill="1" applyBorder="1"/>
    <xf numFmtId="167" fontId="8" fillId="5" borderId="6" xfId="1" applyNumberFormat="1" applyFont="1" applyFill="1" applyBorder="1"/>
    <xf numFmtId="167" fontId="8" fillId="5" borderId="7" xfId="1" applyNumberFormat="1" applyFont="1" applyFill="1" applyBorder="1"/>
    <xf numFmtId="165" fontId="2" fillId="0" borderId="4" xfId="0" applyNumberFormat="1" applyFont="1" applyFill="1" applyBorder="1"/>
    <xf numFmtId="165" fontId="2" fillId="0" borderId="2" xfId="0" applyNumberFormat="1" applyFont="1" applyFill="1" applyBorder="1"/>
    <xf numFmtId="165" fontId="2" fillId="0" borderId="8" xfId="0" applyNumberFormat="1" applyFont="1" applyFill="1" applyBorder="1"/>
    <xf numFmtId="167" fontId="8" fillId="5" borderId="8" xfId="1" applyNumberFormat="1" applyFont="1" applyFill="1" applyBorder="1"/>
    <xf numFmtId="167" fontId="8" fillId="5" borderId="1" xfId="1" applyNumberFormat="1" applyFont="1" applyFill="1" applyBorder="1"/>
    <xf numFmtId="168" fontId="4" fillId="0" borderId="0" xfId="0" applyNumberFormat="1" applyFont="1"/>
    <xf numFmtId="0" fontId="9" fillId="5" borderId="6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right"/>
    </xf>
    <xf numFmtId="0" fontId="9" fillId="5" borderId="6" xfId="0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62909-17BB-40D3-BBF0-10BCE48B852F}">
  <dimension ref="A1:BC26"/>
  <sheetViews>
    <sheetView tabSelected="1" zoomScale="110" zoomScaleNormal="110" workbookViewId="0">
      <pane xSplit="1" topLeftCell="B1" activePane="topRight" state="frozen"/>
      <selection pane="topRight" activeCell="C31" sqref="C31"/>
    </sheetView>
  </sheetViews>
  <sheetFormatPr defaultRowHeight="12.75" x14ac:dyDescent="0.2"/>
  <cols>
    <col min="1" max="1" width="14.7109375" bestFit="1" customWidth="1"/>
    <col min="2" max="13" width="12.85546875" bestFit="1" customWidth="1"/>
    <col min="14" max="47" width="7" bestFit="1" customWidth="1"/>
    <col min="48" max="48" width="7" customWidth="1"/>
    <col min="49" max="55" width="7" bestFit="1" customWidth="1"/>
  </cols>
  <sheetData>
    <row r="1" spans="1:55" s="2" customFormat="1" ht="72" customHeight="1" thickTop="1" thickBot="1" x14ac:dyDescent="0.25">
      <c r="A1" s="42" t="s">
        <v>0</v>
      </c>
      <c r="B1" s="32">
        <v>42917.500000004999</v>
      </c>
      <c r="C1" s="33">
        <v>42948.500000004999</v>
      </c>
      <c r="D1" s="33">
        <v>42979.500000004999</v>
      </c>
      <c r="E1" s="33">
        <v>43009.500000004999</v>
      </c>
      <c r="F1" s="33">
        <v>43040.500000004999</v>
      </c>
      <c r="G1" s="33">
        <v>43070.500000004999</v>
      </c>
      <c r="H1" s="33">
        <v>43101.500000004999</v>
      </c>
      <c r="I1" s="33">
        <v>43132.500000004999</v>
      </c>
      <c r="J1" s="33">
        <v>43160.500000004999</v>
      </c>
      <c r="K1" s="33">
        <v>43191.500000004999</v>
      </c>
      <c r="L1" s="33">
        <v>43221.500000004999</v>
      </c>
      <c r="M1" s="34">
        <v>43252.500000004999</v>
      </c>
      <c r="N1" s="5">
        <v>43282.500000004999</v>
      </c>
      <c r="O1" s="6">
        <v>43313.500000004999</v>
      </c>
      <c r="P1" s="6">
        <v>43344.500000004999</v>
      </c>
      <c r="Q1" s="6">
        <v>43374.500000004999</v>
      </c>
      <c r="R1" s="6">
        <v>43405.500000004999</v>
      </c>
      <c r="S1" s="6">
        <v>43435.500000004999</v>
      </c>
      <c r="T1" s="6">
        <v>43466.500000004999</v>
      </c>
      <c r="U1" s="6">
        <v>43497.500000004999</v>
      </c>
      <c r="V1" s="6">
        <v>43525.500000004999</v>
      </c>
      <c r="W1" s="6">
        <v>43556.500000004999</v>
      </c>
      <c r="X1" s="6">
        <v>43586.500000004999</v>
      </c>
      <c r="Y1" s="6">
        <v>43617.500000004999</v>
      </c>
      <c r="Z1" s="6">
        <v>43647.500000004999</v>
      </c>
      <c r="AA1" s="6">
        <v>43678.500000004999</v>
      </c>
      <c r="AB1" s="6">
        <v>43709.500000004999</v>
      </c>
      <c r="AC1" s="6">
        <v>43739.500000004999</v>
      </c>
      <c r="AD1" s="6">
        <v>43770.500000004999</v>
      </c>
      <c r="AE1" s="6">
        <v>43800.500000004999</v>
      </c>
      <c r="AF1" s="6">
        <v>43831.500000004999</v>
      </c>
      <c r="AG1" s="6">
        <v>43862.500000004999</v>
      </c>
      <c r="AH1" s="6">
        <v>43891.500000004999</v>
      </c>
      <c r="AI1" s="6">
        <v>43922.500000004999</v>
      </c>
      <c r="AJ1" s="6">
        <v>43952.500000004999</v>
      </c>
      <c r="AK1" s="6">
        <v>43983.500000004999</v>
      </c>
      <c r="AL1" s="6">
        <v>44013.500000004999</v>
      </c>
      <c r="AM1" s="6">
        <v>44044.500000004999</v>
      </c>
      <c r="AN1" s="63">
        <v>44075.500000004999</v>
      </c>
      <c r="AO1" s="62">
        <v>44105.500000004999</v>
      </c>
      <c r="AP1" s="46">
        <v>44136.500000004999</v>
      </c>
      <c r="AQ1" s="13">
        <v>44166.500000004999</v>
      </c>
      <c r="AR1" s="25">
        <v>44197.500000004999</v>
      </c>
      <c r="AS1" s="7">
        <v>44228.500000004999</v>
      </c>
      <c r="AT1" s="7">
        <v>44256.500000004999</v>
      </c>
      <c r="AU1" s="7">
        <v>44287.500000004999</v>
      </c>
      <c r="AV1" s="7">
        <v>44317.500000004999</v>
      </c>
      <c r="AW1" s="7">
        <v>44348.500000004999</v>
      </c>
      <c r="AX1" s="7">
        <v>44378.500000004999</v>
      </c>
      <c r="AY1" s="7">
        <v>44409.500000004999</v>
      </c>
      <c r="AZ1" s="7">
        <v>44440.500000004999</v>
      </c>
      <c r="BA1" s="7">
        <v>44470.500000004999</v>
      </c>
      <c r="BB1" s="7">
        <v>44501.500000004999</v>
      </c>
      <c r="BC1" s="8">
        <v>44531.500000004999</v>
      </c>
    </row>
    <row r="2" spans="1:55" ht="14.25" thickTop="1" thickBot="1" x14ac:dyDescent="0.25">
      <c r="A2" s="43" t="s">
        <v>1</v>
      </c>
      <c r="B2" s="35">
        <v>43.567999999999998</v>
      </c>
      <c r="C2" s="36">
        <v>45.157999999999994</v>
      </c>
      <c r="D2" s="36">
        <v>43.59</v>
      </c>
      <c r="E2" s="36">
        <v>45.146000000000001</v>
      </c>
      <c r="F2" s="36">
        <v>45.692000000000007</v>
      </c>
      <c r="G2" s="36">
        <v>49.222000000000001</v>
      </c>
      <c r="H2" s="36">
        <v>43.27</v>
      </c>
      <c r="I2" s="36">
        <v>41.734000000000002</v>
      </c>
      <c r="J2" s="36">
        <v>43.188000000000002</v>
      </c>
      <c r="K2" s="36">
        <v>42.963999999999999</v>
      </c>
      <c r="L2" s="36">
        <v>43.533999999999999</v>
      </c>
      <c r="M2" s="37">
        <v>41.798000000000002</v>
      </c>
      <c r="N2" s="30">
        <v>43.451999999999998</v>
      </c>
      <c r="O2" s="3">
        <v>44.080000000000005</v>
      </c>
      <c r="P2" s="3">
        <v>42.484000000000002</v>
      </c>
      <c r="Q2" s="3">
        <v>46.048000000000002</v>
      </c>
      <c r="R2" s="3">
        <v>44.855999999999995</v>
      </c>
      <c r="S2" s="3">
        <v>49.588000000000001</v>
      </c>
      <c r="T2" s="3">
        <v>46.366</v>
      </c>
      <c r="U2" s="3">
        <v>41.39</v>
      </c>
      <c r="V2" s="3">
        <v>46.064</v>
      </c>
      <c r="W2" s="3">
        <v>46.538000000000004</v>
      </c>
      <c r="X2" s="3">
        <v>48.033999999999999</v>
      </c>
      <c r="Y2" s="3">
        <v>45.26</v>
      </c>
      <c r="Z2" s="3">
        <v>48.301999999999992</v>
      </c>
      <c r="AA2" s="3">
        <v>48.921999999999997</v>
      </c>
      <c r="AB2" s="3">
        <v>48.613999999999997</v>
      </c>
      <c r="AC2" s="3">
        <v>52.04</v>
      </c>
      <c r="AD2" s="3">
        <v>51.398000000000003</v>
      </c>
      <c r="AE2" s="3">
        <v>57.942</v>
      </c>
      <c r="AF2" s="3">
        <v>50.426000000000002</v>
      </c>
      <c r="AG2" s="3">
        <v>46.478000000000002</v>
      </c>
      <c r="AH2" s="3">
        <v>52.15</v>
      </c>
      <c r="AI2" s="3">
        <v>50.716000000000001</v>
      </c>
      <c r="AJ2" s="3">
        <v>51.428000000000004</v>
      </c>
      <c r="AK2" s="3">
        <v>50.097999999999999</v>
      </c>
      <c r="AL2" s="3">
        <v>55.625999999999998</v>
      </c>
      <c r="AM2" s="3">
        <v>56</v>
      </c>
      <c r="AN2" s="3">
        <v>54.855999999999995</v>
      </c>
      <c r="AO2" s="3">
        <v>54.603999999999999</v>
      </c>
      <c r="AP2" s="3">
        <v>53.688000000000002</v>
      </c>
      <c r="AQ2" s="28">
        <v>60.422000000000004</v>
      </c>
      <c r="AR2" s="26"/>
      <c r="AS2" s="4"/>
      <c r="AT2" s="4"/>
      <c r="AU2" s="4"/>
      <c r="AV2" s="4"/>
      <c r="AW2" s="4"/>
      <c r="AX2" s="4"/>
      <c r="AY2" s="4"/>
      <c r="AZ2" s="4"/>
      <c r="BA2" s="4"/>
      <c r="BB2" s="4"/>
      <c r="BC2" s="9"/>
    </row>
    <row r="3" spans="1:55" ht="14.25" thickTop="1" thickBot="1" x14ac:dyDescent="0.25">
      <c r="A3" s="60" t="s">
        <v>15</v>
      </c>
      <c r="B3" s="36">
        <v>43.607843224296431</v>
      </c>
      <c r="C3" s="36">
        <v>43.660744107062314</v>
      </c>
      <c r="D3" s="36">
        <v>44.241428010821487</v>
      </c>
      <c r="E3" s="36">
        <v>45.787746918237957</v>
      </c>
      <c r="F3" s="36">
        <v>45.377580301621784</v>
      </c>
      <c r="G3" s="36">
        <v>49.043029368602475</v>
      </c>
      <c r="H3" s="36">
        <v>44.777693156156957</v>
      </c>
      <c r="I3" s="36">
        <v>40.791773075466757</v>
      </c>
      <c r="J3" s="36">
        <v>46.126772241935214</v>
      </c>
      <c r="K3" s="36">
        <v>43.605108469319028</v>
      </c>
      <c r="L3" s="36">
        <v>43.675638088998816</v>
      </c>
      <c r="M3" s="37">
        <v>43.050050842496418</v>
      </c>
      <c r="N3" s="30">
        <v>43.167641620198154</v>
      </c>
      <c r="O3" s="3">
        <v>44.370417657412311</v>
      </c>
      <c r="P3" s="3">
        <v>42.607126262983805</v>
      </c>
      <c r="Q3" s="3">
        <v>44.358480632382971</v>
      </c>
      <c r="R3" s="3">
        <v>45.659373597500952</v>
      </c>
      <c r="S3" s="3">
        <v>48.668389411809414</v>
      </c>
      <c r="T3" s="3">
        <v>43.580767583087798</v>
      </c>
      <c r="U3" s="3">
        <v>43.269189246567969</v>
      </c>
      <c r="V3" s="3">
        <v>44.639869137879316</v>
      </c>
      <c r="W3" s="3">
        <v>45.735998146058847</v>
      </c>
      <c r="X3" s="3">
        <v>46.851177947070035</v>
      </c>
      <c r="Y3" s="3">
        <v>46.140189490141985</v>
      </c>
      <c r="Z3" s="3">
        <v>47.512523529113636</v>
      </c>
      <c r="AA3" s="3">
        <v>48.613361656014312</v>
      </c>
      <c r="AB3" s="3">
        <v>47.2978508708417</v>
      </c>
      <c r="AC3" s="3">
        <v>51.013947289579654</v>
      </c>
      <c r="AD3" s="3">
        <v>50.381736488207672</v>
      </c>
      <c r="AE3" s="3">
        <v>55.483795267387855</v>
      </c>
      <c r="AF3" s="3">
        <v>52.466449419178161</v>
      </c>
      <c r="AG3" s="3">
        <v>46.78770463453062</v>
      </c>
      <c r="AH3" s="3">
        <v>51.184765024162843</v>
      </c>
      <c r="AI3" s="3">
        <v>51.702460882881596</v>
      </c>
      <c r="AJ3" s="3">
        <v>52.275029780726328</v>
      </c>
      <c r="AK3" s="3">
        <v>49.242527470137915</v>
      </c>
      <c r="AL3" s="3">
        <v>52.59593117414331</v>
      </c>
      <c r="AM3" s="3">
        <v>54.484291651715559</v>
      </c>
      <c r="AN3" s="3">
        <v>54.48434681601168</v>
      </c>
      <c r="AO3" s="3">
        <v>57.621184954562715</v>
      </c>
      <c r="AP3" s="45">
        <v>55.10700694398497</v>
      </c>
      <c r="AQ3" s="28">
        <v>60.041263063630495</v>
      </c>
      <c r="AR3" s="26">
        <v>53.000517227485524</v>
      </c>
      <c r="AS3" s="4"/>
      <c r="AT3" s="4"/>
      <c r="AU3" s="4"/>
      <c r="AV3" s="4"/>
      <c r="AW3" s="4"/>
      <c r="AX3" s="4"/>
      <c r="AY3" s="4"/>
      <c r="AZ3" s="4"/>
      <c r="BA3" s="4"/>
      <c r="BB3" s="4"/>
      <c r="BC3" s="9"/>
    </row>
    <row r="4" spans="1:55" ht="14.25" thickTop="1" thickBot="1" x14ac:dyDescent="0.25">
      <c r="A4" s="43" t="s">
        <v>16</v>
      </c>
      <c r="B4" s="38"/>
      <c r="C4" s="36">
        <v>43.660744107062314</v>
      </c>
      <c r="D4" s="36">
        <v>44.241428010821487</v>
      </c>
      <c r="E4" s="36">
        <v>45.787746918237957</v>
      </c>
      <c r="F4" s="36">
        <v>45.377580301621784</v>
      </c>
      <c r="G4" s="36">
        <v>49.043029368602475</v>
      </c>
      <c r="H4" s="36">
        <v>44.777693156156957</v>
      </c>
      <c r="I4" s="36">
        <v>40.791773075466757</v>
      </c>
      <c r="J4" s="36">
        <v>46.126772241935214</v>
      </c>
      <c r="K4" s="36">
        <v>43.605108469319028</v>
      </c>
      <c r="L4" s="36">
        <v>43.675638088998816</v>
      </c>
      <c r="M4" s="37">
        <v>43.050050842496418</v>
      </c>
      <c r="N4" s="30">
        <v>43.167641620198154</v>
      </c>
      <c r="O4" s="3">
        <v>44.370417657412311</v>
      </c>
      <c r="P4" s="3">
        <v>42.607126262983805</v>
      </c>
      <c r="Q4" s="3">
        <v>44.358480632382971</v>
      </c>
      <c r="R4" s="3">
        <v>45.659373597500952</v>
      </c>
      <c r="S4" s="3">
        <v>48.668389411809414</v>
      </c>
      <c r="T4" s="3">
        <v>43.580767583087798</v>
      </c>
      <c r="U4" s="3">
        <v>43.269189246567969</v>
      </c>
      <c r="V4" s="3">
        <v>44.639869137879316</v>
      </c>
      <c r="W4" s="3">
        <v>45.735998146058847</v>
      </c>
      <c r="X4" s="3">
        <v>46.851177947070035</v>
      </c>
      <c r="Y4" s="3">
        <v>46.140189490141985</v>
      </c>
      <c r="Z4" s="3">
        <v>47.512523529113636</v>
      </c>
      <c r="AA4" s="3">
        <v>48.613361656014312</v>
      </c>
      <c r="AB4" s="3">
        <v>47.2978508708417</v>
      </c>
      <c r="AC4" s="3">
        <v>51.013947289579654</v>
      </c>
      <c r="AD4" s="3">
        <v>50.381736488207672</v>
      </c>
      <c r="AE4" s="3">
        <v>55.483795267387855</v>
      </c>
      <c r="AF4" s="3">
        <v>52.466449419178161</v>
      </c>
      <c r="AG4" s="3">
        <v>46.78770463453062</v>
      </c>
      <c r="AH4" s="3">
        <v>51.184765024162843</v>
      </c>
      <c r="AI4" s="3">
        <v>51.702460882881596</v>
      </c>
      <c r="AJ4" s="3">
        <v>52.275029780726328</v>
      </c>
      <c r="AK4" s="3">
        <v>49.242527470137915</v>
      </c>
      <c r="AL4" s="3">
        <v>52.59593117414331</v>
      </c>
      <c r="AM4" s="3">
        <v>54.484291651715559</v>
      </c>
      <c r="AN4" s="3">
        <v>54.48434681601168</v>
      </c>
      <c r="AO4" s="3">
        <v>57.621184954562715</v>
      </c>
      <c r="AP4" s="3">
        <v>55.10700694398497</v>
      </c>
      <c r="AQ4" s="28">
        <v>60.041263063630495</v>
      </c>
      <c r="AR4" s="26">
        <v>53.000517227485524</v>
      </c>
      <c r="AS4" s="4">
        <v>49.452929999435256</v>
      </c>
      <c r="AT4" s="4"/>
      <c r="AU4" s="4"/>
      <c r="AV4" s="4"/>
      <c r="AW4" s="4"/>
      <c r="AX4" s="4"/>
      <c r="AY4" s="4"/>
      <c r="AZ4" s="4"/>
      <c r="BA4" s="4"/>
      <c r="BB4" s="4"/>
      <c r="BC4" s="9"/>
    </row>
    <row r="5" spans="1:55" ht="14.25" thickTop="1" thickBot="1" x14ac:dyDescent="0.25">
      <c r="A5" s="65" t="s">
        <v>19</v>
      </c>
      <c r="B5" s="1"/>
      <c r="C5" s="1"/>
      <c r="D5" s="36">
        <v>43.524563785859009</v>
      </c>
      <c r="E5" s="36">
        <v>46.099641123028931</v>
      </c>
      <c r="F5" s="36">
        <v>45.684839340864627</v>
      </c>
      <c r="G5" s="36">
        <v>48.892489815240893</v>
      </c>
      <c r="H5" s="36">
        <v>44.692004635194721</v>
      </c>
      <c r="I5" s="36">
        <v>41.51363450941917</v>
      </c>
      <c r="J5" s="36">
        <v>45.675647770039468</v>
      </c>
      <c r="K5" s="36">
        <v>45.012149640766822</v>
      </c>
      <c r="L5" s="36">
        <v>43.982591448236256</v>
      </c>
      <c r="M5" s="37">
        <v>43.117865088126862</v>
      </c>
      <c r="N5" s="30">
        <v>43.767105253003621</v>
      </c>
      <c r="O5" s="3">
        <v>44.234271023754204</v>
      </c>
      <c r="P5" s="3">
        <v>42.74617399014808</v>
      </c>
      <c r="Q5" s="3">
        <v>44.417431686443095</v>
      </c>
      <c r="R5" s="3">
        <v>44.850456432613697</v>
      </c>
      <c r="S5" s="3">
        <v>49.053032941378632</v>
      </c>
      <c r="T5" s="3">
        <v>43.140471482280958</v>
      </c>
      <c r="U5" s="3">
        <v>41.935660697902406</v>
      </c>
      <c r="V5" s="3">
        <v>45.539597466986557</v>
      </c>
      <c r="W5" s="3">
        <v>45.054145116436615</v>
      </c>
      <c r="X5" s="3">
        <v>46.46719118825623</v>
      </c>
      <c r="Y5" s="3">
        <v>45.573871589346481</v>
      </c>
      <c r="Z5" s="3">
        <v>47.93394538468754</v>
      </c>
      <c r="AA5" s="3">
        <v>48.235371867430054</v>
      </c>
      <c r="AB5" s="3">
        <v>47.150079345414014</v>
      </c>
      <c r="AC5" s="3">
        <v>50.38379433452404</v>
      </c>
      <c r="AD5" s="3">
        <v>49.890477455936995</v>
      </c>
      <c r="AE5" s="3">
        <v>54.997223160258422</v>
      </c>
      <c r="AF5" s="3">
        <v>51.289496943148428</v>
      </c>
      <c r="AG5" s="3">
        <v>47.764641975938822</v>
      </c>
      <c r="AH5" s="3">
        <v>51.333047073909519</v>
      </c>
      <c r="AI5" s="3">
        <v>51.240320492502121</v>
      </c>
      <c r="AJ5" s="3">
        <v>52.747332824981008</v>
      </c>
      <c r="AK5" s="3">
        <v>49.648072941786822</v>
      </c>
      <c r="AL5" s="3">
        <v>52.18634343767895</v>
      </c>
      <c r="AM5" s="3">
        <v>53.033539011050458</v>
      </c>
      <c r="AN5" s="3">
        <v>53.758647825286573</v>
      </c>
      <c r="AO5" s="3">
        <v>57.443242845300496</v>
      </c>
      <c r="AP5" s="64">
        <v>56.551590975494335</v>
      </c>
      <c r="AQ5" s="28">
        <v>60.720662836183948</v>
      </c>
      <c r="AR5" s="26">
        <v>52.818225950428271</v>
      </c>
      <c r="AS5" s="4">
        <v>49.452929999435256</v>
      </c>
      <c r="AT5" s="4">
        <v>54.862621425366797</v>
      </c>
      <c r="AU5" s="4"/>
      <c r="AV5" s="4"/>
      <c r="AW5" s="4"/>
      <c r="AX5" s="4"/>
      <c r="AY5" s="4"/>
      <c r="AZ5" s="4"/>
      <c r="BA5" s="4"/>
      <c r="BB5" s="4"/>
      <c r="BC5" s="9"/>
    </row>
    <row r="6" spans="1:55" ht="13.5" thickTop="1" x14ac:dyDescent="0.2">
      <c r="A6" s="43" t="s">
        <v>20</v>
      </c>
      <c r="B6" s="38"/>
      <c r="C6" s="1"/>
      <c r="D6" s="1"/>
      <c r="E6" s="36">
        <v>45.369936030091417</v>
      </c>
      <c r="F6" s="36">
        <v>46.002320366934221</v>
      </c>
      <c r="G6" s="36">
        <v>49.205252648116705</v>
      </c>
      <c r="H6" s="36">
        <v>44.538768534199114</v>
      </c>
      <c r="I6" s="36">
        <v>41.426411088337304</v>
      </c>
      <c r="J6" s="36">
        <v>46.410439584734682</v>
      </c>
      <c r="K6" s="36">
        <v>44.552944378140829</v>
      </c>
      <c r="L6" s="36">
        <v>45.41483631836067</v>
      </c>
      <c r="M6" s="37">
        <v>43.430316765488172</v>
      </c>
      <c r="N6" s="30">
        <v>43.836134224860658</v>
      </c>
      <c r="O6" s="3">
        <v>44.844472580278897</v>
      </c>
      <c r="P6" s="3">
        <v>42.607588622783958</v>
      </c>
      <c r="Q6" s="3">
        <v>44.558970113302756</v>
      </c>
      <c r="R6" s="3">
        <v>44.910463450517206</v>
      </c>
      <c r="S6" s="3">
        <v>48.229626005408718</v>
      </c>
      <c r="T6" s="3">
        <v>43.532004959219087</v>
      </c>
      <c r="U6" s="3">
        <v>41.487477770129587</v>
      </c>
      <c r="V6" s="3">
        <v>44.182182018350147</v>
      </c>
      <c r="W6" s="3">
        <v>45.969989876361808</v>
      </c>
      <c r="X6" s="3">
        <v>45.773124430529187</v>
      </c>
      <c r="Y6" s="3">
        <v>45.183006647604316</v>
      </c>
      <c r="Z6" s="3">
        <v>47.357483284833428</v>
      </c>
      <c r="AA6" s="3">
        <v>48.664342464063679</v>
      </c>
      <c r="AB6" s="3">
        <v>46.765318794944712</v>
      </c>
      <c r="AC6" s="3">
        <v>50.233375843907673</v>
      </c>
      <c r="AD6" s="3">
        <v>49.249036853070017</v>
      </c>
      <c r="AE6" s="3">
        <v>54.497164424842758</v>
      </c>
      <c r="AF6" s="3">
        <v>50.794209087666076</v>
      </c>
      <c r="AG6" s="3">
        <v>46.566607277039921</v>
      </c>
      <c r="AH6" s="3">
        <v>52.32748385661229</v>
      </c>
      <c r="AI6" s="3">
        <v>51.39125865223108</v>
      </c>
      <c r="AJ6" s="3">
        <v>52.276914320654498</v>
      </c>
      <c r="AK6" s="3">
        <v>50.128836139058343</v>
      </c>
      <c r="AL6" s="3">
        <v>52.59915326382901</v>
      </c>
      <c r="AM6" s="3">
        <v>52.616614512804738</v>
      </c>
      <c r="AN6" s="3">
        <v>52.281908501963137</v>
      </c>
      <c r="AO6" s="3">
        <v>56.704544733395913</v>
      </c>
      <c r="AP6" s="3">
        <v>56.370461468880329</v>
      </c>
      <c r="AQ6" s="28">
        <v>62.191123054817069</v>
      </c>
      <c r="AR6" s="26">
        <v>53.509795506990798</v>
      </c>
      <c r="AS6" s="4">
        <v>49.267373420330308</v>
      </c>
      <c r="AT6" s="4">
        <v>54.862621425366797</v>
      </c>
      <c r="AU6" s="4">
        <v>53.609310251142816</v>
      </c>
      <c r="AV6" s="4"/>
      <c r="AW6" s="4"/>
      <c r="AX6" s="4"/>
      <c r="AY6" s="4"/>
      <c r="AZ6" s="4"/>
      <c r="BA6" s="4"/>
      <c r="BB6" s="4"/>
      <c r="BC6" s="9"/>
    </row>
    <row r="7" spans="1:55" x14ac:dyDescent="0.2">
      <c r="A7" s="43" t="s">
        <v>21</v>
      </c>
      <c r="B7" s="38"/>
      <c r="C7" s="1"/>
      <c r="D7" s="1"/>
      <c r="E7" s="1"/>
      <c r="F7" s="36">
        <v>45.25977455035634</v>
      </c>
      <c r="G7" s="36">
        <v>49.528320432667606</v>
      </c>
      <c r="H7" s="36">
        <v>44.857035098843845</v>
      </c>
      <c r="I7" s="36">
        <v>41.270478470017565</v>
      </c>
      <c r="J7" s="36">
        <v>46.32168128078586</v>
      </c>
      <c r="K7" s="36">
        <v>45.300666428238024</v>
      </c>
      <c r="L7" s="36">
        <v>44.947550355834608</v>
      </c>
      <c r="M7" s="37">
        <v>44.887765050993124</v>
      </c>
      <c r="N7" s="30">
        <v>44.15408415854332</v>
      </c>
      <c r="O7" s="3">
        <v>44.914716264708694</v>
      </c>
      <c r="P7" s="3">
        <v>43.228527982330846</v>
      </c>
      <c r="Q7" s="3">
        <v>44.417946039644619</v>
      </c>
      <c r="R7" s="3">
        <v>45.054492549076137</v>
      </c>
      <c r="S7" s="3">
        <v>48.290688975286287</v>
      </c>
      <c r="T7" s="3">
        <v>42.694108415035267</v>
      </c>
      <c r="U7" s="3">
        <v>41.885901116991846</v>
      </c>
      <c r="V7" s="3">
        <v>43.72611235226131</v>
      </c>
      <c r="W7" s="3">
        <v>44.588687796249467</v>
      </c>
      <c r="X7" s="3">
        <v>46.705085440119483</v>
      </c>
      <c r="Y7" s="3">
        <v>44.476726299057923</v>
      </c>
      <c r="Z7" s="3">
        <v>46.959740237475451</v>
      </c>
      <c r="AA7" s="3">
        <v>48.077736279174374</v>
      </c>
      <c r="AB7" s="3">
        <v>47.201838047788264</v>
      </c>
      <c r="AC7" s="3">
        <v>49.841844607658444</v>
      </c>
      <c r="AD7" s="3">
        <v>49.095971427017538</v>
      </c>
      <c r="AE7" s="3">
        <v>53.844436301040474</v>
      </c>
      <c r="AF7" s="3">
        <v>50.285350748016356</v>
      </c>
      <c r="AG7" s="3">
        <v>46.062603771171908</v>
      </c>
      <c r="AH7" s="3">
        <v>51.108367171813846</v>
      </c>
      <c r="AI7" s="3">
        <v>52.403194679530188</v>
      </c>
      <c r="AJ7" s="3">
        <v>52.430508560510376</v>
      </c>
      <c r="AK7" s="3">
        <v>49.650139613832934</v>
      </c>
      <c r="AL7" s="3">
        <v>53.088376519023065</v>
      </c>
      <c r="AM7" s="3">
        <v>53.036688611802724</v>
      </c>
      <c r="AN7" s="3">
        <v>51.857647324403139</v>
      </c>
      <c r="AO7" s="3">
        <v>55.201819019511149</v>
      </c>
      <c r="AP7" s="3">
        <v>55.618764381909749</v>
      </c>
      <c r="AQ7" s="28">
        <v>62.006806186678446</v>
      </c>
      <c r="AR7" s="26">
        <v>55.006131621892663</v>
      </c>
      <c r="AS7" s="4">
        <v>49.971112624110397</v>
      </c>
      <c r="AT7" s="4">
        <v>54.673799580916977</v>
      </c>
      <c r="AU7" s="4">
        <v>53.609310251142816</v>
      </c>
      <c r="AV7" s="4">
        <v>54.747182378574372</v>
      </c>
      <c r="AW7" s="4"/>
      <c r="AX7" s="4"/>
      <c r="AY7" s="4"/>
      <c r="AZ7" s="4"/>
      <c r="BA7" s="4"/>
      <c r="BB7" s="4"/>
      <c r="BC7" s="9"/>
    </row>
    <row r="8" spans="1:55" x14ac:dyDescent="0.2">
      <c r="A8" s="43" t="s">
        <v>22</v>
      </c>
      <c r="B8" s="38"/>
      <c r="C8" s="1"/>
      <c r="D8" s="1"/>
      <c r="E8" s="1"/>
      <c r="F8" s="1"/>
      <c r="G8" s="36">
        <v>48.772934036782402</v>
      </c>
      <c r="H8" s="36">
        <v>45.185689579079444</v>
      </c>
      <c r="I8" s="36">
        <v>41.594248704567846</v>
      </c>
      <c r="J8" s="36">
        <v>46.16305217545154</v>
      </c>
      <c r="K8" s="36">
        <v>45.210373258674728</v>
      </c>
      <c r="L8" s="36">
        <v>45.708202495994598</v>
      </c>
      <c r="M8" s="37">
        <v>44.412398479396138</v>
      </c>
      <c r="N8" s="30">
        <v>45.636735576135933</v>
      </c>
      <c r="O8" s="3">
        <v>45.238164392910882</v>
      </c>
      <c r="P8" s="3">
        <v>43.299986365679715</v>
      </c>
      <c r="Q8" s="3">
        <v>45.049623081518028</v>
      </c>
      <c r="R8" s="3">
        <v>44.911029796535672</v>
      </c>
      <c r="S8" s="3">
        <v>48.437208717548714</v>
      </c>
      <c r="T8" s="3">
        <v>42.756227325017747</v>
      </c>
      <c r="U8" s="3">
        <v>41.033515127461058</v>
      </c>
      <c r="V8" s="3">
        <v>44.131425491603785</v>
      </c>
      <c r="W8" s="3">
        <v>44.124731480493587</v>
      </c>
      <c r="X8" s="3">
        <v>45.299896997023112</v>
      </c>
      <c r="Y8" s="3">
        <v>45.424803377162519</v>
      </c>
      <c r="Z8" s="3">
        <v>46.241246435393613</v>
      </c>
      <c r="AA8" s="3">
        <v>47.673115203512268</v>
      </c>
      <c r="AB8" s="3">
        <v>46.605087891885894</v>
      </c>
      <c r="AC8" s="3">
        <v>50.285912431863082</v>
      </c>
      <c r="AD8" s="3">
        <v>48.69766958109264</v>
      </c>
      <c r="AE8" s="3">
        <v>53.688723969304128</v>
      </c>
      <c r="AF8" s="3">
        <v>49.62133523015342</v>
      </c>
      <c r="AG8" s="3">
        <v>45.544945926197954</v>
      </c>
      <c r="AH8" s="3">
        <v>50.59564811352633</v>
      </c>
      <c r="AI8" s="3">
        <v>51.162996245799157</v>
      </c>
      <c r="AJ8" s="3">
        <v>53.459943635709791</v>
      </c>
      <c r="AK8" s="3">
        <v>49.806389903960707</v>
      </c>
      <c r="AL8" s="3">
        <v>52.601402065945841</v>
      </c>
      <c r="AM8" s="3">
        <v>53.534371829826085</v>
      </c>
      <c r="AN8" s="3">
        <v>52.284985614596756</v>
      </c>
      <c r="AO8" s="3">
        <v>54.770221245103052</v>
      </c>
      <c r="AP8" s="3">
        <v>54.090052569557386</v>
      </c>
      <c r="AQ8" s="28">
        <v>61.242110270753699</v>
      </c>
      <c r="AR8" s="26">
        <v>54.818627428056182</v>
      </c>
      <c r="AS8" s="4">
        <v>51.493324344429261</v>
      </c>
      <c r="AT8" s="4">
        <v>55.38970829512467</v>
      </c>
      <c r="AU8" s="4">
        <v>53.417223178050563</v>
      </c>
      <c r="AV8" s="4">
        <v>54.747182378574372</v>
      </c>
      <c r="AW8" s="4">
        <v>53.275738143138973</v>
      </c>
      <c r="AX8" s="4"/>
      <c r="AY8" s="4"/>
      <c r="AZ8" s="4"/>
      <c r="BA8" s="4"/>
      <c r="BB8" s="4"/>
      <c r="BC8" s="9"/>
    </row>
    <row r="9" spans="1:55" x14ac:dyDescent="0.2">
      <c r="A9" s="43" t="s">
        <v>23</v>
      </c>
      <c r="B9" s="38"/>
      <c r="C9" s="1"/>
      <c r="D9" s="1"/>
      <c r="E9" s="1"/>
      <c r="F9" s="1"/>
      <c r="G9" s="1"/>
      <c r="H9" s="36">
        <v>44.417462748218334</v>
      </c>
      <c r="I9" s="36">
        <v>41.928489817692245</v>
      </c>
      <c r="J9" s="36">
        <v>46.4923260180447</v>
      </c>
      <c r="K9" s="36">
        <v>45.049047696635036</v>
      </c>
      <c r="L9" s="36">
        <v>45.616374478069112</v>
      </c>
      <c r="M9" s="37">
        <v>45.185980564281387</v>
      </c>
      <c r="N9" s="30">
        <v>45.153288486296155</v>
      </c>
      <c r="O9" s="3">
        <v>46.746018659301456</v>
      </c>
      <c r="P9" s="3">
        <v>43.628932626600317</v>
      </c>
      <c r="Q9" s="3">
        <v>45.122296150132442</v>
      </c>
      <c r="R9" s="3">
        <v>45.553444400041293</v>
      </c>
      <c r="S9" s="3">
        <v>48.291307313537303</v>
      </c>
      <c r="T9" s="3">
        <v>42.905237682988179</v>
      </c>
      <c r="U9" s="3">
        <v>41.09668996567941</v>
      </c>
      <c r="V9" s="3">
        <v>43.264550219591129</v>
      </c>
      <c r="W9" s="3">
        <v>44.53693433487323</v>
      </c>
      <c r="X9" s="3">
        <v>44.828054120248161</v>
      </c>
      <c r="Y9" s="3">
        <v>43.995728839570994</v>
      </c>
      <c r="Z9" s="3">
        <v>47.205439400863739</v>
      </c>
      <c r="AA9" s="3">
        <v>46.942408085177341</v>
      </c>
      <c r="AB9" s="3">
        <v>46.193588865230467</v>
      </c>
      <c r="AC9" s="3">
        <v>49.679018418968496</v>
      </c>
      <c r="AD9" s="3">
        <v>49.149285891810464</v>
      </c>
      <c r="AE9" s="3">
        <v>53.283651589806951</v>
      </c>
      <c r="AF9" s="3">
        <v>49.462976022485094</v>
      </c>
      <c r="AG9" s="3">
        <v>44.869643141147584</v>
      </c>
      <c r="AH9" s="3">
        <v>50.06919086213685</v>
      </c>
      <c r="AI9" s="3">
        <v>50.641561733057195</v>
      </c>
      <c r="AJ9" s="3">
        <v>52.198663690010477</v>
      </c>
      <c r="AK9" s="3">
        <v>50.853323830366627</v>
      </c>
      <c r="AL9" s="3">
        <v>52.760308376490826</v>
      </c>
      <c r="AM9" s="3">
        <v>53.039119541943094</v>
      </c>
      <c r="AN9" s="3">
        <v>52.791128700357262</v>
      </c>
      <c r="AO9" s="3">
        <v>55.204823644840914</v>
      </c>
      <c r="AP9" s="3">
        <v>53.651118280766426</v>
      </c>
      <c r="AQ9" s="28">
        <v>59.687412652024193</v>
      </c>
      <c r="AR9" s="26">
        <v>54.040932829287456</v>
      </c>
      <c r="AS9" s="4">
        <v>51.302632860721296</v>
      </c>
      <c r="AT9" s="4">
        <v>56.937795330012051</v>
      </c>
      <c r="AU9" s="4">
        <v>54.145301265897409</v>
      </c>
      <c r="AV9" s="4">
        <v>54.551830113541691</v>
      </c>
      <c r="AW9" s="4">
        <v>53.275738143138973</v>
      </c>
      <c r="AX9" s="4">
        <v>57.700686109662129</v>
      </c>
      <c r="AY9" s="4"/>
      <c r="AZ9" s="4"/>
      <c r="BA9" s="4"/>
      <c r="BB9" s="4"/>
      <c r="BC9" s="9"/>
    </row>
    <row r="10" spans="1:55" x14ac:dyDescent="0.2">
      <c r="A10" s="43" t="s">
        <v>24</v>
      </c>
      <c r="B10" s="38"/>
      <c r="C10" s="1"/>
      <c r="D10" s="1"/>
      <c r="E10" s="1"/>
      <c r="F10" s="1"/>
      <c r="G10" s="1"/>
      <c r="H10" s="1"/>
      <c r="I10" s="36">
        <v>41.147422696185039</v>
      </c>
      <c r="J10" s="36">
        <v>46.832153701262705</v>
      </c>
      <c r="K10" s="36">
        <v>45.3838250854091</v>
      </c>
      <c r="L10" s="36">
        <v>45.452352489632922</v>
      </c>
      <c r="M10" s="37">
        <v>45.092617715245801</v>
      </c>
      <c r="N10" s="30">
        <v>45.939800370570737</v>
      </c>
      <c r="O10" s="3">
        <v>46.254491142045985</v>
      </c>
      <c r="P10" s="3">
        <v>45.161989458502319</v>
      </c>
      <c r="Q10" s="3">
        <v>45.456740481971018</v>
      </c>
      <c r="R10" s="3">
        <v>45.627332140267875</v>
      </c>
      <c r="S10" s="3">
        <v>48.944459357982154</v>
      </c>
      <c r="T10" s="3">
        <v>42.756897654916891</v>
      </c>
      <c r="U10" s="3">
        <v>41.248190911362677</v>
      </c>
      <c r="V10" s="3">
        <v>43.328780974176439</v>
      </c>
      <c r="W10" s="3">
        <v>43.655569943241979</v>
      </c>
      <c r="X10" s="3">
        <v>45.247146612222807</v>
      </c>
      <c r="Y10" s="3">
        <v>43.515999490423951</v>
      </c>
      <c r="Z10" s="3">
        <v>45.75247903726293</v>
      </c>
      <c r="AA10" s="3">
        <v>47.922716756866279</v>
      </c>
      <c r="AB10" s="3">
        <v>45.450668567923287</v>
      </c>
      <c r="AC10" s="3">
        <v>49.260641518629697</v>
      </c>
      <c r="AD10" s="3">
        <v>48.532248135943235</v>
      </c>
      <c r="AE10" s="3">
        <v>53.742816302191038</v>
      </c>
      <c r="AF10" s="3">
        <v>49.051133185518189</v>
      </c>
      <c r="AG10" s="3">
        <v>44.708637087298861</v>
      </c>
      <c r="AH10" s="3">
        <v>49.382600936770835</v>
      </c>
      <c r="AI10" s="3">
        <v>50.106305174159786</v>
      </c>
      <c r="AJ10" s="3">
        <v>51.668513820778024</v>
      </c>
      <c r="AK10" s="3">
        <v>49.570962609660647</v>
      </c>
      <c r="AL10" s="3">
        <v>53.824740957411642</v>
      </c>
      <c r="AM10" s="3">
        <v>53.20068184305093</v>
      </c>
      <c r="AN10" s="3">
        <v>52.2875986707135</v>
      </c>
      <c r="AO10" s="3">
        <v>55.719426503247469</v>
      </c>
      <c r="AP10" s="3">
        <v>54.09298470839807</v>
      </c>
      <c r="AQ10" s="28">
        <v>59.241141931314687</v>
      </c>
      <c r="AR10" s="26">
        <v>52.460249696267972</v>
      </c>
      <c r="AS10" s="4">
        <v>50.511939725217132</v>
      </c>
      <c r="AT10" s="4">
        <v>56.74391659225855</v>
      </c>
      <c r="AU10" s="4">
        <v>55.719263324508105</v>
      </c>
      <c r="AV10" s="4">
        <v>55.292077438240803</v>
      </c>
      <c r="AW10" s="4">
        <v>53.07712072286747</v>
      </c>
      <c r="AX10" s="4">
        <v>57.700686109662129</v>
      </c>
      <c r="AY10" s="4">
        <v>57.124452383839625</v>
      </c>
      <c r="AZ10" s="4"/>
      <c r="BA10" s="4"/>
      <c r="BB10" s="4"/>
      <c r="BC10" s="9"/>
    </row>
    <row r="11" spans="1:55" x14ac:dyDescent="0.2">
      <c r="A11" s="43" t="s">
        <v>25</v>
      </c>
      <c r="B11" s="38"/>
      <c r="C11" s="1"/>
      <c r="D11" s="1"/>
      <c r="E11" s="1"/>
      <c r="F11" s="1"/>
      <c r="G11" s="1"/>
      <c r="H11" s="1"/>
      <c r="I11" s="1"/>
      <c r="J11" s="36">
        <v>46.038246433437571</v>
      </c>
      <c r="K11" s="36">
        <v>45.729239275926219</v>
      </c>
      <c r="L11" s="36">
        <v>45.792633362726612</v>
      </c>
      <c r="M11" s="37">
        <v>44.925899330721634</v>
      </c>
      <c r="N11" s="30">
        <v>45.844902707676951</v>
      </c>
      <c r="O11" s="3">
        <v>47.053932680375638</v>
      </c>
      <c r="P11" s="3">
        <v>44.662381604657256</v>
      </c>
      <c r="Q11" s="3">
        <v>47.01499959610112</v>
      </c>
      <c r="R11" s="3">
        <v>45.967274481224692</v>
      </c>
      <c r="S11" s="3">
        <v>49.01956175616769</v>
      </c>
      <c r="T11" s="3">
        <v>43.420787019609385</v>
      </c>
      <c r="U11" s="3">
        <v>41.097412286642275</v>
      </c>
      <c r="V11" s="3">
        <v>43.482772479577704</v>
      </c>
      <c r="W11" s="3">
        <v>43.720856602325476</v>
      </c>
      <c r="X11" s="3">
        <v>44.3512932638344</v>
      </c>
      <c r="Y11" s="3">
        <v>43.941981542552291</v>
      </c>
      <c r="Z11" s="3">
        <v>45.264863304389785</v>
      </c>
      <c r="AA11" s="3">
        <v>46.445870835739015</v>
      </c>
      <c r="AB11" s="3">
        <v>46.447092764686339</v>
      </c>
      <c r="AC11" s="3">
        <v>48.505508179629544</v>
      </c>
      <c r="AD11" s="3">
        <v>48.106993439230131</v>
      </c>
      <c r="AE11" s="3">
        <v>53.115634917369448</v>
      </c>
      <c r="AF11" s="3">
        <v>49.517846214722553</v>
      </c>
      <c r="AG11" s="3">
        <v>44.290023868963914</v>
      </c>
      <c r="AH11" s="3">
        <v>49.218948066492949</v>
      </c>
      <c r="AI11" s="3">
        <v>49.408428235348509</v>
      </c>
      <c r="AJ11" s="3">
        <v>51.12445805327917</v>
      </c>
      <c r="AK11" s="3">
        <v>49.032097481900557</v>
      </c>
      <c r="AL11" s="3">
        <v>52.521298698657979</v>
      </c>
      <c r="AM11" s="3">
        <v>54.282612881797256</v>
      </c>
      <c r="AN11" s="3">
        <v>52.451816932530171</v>
      </c>
      <c r="AO11" s="3">
        <v>55.207618824886886</v>
      </c>
      <c r="AP11" s="3">
        <v>54.616047244360651</v>
      </c>
      <c r="AQ11" s="28">
        <v>59.690272305190561</v>
      </c>
      <c r="AR11" s="26">
        <v>52.0066426261033</v>
      </c>
      <c r="AS11" s="4">
        <v>48.905271369991553</v>
      </c>
      <c r="AT11" s="4">
        <v>55.940225066125862</v>
      </c>
      <c r="AU11" s="4">
        <v>55.522197368534634</v>
      </c>
      <c r="AV11" s="4">
        <v>56.891914229732862</v>
      </c>
      <c r="AW11" s="4">
        <v>53.829537147633481</v>
      </c>
      <c r="AX11" s="4">
        <v>57.498803570852978</v>
      </c>
      <c r="AY11" s="4">
        <v>57.124452383839625</v>
      </c>
      <c r="AZ11" s="4">
        <v>55.608694476372769</v>
      </c>
      <c r="BA11" s="4"/>
      <c r="BB11" s="4"/>
      <c r="BC11" s="9"/>
    </row>
    <row r="12" spans="1:55" x14ac:dyDescent="0.2">
      <c r="A12" s="43" t="s">
        <v>26</v>
      </c>
      <c r="B12" s="38"/>
      <c r="C12" s="1"/>
      <c r="D12" s="1"/>
      <c r="E12" s="1"/>
      <c r="F12" s="1"/>
      <c r="G12" s="1"/>
      <c r="H12" s="1"/>
      <c r="I12" s="1"/>
      <c r="J12" s="1"/>
      <c r="K12" s="36">
        <v>44.922492006109721</v>
      </c>
      <c r="L12" s="36">
        <v>46.143633997749063</v>
      </c>
      <c r="M12" s="37">
        <v>45.271683626274367</v>
      </c>
      <c r="N12" s="30">
        <v>45.675487957373001</v>
      </c>
      <c r="O12" s="3">
        <v>46.957500220875353</v>
      </c>
      <c r="P12" s="3">
        <v>45.474752651709316</v>
      </c>
      <c r="Q12" s="3">
        <v>46.507311496491532</v>
      </c>
      <c r="R12" s="3">
        <v>47.550735594302736</v>
      </c>
      <c r="S12" s="3">
        <v>49.365002044443713</v>
      </c>
      <c r="T12" s="3">
        <v>43.497104062100789</v>
      </c>
      <c r="U12" s="3">
        <v>41.772038850892159</v>
      </c>
      <c r="V12" s="3">
        <v>43.329555285618646</v>
      </c>
      <c r="W12" s="3">
        <v>43.877338639450208</v>
      </c>
      <c r="X12" s="3">
        <v>44.417635815547449</v>
      </c>
      <c r="Y12" s="3">
        <v>43.03163940026635</v>
      </c>
      <c r="Z12" s="3">
        <v>45.697734839231387</v>
      </c>
      <c r="AA12" s="3">
        <v>45.950368807784756</v>
      </c>
      <c r="AB12" s="3">
        <v>44.946361554512457</v>
      </c>
      <c r="AC12" s="3">
        <v>49.518047720324049</v>
      </c>
      <c r="AD12" s="3">
        <v>47.339647195814742</v>
      </c>
      <c r="AE12" s="3">
        <v>52.683502501590247</v>
      </c>
      <c r="AF12" s="3">
        <v>48.880521314963616</v>
      </c>
      <c r="AG12" s="3">
        <v>44.764285130143527</v>
      </c>
      <c r="AH12" s="3">
        <v>48.793564542890785</v>
      </c>
      <c r="AI12" s="3">
        <v>49.242128578392347</v>
      </c>
      <c r="AJ12" s="3">
        <v>50.415294227891557</v>
      </c>
      <c r="AK12" s="3">
        <v>48.47924260470564</v>
      </c>
      <c r="AL12" s="3">
        <v>51.973718410332005</v>
      </c>
      <c r="AM12" s="3">
        <v>52.9580898219522</v>
      </c>
      <c r="AN12" s="3">
        <v>53.551246232414826</v>
      </c>
      <c r="AO12" s="3">
        <v>55.374493017558706</v>
      </c>
      <c r="AP12" s="3">
        <v>54.095962010326154</v>
      </c>
      <c r="AQ12" s="28">
        <v>60.22179442362021</v>
      </c>
      <c r="AR12" s="26">
        <v>52.463036864574782</v>
      </c>
      <c r="AS12" s="4">
        <v>48.444328032834179</v>
      </c>
      <c r="AT12" s="4">
        <v>54.307571780774786</v>
      </c>
      <c r="AU12" s="4">
        <v>54.705507597878679</v>
      </c>
      <c r="AV12" s="4">
        <v>56.69166109136458</v>
      </c>
      <c r="AW12" s="4">
        <v>55.455248381168239</v>
      </c>
      <c r="AX12" s="4">
        <v>58.263388958902063</v>
      </c>
      <c r="AY12" s="4">
        <v>56.919304763193608</v>
      </c>
      <c r="AZ12" s="4">
        <v>55.608694476372769</v>
      </c>
      <c r="BA12" s="4">
        <v>56.250715030195465</v>
      </c>
      <c r="BB12" s="4"/>
      <c r="BC12" s="9"/>
    </row>
    <row r="13" spans="1:55" x14ac:dyDescent="0.2">
      <c r="A13" s="43" t="s">
        <v>17</v>
      </c>
      <c r="B13" s="38"/>
      <c r="C13" s="1"/>
      <c r="D13" s="1"/>
      <c r="E13" s="1"/>
      <c r="F13" s="1"/>
      <c r="G13" s="1"/>
      <c r="H13" s="1"/>
      <c r="I13" s="1"/>
      <c r="J13" s="1"/>
      <c r="K13" s="1"/>
      <c r="L13" s="36">
        <v>45.32404687026613</v>
      </c>
      <c r="M13" s="37">
        <v>45.628270643009074</v>
      </c>
      <c r="N13" s="30">
        <v>46.02677561352489</v>
      </c>
      <c r="O13" s="3">
        <v>46.785389135099457</v>
      </c>
      <c r="P13" s="3">
        <v>45.376785412854048</v>
      </c>
      <c r="Q13" s="3">
        <v>47.332611906934993</v>
      </c>
      <c r="R13" s="3">
        <v>47.034967339752669</v>
      </c>
      <c r="S13" s="3">
        <v>50.973664873192732</v>
      </c>
      <c r="T13" s="3">
        <v>43.848042235897672</v>
      </c>
      <c r="U13" s="3">
        <v>41.849570524036523</v>
      </c>
      <c r="V13" s="3">
        <v>44.014918928737025</v>
      </c>
      <c r="W13" s="3">
        <v>43.721682903662639</v>
      </c>
      <c r="X13" s="3">
        <v>44.576608356401422</v>
      </c>
      <c r="Y13" s="3">
        <v>43.099037832740443</v>
      </c>
      <c r="Z13" s="3">
        <v>44.772904065905678</v>
      </c>
      <c r="AA13" s="3">
        <v>46.390129747900055</v>
      </c>
      <c r="AB13" s="3">
        <v>44.442973320121069</v>
      </c>
      <c r="AC13" s="3">
        <v>47.993431489580352</v>
      </c>
      <c r="AD13" s="3">
        <v>48.368301899300079</v>
      </c>
      <c r="AE13" s="3">
        <v>51.903943491035818</v>
      </c>
      <c r="AF13" s="3">
        <v>48.441511257425653</v>
      </c>
      <c r="AG13" s="3">
        <v>44.116816829462955</v>
      </c>
      <c r="AH13" s="3">
        <v>49.27537395120158</v>
      </c>
      <c r="AI13" s="3">
        <v>48.809974825622952</v>
      </c>
      <c r="AJ13" s="3">
        <v>50.246347814007692</v>
      </c>
      <c r="AK13" s="3">
        <v>47.758792019609217</v>
      </c>
      <c r="AL13" s="3">
        <v>51.412064522345275</v>
      </c>
      <c r="AM13" s="3">
        <v>52.401794471020999</v>
      </c>
      <c r="AN13" s="3">
        <v>52.205642608432029</v>
      </c>
      <c r="AO13" s="3">
        <v>56.491420381896731</v>
      </c>
      <c r="AP13" s="3">
        <v>54.265492103999776</v>
      </c>
      <c r="AQ13" s="28">
        <v>59.693431726953648</v>
      </c>
      <c r="AR13" s="26">
        <v>53.003018470383601</v>
      </c>
      <c r="AS13" s="4">
        <v>48.907986054253556</v>
      </c>
      <c r="AT13" s="4">
        <v>53.839292259086236</v>
      </c>
      <c r="AU13" s="4">
        <v>53.046869674479403</v>
      </c>
      <c r="AV13" s="4">
        <v>55.861973222288981</v>
      </c>
      <c r="AW13" s="4">
        <v>55.251808096229887</v>
      </c>
      <c r="AX13" s="4">
        <v>59.914974343644126</v>
      </c>
      <c r="AY13" s="4">
        <v>57.696058977743476</v>
      </c>
      <c r="AZ13" s="4">
        <v>55.400281810590243</v>
      </c>
      <c r="BA13" s="4">
        <v>56.250715030195465</v>
      </c>
      <c r="BB13" s="4">
        <v>56.224037509093662</v>
      </c>
      <c r="BC13" s="9"/>
    </row>
    <row r="14" spans="1:55" ht="13.5" thickBot="1" x14ac:dyDescent="0.25">
      <c r="A14" s="44" t="s">
        <v>18</v>
      </c>
      <c r="B14" s="39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>
        <v>44.795843802183022</v>
      </c>
      <c r="N14" s="31">
        <v>46.388948949179479</v>
      </c>
      <c r="O14" s="10">
        <v>47.142180089991314</v>
      </c>
      <c r="P14" s="10">
        <v>45.201978021913717</v>
      </c>
      <c r="Q14" s="10">
        <v>47.23310990597605</v>
      </c>
      <c r="R14" s="10">
        <v>47.873196968258156</v>
      </c>
      <c r="S14" s="10">
        <v>50.449816554525199</v>
      </c>
      <c r="T14" s="10">
        <v>45.481906497043887</v>
      </c>
      <c r="U14" s="10">
        <v>42.206006521556617</v>
      </c>
      <c r="V14" s="10">
        <v>44.09366521888159</v>
      </c>
      <c r="W14" s="10">
        <v>44.417783504961974</v>
      </c>
      <c r="X14" s="10">
        <v>44.418514106195182</v>
      </c>
      <c r="Y14" s="10">
        <v>43.260500849329752</v>
      </c>
      <c r="Z14" s="10">
        <v>44.841358367272441</v>
      </c>
      <c r="AA14" s="10">
        <v>45.450810506390539</v>
      </c>
      <c r="AB14" s="10">
        <v>44.88962358807138</v>
      </c>
      <c r="AC14" s="10">
        <v>47.482157137394836</v>
      </c>
      <c r="AD14" s="10">
        <v>46.819800916460366</v>
      </c>
      <c r="AE14" s="10">
        <v>52.948713176173399</v>
      </c>
      <c r="AF14" s="10">
        <v>47.649739617006837</v>
      </c>
      <c r="AG14" s="10">
        <v>43.670929207472696</v>
      </c>
      <c r="AH14" s="10">
        <v>48.617762363613821</v>
      </c>
      <c r="AI14" s="10">
        <v>49.299332296221799</v>
      </c>
      <c r="AJ14" s="10">
        <v>49.807423908170193</v>
      </c>
      <c r="AK14" s="10">
        <v>47.587198878547873</v>
      </c>
      <c r="AL14" s="10">
        <v>50.680327304406127</v>
      </c>
      <c r="AM14" s="10">
        <v>51.831341671145616</v>
      </c>
      <c r="AN14" s="10">
        <v>51.640632292855145</v>
      </c>
      <c r="AO14" s="10">
        <v>55.124736430727161</v>
      </c>
      <c r="AP14" s="10">
        <v>55.399917336108402</v>
      </c>
      <c r="AQ14" s="29">
        <v>59.865617691776066</v>
      </c>
      <c r="AR14" s="27">
        <v>52.466378404125813</v>
      </c>
      <c r="AS14" s="11">
        <v>49.456427052354734</v>
      </c>
      <c r="AT14" s="11">
        <v>54.310213981806719</v>
      </c>
      <c r="AU14" s="11">
        <v>52.571254050720306</v>
      </c>
      <c r="AV14" s="11">
        <v>54.177350952915567</v>
      </c>
      <c r="AW14" s="11">
        <v>54.409122274836619</v>
      </c>
      <c r="AX14" s="11">
        <v>59.708346947960059</v>
      </c>
      <c r="AY14" s="11">
        <v>59.37351822286071</v>
      </c>
      <c r="AZ14" s="11">
        <v>56.189204714860168</v>
      </c>
      <c r="BA14" s="11">
        <v>56.03903735597639</v>
      </c>
      <c r="BB14" s="11">
        <v>56.224037509093662</v>
      </c>
      <c r="BC14" s="12">
        <v>63.042411760922121</v>
      </c>
    </row>
    <row r="26" spans="39:39" x14ac:dyDescent="0.2">
      <c r="AM26" s="61"/>
    </row>
  </sheetData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6582A-9604-4BBA-86B2-855C6175C6B6}">
  <dimension ref="A1:AF14"/>
  <sheetViews>
    <sheetView zoomScale="130" zoomScaleNormal="130" workbookViewId="0">
      <pane xSplit="1" topLeftCell="B1" activePane="topRight" state="frozen"/>
      <selection pane="topRight" activeCell="I21" sqref="I21"/>
    </sheetView>
  </sheetViews>
  <sheetFormatPr defaultRowHeight="12.75" x14ac:dyDescent="0.2"/>
  <cols>
    <col min="1" max="1" width="10.5703125" bestFit="1" customWidth="1"/>
    <col min="2" max="31" width="7" bestFit="1" customWidth="1"/>
    <col min="32" max="32" width="13" bestFit="1" customWidth="1"/>
  </cols>
  <sheetData>
    <row r="1" spans="1:32" s="2" customFormat="1" ht="58.5" thickBot="1" x14ac:dyDescent="0.3">
      <c r="A1" s="15" t="s">
        <v>0</v>
      </c>
      <c r="B1" s="6">
        <v>43282.500000004999</v>
      </c>
      <c r="C1" s="6">
        <v>43313.500000004999</v>
      </c>
      <c r="D1" s="6">
        <v>43344.500000004999</v>
      </c>
      <c r="E1" s="6">
        <v>43374.500000004999</v>
      </c>
      <c r="F1" s="6">
        <v>43405.500000004999</v>
      </c>
      <c r="G1" s="6">
        <v>43435.500000004999</v>
      </c>
      <c r="H1" s="6">
        <v>43466.500000004999</v>
      </c>
      <c r="I1" s="6">
        <v>43497.500000004999</v>
      </c>
      <c r="J1" s="6">
        <v>43525.500000004999</v>
      </c>
      <c r="K1" s="6">
        <v>43556.500000004999</v>
      </c>
      <c r="L1" s="6">
        <v>43586.500000004999</v>
      </c>
      <c r="M1" s="6">
        <v>43617.500000004999</v>
      </c>
      <c r="N1" s="6">
        <v>43647.500000004999</v>
      </c>
      <c r="O1" s="6">
        <v>43678.500000004999</v>
      </c>
      <c r="P1" s="6">
        <v>43709.500000004999</v>
      </c>
      <c r="Q1" s="6">
        <v>43739.500000004999</v>
      </c>
      <c r="R1" s="6">
        <v>43770.500000004999</v>
      </c>
      <c r="S1" s="6">
        <v>43800.500000004999</v>
      </c>
      <c r="T1" s="6">
        <v>43831.500000004999</v>
      </c>
      <c r="U1" s="6">
        <v>43862.500000004999</v>
      </c>
      <c r="V1" s="6">
        <v>43891.500000004999</v>
      </c>
      <c r="W1" s="6">
        <v>43922.500000004999</v>
      </c>
      <c r="X1" s="6">
        <v>43952.500000004999</v>
      </c>
      <c r="Y1" s="6">
        <v>43983.500000004999</v>
      </c>
      <c r="Z1" s="6">
        <v>44013.500000004999</v>
      </c>
      <c r="AA1" s="6">
        <v>44044.500000004999</v>
      </c>
      <c r="AB1" s="6">
        <v>44075.500000004999</v>
      </c>
      <c r="AC1" s="6">
        <v>44105.500000004999</v>
      </c>
      <c r="AD1" s="6">
        <v>44136.500000004999</v>
      </c>
      <c r="AE1" s="13">
        <v>44166.500000004999</v>
      </c>
      <c r="AF1" s="16" t="s">
        <v>14</v>
      </c>
    </row>
    <row r="2" spans="1:32" ht="17.25" thickTop="1" thickBot="1" x14ac:dyDescent="0.3">
      <c r="A2" s="17" t="s">
        <v>2</v>
      </c>
      <c r="B2" s="52">
        <f>ABS(('Forecasts on validation'!N$3-'Forecasts on validation'!N$2)/'Forecasts on validation'!N$2)</f>
        <v>6.544195429481826E-3</v>
      </c>
      <c r="C2" s="22">
        <f>ABS(('Forecasts on validation'!O$3-'Forecasts on validation'!O$2)/'Forecasts on validation'!O$2)</f>
        <v>6.5884223550886026E-3</v>
      </c>
      <c r="D2" s="22">
        <f>ABS(('Forecasts on validation'!P$3-'Forecasts on validation'!P$2)/'Forecasts on validation'!P$2)</f>
        <v>2.8981796201817812E-3</v>
      </c>
      <c r="E2" s="22">
        <f>ABS(('Forecasts on validation'!Q$3-'Forecasts on validation'!Q$2)/'Forecasts on validation'!Q$2)</f>
        <v>3.6690396273823637E-2</v>
      </c>
      <c r="F2" s="23">
        <f>ABS(('Forecasts on validation'!R$3-'Forecasts on validation'!R$2)/'Forecasts on validation'!R$2)</f>
        <v>1.7910058799290123E-2</v>
      </c>
      <c r="G2" s="23">
        <f>ABS(('Forecasts on validation'!S$3-'Forecasts on validation'!S$2)/'Forecasts on validation'!S$2)</f>
        <v>1.8545022751282295E-2</v>
      </c>
      <c r="H2" s="23">
        <f>ABS(('Forecasts on validation'!T$3-'Forecasts on validation'!T$2)/'Forecasts on validation'!T$2)</f>
        <v>6.0070577943152341E-2</v>
      </c>
      <c r="I2" s="23">
        <f>ABS(('Forecasts on validation'!U$3-'Forecasts on validation'!U$2)/'Forecasts on validation'!U$2)</f>
        <v>4.5402011272480503E-2</v>
      </c>
      <c r="J2" s="23">
        <f>ABS(('Forecasts on validation'!V$3-'Forecasts on validation'!V$2)/'Forecasts on validation'!V$2)</f>
        <v>3.0916352512171848E-2</v>
      </c>
      <c r="K2" s="23">
        <f>ABS(('Forecasts on validation'!W$3-'Forecasts on validation'!W$2)/'Forecasts on validation'!W$2)</f>
        <v>1.7233268596440685E-2</v>
      </c>
      <c r="L2" s="23">
        <f>ABS(('Forecasts on validation'!X$3-'Forecasts on validation'!X$2)/'Forecasts on validation'!X$2)</f>
        <v>2.4624683618477833E-2</v>
      </c>
      <c r="M2" s="23">
        <f>ABS(('Forecasts on validation'!Y$3-'Forecasts on validation'!Y$2)/'Forecasts on validation'!Y$2)</f>
        <v>1.944740367083489E-2</v>
      </c>
      <c r="N2" s="23">
        <f>ABS(('Forecasts on validation'!Z$3-'Forecasts on validation'!Z$2)/'Forecasts on validation'!Z$2)</f>
        <v>1.6344591753682174E-2</v>
      </c>
      <c r="O2" s="23">
        <f>ABS(('Forecasts on validation'!AA$3-'Forecasts on validation'!AA$2)/'Forecasts on validation'!AA$2)</f>
        <v>6.3087842685434891E-3</v>
      </c>
      <c r="P2" s="23">
        <f>ABS(('Forecasts on validation'!AB$3-'Forecasts on validation'!AB$2)/'Forecasts on validation'!AB$2)</f>
        <v>2.7073458862843989E-2</v>
      </c>
      <c r="Q2" s="23">
        <f>ABS(('Forecasts on validation'!AC$3-'Forecasts on validation'!AC$2)/'Forecasts on validation'!AC$2)</f>
        <v>1.9716616264802936E-2</v>
      </c>
      <c r="R2" s="23">
        <f>ABS(('Forecasts on validation'!AD$3-'Forecasts on validation'!AD$2)/'Forecasts on validation'!AD$2)</f>
        <v>1.9772433008917303E-2</v>
      </c>
      <c r="S2" s="23">
        <f>ABS(('Forecasts on validation'!AE$3-'Forecasts on validation'!AE$2)/'Forecasts on validation'!AE$2)</f>
        <v>4.2425265482933718E-2</v>
      </c>
      <c r="T2" s="23">
        <f>ABS(('Forecasts on validation'!AF$3-'Forecasts on validation'!AF$2)/'Forecasts on validation'!AF$2)</f>
        <v>4.0464233117402916E-2</v>
      </c>
      <c r="U2" s="23">
        <f>ABS(('Forecasts on validation'!AG$3-'Forecasts on validation'!AG$2)/'Forecasts on validation'!AG$2)</f>
        <v>6.6634673292873666E-3</v>
      </c>
      <c r="V2" s="23">
        <f>ABS(('Forecasts on validation'!AH$3-'Forecasts on validation'!AH$2)/'Forecasts on validation'!AH$2)</f>
        <v>1.8508820246158308E-2</v>
      </c>
      <c r="W2" s="23">
        <f>ABS(('Forecasts on validation'!AI$3-'Forecasts on validation'!AI$2)/'Forecasts on validation'!AI$2)</f>
        <v>1.9450683864689539E-2</v>
      </c>
      <c r="X2" s="23">
        <f>ABS(('Forecasts on validation'!AJ$3-'Forecasts on validation'!AJ$2)/'Forecasts on validation'!AJ$2)</f>
        <v>1.6470206516417583E-2</v>
      </c>
      <c r="Y2" s="23">
        <f>ABS(('Forecasts on validation'!AK$3-'Forecasts on validation'!AK$2)/'Forecasts on validation'!AK$2)</f>
        <v>1.7075981673162276E-2</v>
      </c>
      <c r="Z2" s="23">
        <f>ABS(('Forecasts on validation'!AL$3-'Forecasts on validation'!AL$2)/'Forecasts on validation'!AL$2)</f>
        <v>5.4472168156198326E-2</v>
      </c>
      <c r="AA2" s="23">
        <f>ABS(('Forecasts on validation'!AM$3-'Forecasts on validation'!AM$2)/'Forecasts on validation'!AM$2)</f>
        <v>2.706622050507931E-2</v>
      </c>
      <c r="AB2" s="23">
        <f>ABS(('Forecasts on validation'!AN$3-'Forecasts on validation'!AN$2)/'Forecasts on validation'!AN$2)</f>
        <v>6.7750689803907438E-3</v>
      </c>
      <c r="AC2" s="22">
        <f>ABS(('Forecasts on validation'!AO$3-'Forecasts on validation'!AO$2)/'Forecasts on validation'!AO$2)</f>
        <v>5.5255749662345532E-2</v>
      </c>
      <c r="AD2" s="22">
        <f>ABS(('Forecasts on validation'!AP$3-'Forecasts on validation'!AP$2)/'Forecasts on validation'!AP$2)</f>
        <v>2.6430616599332588E-2</v>
      </c>
      <c r="AE2" s="47">
        <f>ABS(('Forecasts on validation'!AQ$3-'Forecasts on validation'!AQ$2)/'Forecasts on validation'!AQ$2)</f>
        <v>6.3012964875295216E-3</v>
      </c>
      <c r="AF2" s="54">
        <f>SUM(B2:AE2)/30</f>
        <v>2.3781541187414133E-2</v>
      </c>
    </row>
    <row r="3" spans="1:32" ht="17.25" thickTop="1" thickBot="1" x14ac:dyDescent="0.3">
      <c r="A3" s="17" t="s">
        <v>3</v>
      </c>
      <c r="B3" s="20">
        <f>ABS(('Forecasts on validation'!N4-'Forecasts on validation'!N$2)/'Forecasts on validation'!N$2)</f>
        <v>6.544195429481826E-3</v>
      </c>
      <c r="C3" s="20">
        <f>ABS(('Forecasts on validation'!O4-'Forecasts on validation'!O$2)/'Forecasts on validation'!O$2)</f>
        <v>6.5884223550886026E-3</v>
      </c>
      <c r="D3" s="20">
        <f>ABS(('Forecasts on validation'!P4-'Forecasts on validation'!P$2)/'Forecasts on validation'!P$2)</f>
        <v>2.8981796201817812E-3</v>
      </c>
      <c r="E3" s="20">
        <f>ABS(('Forecasts on validation'!Q4-'Forecasts on validation'!Q$2)/'Forecasts on validation'!Q$2)</f>
        <v>3.6690396273823637E-2</v>
      </c>
      <c r="F3" s="21">
        <f>ABS(('Forecasts on validation'!R4-'Forecasts on validation'!R$2)/'Forecasts on validation'!R$2)</f>
        <v>1.7910058799290123E-2</v>
      </c>
      <c r="G3" s="21">
        <f>ABS(('Forecasts on validation'!S4-'Forecasts on validation'!S$2)/'Forecasts on validation'!S$2)</f>
        <v>1.8545022751282295E-2</v>
      </c>
      <c r="H3" s="21">
        <f>ABS(('Forecasts on validation'!T4-'Forecasts on validation'!T$2)/'Forecasts on validation'!T$2)</f>
        <v>6.0070577943152341E-2</v>
      </c>
      <c r="I3" s="21">
        <f>ABS(('Forecasts on validation'!U4-'Forecasts on validation'!U$2)/'Forecasts on validation'!U$2)</f>
        <v>4.5402011272480503E-2</v>
      </c>
      <c r="J3" s="21">
        <f>ABS(('Forecasts on validation'!V4-'Forecasts on validation'!V$2)/'Forecasts on validation'!V$2)</f>
        <v>3.0916352512171848E-2</v>
      </c>
      <c r="K3" s="21">
        <f>ABS(('Forecasts on validation'!W4-'Forecasts on validation'!W$2)/'Forecasts on validation'!W$2)</f>
        <v>1.7233268596440685E-2</v>
      </c>
      <c r="L3" s="21">
        <f>ABS(('Forecasts on validation'!X4-'Forecasts on validation'!X$2)/'Forecasts on validation'!X$2)</f>
        <v>2.4624683618477833E-2</v>
      </c>
      <c r="M3" s="21">
        <f>ABS(('Forecasts on validation'!Y4-'Forecasts on validation'!Y$2)/'Forecasts on validation'!Y$2)</f>
        <v>1.944740367083489E-2</v>
      </c>
      <c r="N3" s="21">
        <f>ABS(('Forecasts on validation'!Z4-'Forecasts on validation'!Z$2)/'Forecasts on validation'!Z$2)</f>
        <v>1.6344591753682174E-2</v>
      </c>
      <c r="O3" s="21">
        <f>ABS(('Forecasts on validation'!AA4-'Forecasts on validation'!AA$2)/'Forecasts on validation'!AA$2)</f>
        <v>6.3087842685434891E-3</v>
      </c>
      <c r="P3" s="21">
        <f>ABS(('Forecasts on validation'!AB4-'Forecasts on validation'!AB$2)/'Forecasts on validation'!AB$2)</f>
        <v>2.7073458862843989E-2</v>
      </c>
      <c r="Q3" s="21">
        <f>ABS(('Forecasts on validation'!AC4-'Forecasts on validation'!AC$2)/'Forecasts on validation'!AC$2)</f>
        <v>1.9716616264802936E-2</v>
      </c>
      <c r="R3" s="21">
        <f>ABS(('Forecasts on validation'!AD4-'Forecasts on validation'!AD$2)/'Forecasts on validation'!AD$2)</f>
        <v>1.9772433008917303E-2</v>
      </c>
      <c r="S3" s="21">
        <f>ABS(('Forecasts on validation'!AE4-'Forecasts on validation'!AE$2)/'Forecasts on validation'!AE$2)</f>
        <v>4.2425265482933718E-2</v>
      </c>
      <c r="T3" s="21">
        <f>ABS(('Forecasts on validation'!AF4-'Forecasts on validation'!AF$2)/'Forecasts on validation'!AF$2)</f>
        <v>4.0464233117402916E-2</v>
      </c>
      <c r="U3" s="21">
        <f>ABS(('Forecasts on validation'!AG4-'Forecasts on validation'!AG$2)/'Forecasts on validation'!AG$2)</f>
        <v>6.6634673292873666E-3</v>
      </c>
      <c r="V3" s="21">
        <f>ABS(('Forecasts on validation'!AH4-'Forecasts on validation'!AH$2)/'Forecasts on validation'!AH$2)</f>
        <v>1.8508820246158308E-2</v>
      </c>
      <c r="W3" s="21">
        <f>ABS(('Forecasts on validation'!AI4-'Forecasts on validation'!AI$2)/'Forecasts on validation'!AI$2)</f>
        <v>1.9450683864689539E-2</v>
      </c>
      <c r="X3" s="21">
        <f>ABS(('Forecasts on validation'!AJ4-'Forecasts on validation'!AJ$2)/'Forecasts on validation'!AJ$2)</f>
        <v>1.6470206516417583E-2</v>
      </c>
      <c r="Y3" s="21">
        <f>ABS(('Forecasts on validation'!AK4-'Forecasts on validation'!AK$2)/'Forecasts on validation'!AK$2)</f>
        <v>1.7075981673162276E-2</v>
      </c>
      <c r="Z3" s="21">
        <f>ABS(('Forecasts on validation'!AL4-'Forecasts on validation'!AL$2)/'Forecasts on validation'!AL$2)</f>
        <v>5.4472168156198326E-2</v>
      </c>
      <c r="AA3" s="21">
        <f>ABS(('Forecasts on validation'!AM4-'Forecasts on validation'!AM$2)/'Forecasts on validation'!AM$2)</f>
        <v>2.706622050507931E-2</v>
      </c>
      <c r="AB3" s="21">
        <f>ABS(('Forecasts on validation'!AN4-'Forecasts on validation'!AN$2)/'Forecasts on validation'!AN$2)</f>
        <v>6.7750689803907438E-3</v>
      </c>
      <c r="AC3" s="20">
        <f>ABS(('Forecasts on validation'!AO4-'Forecasts on validation'!AO$2)/'Forecasts on validation'!AO$2)</f>
        <v>5.5255749662345532E-2</v>
      </c>
      <c r="AD3" s="20">
        <f>ABS(('Forecasts on validation'!AP4-'Forecasts on validation'!AP$2)/'Forecasts on validation'!AP$2)</f>
        <v>2.6430616599332588E-2</v>
      </c>
      <c r="AE3" s="48">
        <f>ABS(('Forecasts on validation'!AQ4-'Forecasts on validation'!AQ$2)/'Forecasts on validation'!AQ$2)</f>
        <v>6.3012964875295216E-3</v>
      </c>
      <c r="AF3" s="55">
        <f t="shared" ref="AF3:AF13" si="0">SUM(B3:AE3)/30</f>
        <v>2.3781541187414133E-2</v>
      </c>
    </row>
    <row r="4" spans="1:32" ht="17.25" thickTop="1" thickBot="1" x14ac:dyDescent="0.3">
      <c r="A4" s="17" t="s">
        <v>4</v>
      </c>
      <c r="B4" s="53">
        <f>ABS(('Forecasts on validation'!N5-'Forecasts on validation'!N$2)/'Forecasts on validation'!N$2)</f>
        <v>7.2518009068310426E-3</v>
      </c>
      <c r="C4" s="24">
        <f>ABS(('Forecasts on validation'!O5-'Forecasts on validation'!O$2)/'Forecasts on validation'!O$2)</f>
        <v>3.4997963646596687E-3</v>
      </c>
      <c r="D4" s="24">
        <f>ABS(('Forecasts on validation'!P5-'Forecasts on validation'!P$2)/'Forecasts on validation'!P$2)</f>
        <v>6.1711230145014111E-3</v>
      </c>
      <c r="E4" s="24">
        <f>ABS(('Forecasts on validation'!Q5-'Forecasts on validation'!Q$2)/'Forecasts on validation'!Q$2)</f>
        <v>3.5410187490377582E-2</v>
      </c>
      <c r="F4" s="24">
        <f>ABS(('Forecasts on validation'!R5-'Forecasts on validation'!R$2)/'Forecasts on validation'!R$2)</f>
        <v>1.2358586111774021E-4</v>
      </c>
      <c r="G4" s="24">
        <f>ABS(('Forecasts on validation'!S5-'Forecasts on validation'!S$2)/'Forecasts on validation'!S$2)</f>
        <v>1.0788236239037047E-2</v>
      </c>
      <c r="H4" s="24">
        <f>ABS(('Forecasts on validation'!T5-'Forecasts on validation'!T$2)/'Forecasts on validation'!T$2)</f>
        <v>6.9566676394751364E-2</v>
      </c>
      <c r="I4" s="24">
        <f>ABS(('Forecasts on validation'!U5-'Forecasts on validation'!U$2)/'Forecasts on validation'!U$2)</f>
        <v>1.3183394489065133E-2</v>
      </c>
      <c r="J4" s="24">
        <f>ABS(('Forecasts on validation'!V5-'Forecasts on validation'!V$2)/'Forecasts on validation'!V$2)</f>
        <v>1.13842161560751E-2</v>
      </c>
      <c r="K4" s="24">
        <f>ABS(('Forecasts on validation'!W5-'Forecasts on validation'!W$2)/'Forecasts on validation'!W$2)</f>
        <v>3.1884801314267665E-2</v>
      </c>
      <c r="L4" s="24">
        <f>ABS(('Forecasts on validation'!X5-'Forecasts on validation'!X$2)/'Forecasts on validation'!X$2)</f>
        <v>3.2618745300074303E-2</v>
      </c>
      <c r="M4" s="24">
        <f>ABS(('Forecasts on validation'!Y5-'Forecasts on validation'!Y$2)/'Forecasts on validation'!Y$2)</f>
        <v>6.9348561499443968E-3</v>
      </c>
      <c r="N4" s="24">
        <f>ABS(('Forecasts on validation'!Z5-'Forecasts on validation'!Z$2)/'Forecasts on validation'!Z$2)</f>
        <v>7.6198628485870668E-3</v>
      </c>
      <c r="O4" s="24">
        <f>ABS(('Forecasts on validation'!AA5-'Forecasts on validation'!AA$2)/'Forecasts on validation'!AA$2)</f>
        <v>1.4035160716445429E-2</v>
      </c>
      <c r="P4" s="24">
        <f>ABS(('Forecasts on validation'!AB5-'Forecasts on validation'!AB$2)/'Forecasts on validation'!AB$2)</f>
        <v>3.011314959859266E-2</v>
      </c>
      <c r="Q4" s="24">
        <f>ABS(('Forecasts on validation'!AC5-'Forecasts on validation'!AC$2)/'Forecasts on validation'!AC$2)</f>
        <v>3.1825627699384296E-2</v>
      </c>
      <c r="R4" s="24">
        <f>ABS(('Forecasts on validation'!AD5-'Forecasts on validation'!AD$2)/'Forecasts on validation'!AD$2)</f>
        <v>2.933037363444118E-2</v>
      </c>
      <c r="S4" s="24">
        <f>ABS(('Forecasts on validation'!AE5-'Forecasts on validation'!AE$2)/'Forecasts on validation'!AE$2)</f>
        <v>5.08228373156187E-2</v>
      </c>
      <c r="T4" s="24">
        <f>ABS(('Forecasts on validation'!AF5-'Forecasts on validation'!AF$2)/'Forecasts on validation'!AF$2)</f>
        <v>1.7124042024916242E-2</v>
      </c>
      <c r="U4" s="24">
        <f>ABS(('Forecasts on validation'!AG5-'Forecasts on validation'!AG$2)/'Forecasts on validation'!AG$2)</f>
        <v>2.7682817159490957E-2</v>
      </c>
      <c r="V4" s="24">
        <f>ABS(('Forecasts on validation'!AH5-'Forecasts on validation'!AH$2)/'Forecasts on validation'!AH$2)</f>
        <v>1.5665444412089731E-2</v>
      </c>
      <c r="W4" s="24">
        <f>ABS(('Forecasts on validation'!AI5-'Forecasts on validation'!AI$2)/'Forecasts on validation'!AI$2)</f>
        <v>1.033836447082026E-2</v>
      </c>
      <c r="X4" s="24">
        <f>ABS(('Forecasts on validation'!AJ5-'Forecasts on validation'!AJ$2)/'Forecasts on validation'!AJ$2)</f>
        <v>2.565397886328466E-2</v>
      </c>
      <c r="Y4" s="24">
        <f>ABS(('Forecasts on validation'!AK5-'Forecasts on validation'!AK$2)/'Forecasts on validation'!AK$2)</f>
        <v>8.9809385247550232E-3</v>
      </c>
      <c r="Z4" s="24">
        <f>ABS(('Forecasts on validation'!AL5-'Forecasts on validation'!AL$2)/'Forecasts on validation'!AL$2)</f>
        <v>6.1835410820858014E-2</v>
      </c>
      <c r="AA4" s="24">
        <f>ABS(('Forecasts on validation'!AM5-'Forecasts on validation'!AM$2)/'Forecasts on validation'!AM$2)</f>
        <v>5.2972517659813256E-2</v>
      </c>
      <c r="AB4" s="24">
        <f>ABS(('Forecasts on validation'!AN5-'Forecasts on validation'!AN$2)/'Forecasts on validation'!AN$2)</f>
        <v>2.0004232439722575E-2</v>
      </c>
      <c r="AC4" s="24">
        <f>ABS(('Forecasts on validation'!AO5-'Forecasts on validation'!AO$2)/'Forecasts on validation'!AO$2)</f>
        <v>5.1996975410235458E-2</v>
      </c>
      <c r="AD4" s="24">
        <f>ABS(('Forecasts on validation'!AP5-'Forecasts on validation'!AP$2)/'Forecasts on validation'!AP$2)</f>
        <v>5.3337635514348322E-2</v>
      </c>
      <c r="AE4" s="49">
        <f>ABS(('Forecasts on validation'!AQ5-'Forecasts on validation'!AQ$2)/'Forecasts on validation'!AQ$2)</f>
        <v>4.9429485317259211E-3</v>
      </c>
      <c r="AF4" s="56">
        <f t="shared" si="0"/>
        <v>2.4769991244194413E-2</v>
      </c>
    </row>
    <row r="5" spans="1:32" ht="16.5" thickTop="1" x14ac:dyDescent="0.25">
      <c r="A5" s="17" t="s">
        <v>5</v>
      </c>
      <c r="B5" s="14">
        <f>ABS(('Forecasts on validation'!N6-'Forecasts on validation'!N$2)/'Forecasts on validation'!N$2)</f>
        <v>8.8404267895760714E-3</v>
      </c>
      <c r="C5" s="14">
        <f>ABS(('Forecasts on validation'!O6-'Forecasts on validation'!O$2)/'Forecasts on validation'!O$2)</f>
        <v>1.734284438019263E-2</v>
      </c>
      <c r="D5" s="14">
        <f>ABS(('Forecasts on validation'!P6-'Forecasts on validation'!P$2)/'Forecasts on validation'!P$2)</f>
        <v>2.9090627714894023E-3</v>
      </c>
      <c r="E5" s="14">
        <f>ABS(('Forecasts on validation'!Q6-'Forecasts on validation'!Q$2)/'Forecasts on validation'!Q$2)</f>
        <v>3.2336472522090987E-2</v>
      </c>
      <c r="F5" s="14">
        <f>ABS(('Forecasts on validation'!R6-'Forecasts on validation'!R$2)/'Forecasts on validation'!R$2)</f>
        <v>1.214184290110827E-3</v>
      </c>
      <c r="G5" s="14">
        <f>ABS(('Forecasts on validation'!S6-'Forecasts on validation'!S$2)/'Forecasts on validation'!S$2)</f>
        <v>2.7393199858661017E-2</v>
      </c>
      <c r="H5" s="14">
        <f>ABS(('Forecasts on validation'!T6-'Forecasts on validation'!T$2)/'Forecasts on validation'!T$2)</f>
        <v>6.1122267195378353E-2</v>
      </c>
      <c r="I5" s="14">
        <f>ABS(('Forecasts on validation'!U6-'Forecasts on validation'!U$2)/'Forecasts on validation'!U$2)</f>
        <v>2.3551043761678271E-3</v>
      </c>
      <c r="J5" s="14">
        <f>ABS(('Forecasts on validation'!V6-'Forecasts on validation'!V$2)/'Forecasts on validation'!V$2)</f>
        <v>4.0852248646445224E-2</v>
      </c>
      <c r="K5" s="14">
        <f>ABS(('Forecasts on validation'!W6-'Forecasts on validation'!W$2)/'Forecasts on validation'!W$2)</f>
        <v>1.2205297254677807E-2</v>
      </c>
      <c r="L5" s="14">
        <f>ABS(('Forecasts on validation'!X6-'Forecasts on validation'!X$2)/'Forecasts on validation'!X$2)</f>
        <v>4.7068234364633643E-2</v>
      </c>
      <c r="M5" s="14">
        <f>ABS(('Forecasts on validation'!Y6-'Forecasts on validation'!Y$2)/'Forecasts on validation'!Y$2)</f>
        <v>1.7011346088308061E-3</v>
      </c>
      <c r="N5" s="14">
        <f>ABS(('Forecasts on validation'!Z6-'Forecasts on validation'!Z$2)/'Forecasts on validation'!Z$2)</f>
        <v>1.955440178805359E-2</v>
      </c>
      <c r="O5" s="14">
        <f>ABS(('Forecasts on validation'!AA6-'Forecasts on validation'!AA$2)/'Forecasts on validation'!AA$2)</f>
        <v>5.2667007877093656E-3</v>
      </c>
      <c r="P5" s="14">
        <f>ABS(('Forecasts on validation'!AB6-'Forecasts on validation'!AB$2)/'Forecasts on validation'!AB$2)</f>
        <v>3.802775342607656E-2</v>
      </c>
      <c r="Q5" s="14">
        <f>ABS(('Forecasts on validation'!AC6-'Forecasts on validation'!AC$2)/'Forecasts on validation'!AC$2)</f>
        <v>3.4716067565186894E-2</v>
      </c>
      <c r="R5" s="14">
        <f>ABS(('Forecasts on validation'!AD6-'Forecasts on validation'!AD$2)/'Forecasts on validation'!AD$2)</f>
        <v>4.1810248393516991E-2</v>
      </c>
      <c r="S5" s="14">
        <f>ABS(('Forecasts on validation'!AE6-'Forecasts on validation'!AE$2)/'Forecasts on validation'!AE$2)</f>
        <v>5.9453169983038935E-2</v>
      </c>
      <c r="T5" s="14">
        <f>ABS(('Forecasts on validation'!AF6-'Forecasts on validation'!AF$2)/'Forecasts on validation'!AF$2)</f>
        <v>7.3019689776320498E-3</v>
      </c>
      <c r="U5" s="14">
        <f>ABS(('Forecasts on validation'!AG6-'Forecasts on validation'!AG$2)/'Forecasts on validation'!AG$2)</f>
        <v>1.9064348087249785E-3</v>
      </c>
      <c r="V5" s="14">
        <f>ABS(('Forecasts on validation'!AH6-'Forecasts on validation'!AH$2)/'Forecasts on validation'!AH$2)</f>
        <v>3.403333779717947E-3</v>
      </c>
      <c r="W5" s="14">
        <f>ABS(('Forecasts on validation'!AI6-'Forecasts on validation'!AI$2)/'Forecasts on validation'!AI$2)</f>
        <v>1.3314509271848712E-2</v>
      </c>
      <c r="X5" s="14">
        <f>ABS(('Forecasts on validation'!AJ6-'Forecasts on validation'!AJ$2)/'Forecasts on validation'!AJ$2)</f>
        <v>1.6506850755512441E-2</v>
      </c>
      <c r="Y5" s="14">
        <f>ABS(('Forecasts on validation'!AK6-'Forecasts on validation'!AK$2)/'Forecasts on validation'!AK$2)</f>
        <v>6.1551636908348153E-4</v>
      </c>
      <c r="Z5" s="14">
        <f>ABS(('Forecasts on validation'!AL6-'Forecasts on validation'!AL$2)/'Forecasts on validation'!AL$2)</f>
        <v>5.4414243989698852E-2</v>
      </c>
      <c r="AA5" s="14">
        <f>ABS(('Forecasts on validation'!AM6-'Forecasts on validation'!AM$2)/'Forecasts on validation'!AM$2)</f>
        <v>6.0417597985629685E-2</v>
      </c>
      <c r="AB5" s="14">
        <f>ABS(('Forecasts on validation'!AN6-'Forecasts on validation'!AN$2)/'Forecasts on validation'!AN$2)</f>
        <v>4.6924520527141196E-2</v>
      </c>
      <c r="AC5" s="14">
        <f>ABS(('Forecasts on validation'!AO6-'Forecasts on validation'!AO$2)/'Forecasts on validation'!AO$2)</f>
        <v>3.8468697044097756E-2</v>
      </c>
      <c r="AD5" s="14">
        <f>ABS(('Forecasts on validation'!AP6-'Forecasts on validation'!AP$2)/'Forecasts on validation'!AP$2)</f>
        <v>4.9963892655348056E-2</v>
      </c>
      <c r="AE5" s="50">
        <f>ABS(('Forecasts on validation'!AQ6-'Forecasts on validation'!AQ$2)/'Forecasts on validation'!AQ$2)</f>
        <v>2.9279452100510823E-2</v>
      </c>
      <c r="AF5" s="57">
        <f t="shared" si="0"/>
        <v>2.5889527908892766E-2</v>
      </c>
    </row>
    <row r="6" spans="1:32" ht="15.75" x14ac:dyDescent="0.25">
      <c r="A6" s="17" t="s">
        <v>6</v>
      </c>
      <c r="B6" s="14">
        <f>ABS(('Forecasts on validation'!N7-'Forecasts on validation'!N$2)/'Forecasts on validation'!N$2)</f>
        <v>1.6157694894212506E-2</v>
      </c>
      <c r="C6" s="14">
        <f>ABS(('Forecasts on validation'!O7-'Forecasts on validation'!O$2)/'Forecasts on validation'!O$2)</f>
        <v>1.8936394389943031E-2</v>
      </c>
      <c r="D6" s="14">
        <f>ABS(('Forecasts on validation'!P7-'Forecasts on validation'!P$2)/'Forecasts on validation'!P$2)</f>
        <v>1.7524903077178324E-2</v>
      </c>
      <c r="E6" s="14">
        <f>ABS(('Forecasts on validation'!Q7-'Forecasts on validation'!Q$2)/'Forecasts on validation'!Q$2)</f>
        <v>3.5399017554625239E-2</v>
      </c>
      <c r="F6" s="14">
        <f>ABS(('Forecasts on validation'!R7-'Forecasts on validation'!R$2)/'Forecasts on validation'!R$2)</f>
        <v>4.4251058738216222E-3</v>
      </c>
      <c r="G6" s="14">
        <f>ABS(('Forecasts on validation'!S7-'Forecasts on validation'!S$2)/'Forecasts on validation'!S$2)</f>
        <v>2.6161793674149274E-2</v>
      </c>
      <c r="H6" s="14">
        <f>ABS(('Forecasts on validation'!T7-'Forecasts on validation'!T$2)/'Forecasts on validation'!T$2)</f>
        <v>7.9193624314470371E-2</v>
      </c>
      <c r="I6" s="14">
        <f>ABS(('Forecasts on validation'!U7-'Forecasts on validation'!U$2)/'Forecasts on validation'!U$2)</f>
        <v>1.1981181855323641E-2</v>
      </c>
      <c r="J6" s="14">
        <f>ABS(('Forecasts on validation'!V7-'Forecasts on validation'!V$2)/'Forecasts on validation'!V$2)</f>
        <v>5.075303160252452E-2</v>
      </c>
      <c r="K6" s="14">
        <f>ABS(('Forecasts on validation'!W7-'Forecasts on validation'!W$2)/'Forecasts on validation'!W$2)</f>
        <v>4.1886462756253753E-2</v>
      </c>
      <c r="L6" s="14">
        <f>ABS(('Forecasts on validation'!X7-'Forecasts on validation'!X$2)/'Forecasts on validation'!X$2)</f>
        <v>2.766612316027223E-2</v>
      </c>
      <c r="M6" s="14">
        <f>ABS(('Forecasts on validation'!Y7-'Forecasts on validation'!Y$2)/'Forecasts on validation'!Y$2)</f>
        <v>1.7306091492312759E-2</v>
      </c>
      <c r="N6" s="14">
        <f>ABS(('Forecasts on validation'!Z7-'Forecasts on validation'!Z$2)/'Forecasts on validation'!Z$2)</f>
        <v>2.7788906515766258E-2</v>
      </c>
      <c r="O6" s="14">
        <f>ABS(('Forecasts on validation'!AA7-'Forecasts on validation'!AA$2)/'Forecasts on validation'!AA$2)</f>
        <v>1.7257342725678079E-2</v>
      </c>
      <c r="P6" s="14">
        <f>ABS(('Forecasts on validation'!AB7-'Forecasts on validation'!AB$2)/'Forecasts on validation'!AB$2)</f>
        <v>2.9048462422588819E-2</v>
      </c>
      <c r="Q6" s="14">
        <f>ABS(('Forecasts on validation'!AC7-'Forecasts on validation'!AC$2)/'Forecasts on validation'!AC$2)</f>
        <v>4.2239726985810043E-2</v>
      </c>
      <c r="R6" s="14">
        <f>ABS(('Forecasts on validation'!AD7-'Forecasts on validation'!AD$2)/'Forecasts on validation'!AD$2)</f>
        <v>4.4788290847551752E-2</v>
      </c>
      <c r="S6" s="14">
        <f>ABS(('Forecasts on validation'!AE7-'Forecasts on validation'!AE$2)/'Forecasts on validation'!AE$2)</f>
        <v>7.0718368350411204E-2</v>
      </c>
      <c r="T6" s="14">
        <f>ABS(('Forecasts on validation'!AF7-'Forecasts on validation'!AF$2)/'Forecasts on validation'!AF$2)</f>
        <v>2.789220877794118E-3</v>
      </c>
      <c r="U6" s="14">
        <f>ABS(('Forecasts on validation'!AG7-'Forecasts on validation'!AG$2)/'Forecasts on validation'!AG$2)</f>
        <v>8.9374807183633907E-3</v>
      </c>
      <c r="V6" s="14">
        <f>ABS(('Forecasts on validation'!AH7-'Forecasts on validation'!AH$2)/'Forecasts on validation'!AH$2)</f>
        <v>1.9973783857836096E-2</v>
      </c>
      <c r="W6" s="14">
        <f>ABS(('Forecasts on validation'!AI7-'Forecasts on validation'!AI$2)/'Forecasts on validation'!AI$2)</f>
        <v>3.326750294838289E-2</v>
      </c>
      <c r="X6" s="14">
        <f>ABS(('Forecasts on validation'!AJ7-'Forecasts on validation'!AJ$2)/'Forecasts on validation'!AJ$2)</f>
        <v>1.9493438603686145E-2</v>
      </c>
      <c r="Y6" s="14">
        <f>ABS(('Forecasts on validation'!AK7-'Forecasts on validation'!AK$2)/'Forecasts on validation'!AK$2)</f>
        <v>8.9396859389010517E-3</v>
      </c>
      <c r="Z6" s="14">
        <f>ABS(('Forecasts on validation'!AL7-'Forecasts on validation'!AL$2)/'Forecasts on validation'!AL$2)</f>
        <v>4.5619377287184647E-2</v>
      </c>
      <c r="AA6" s="14">
        <f>ABS(('Forecasts on validation'!AM7-'Forecasts on validation'!AM$2)/'Forecasts on validation'!AM$2)</f>
        <v>5.2916274789237071E-2</v>
      </c>
      <c r="AB6" s="14">
        <f>ABS(('Forecasts on validation'!AN7-'Forecasts on validation'!AN$2)/'Forecasts on validation'!AN$2)</f>
        <v>5.4658609369929556E-2</v>
      </c>
      <c r="AC6" s="14">
        <f>ABS(('Forecasts on validation'!AO7-'Forecasts on validation'!AO$2)/'Forecasts on validation'!AO$2)</f>
        <v>1.094826422077411E-2</v>
      </c>
      <c r="AD6" s="14">
        <f>ABS(('Forecasts on validation'!AP7-'Forecasts on validation'!AP$2)/'Forecasts on validation'!AP$2)</f>
        <v>3.5962680336569554E-2</v>
      </c>
      <c r="AE6" s="50">
        <f>ABS(('Forecasts on validation'!AQ7-'Forecasts on validation'!AQ$2)/'Forecasts on validation'!AQ$2)</f>
        <v>2.6228959429983149E-2</v>
      </c>
      <c r="AF6" s="57">
        <f t="shared" si="0"/>
        <v>2.9965593362384513E-2</v>
      </c>
    </row>
    <row r="7" spans="1:32" ht="15.75" x14ac:dyDescent="0.25">
      <c r="A7" s="17" t="s">
        <v>7</v>
      </c>
      <c r="B7" s="14">
        <f>ABS(('Forecasts on validation'!N8-'Forecasts on validation'!N$2)/'Forecasts on validation'!N$2)</f>
        <v>5.0279286940438539E-2</v>
      </c>
      <c r="C7" s="14">
        <f>ABS(('Forecasts on validation'!O8-'Forecasts on validation'!O$2)/'Forecasts on validation'!O$2)</f>
        <v>2.6274146844620608E-2</v>
      </c>
      <c r="D7" s="14">
        <f>ABS(('Forecasts on validation'!P8-'Forecasts on validation'!P$2)/'Forecasts on validation'!P$2)</f>
        <v>1.92069100291807E-2</v>
      </c>
      <c r="E7" s="14">
        <f>ABS(('Forecasts on validation'!Q8-'Forecasts on validation'!Q$2)/'Forecasts on validation'!Q$2)</f>
        <v>2.1681222169952517E-2</v>
      </c>
      <c r="F7" s="14">
        <f>ABS(('Forecasts on validation'!R8-'Forecasts on validation'!R$2)/'Forecasts on validation'!R$2)</f>
        <v>1.2268101599714116E-3</v>
      </c>
      <c r="G7" s="14">
        <f>ABS(('Forecasts on validation'!S8-'Forecasts on validation'!S$2)/'Forecasts on validation'!S$2)</f>
        <v>2.3207051755490989E-2</v>
      </c>
      <c r="H7" s="14">
        <f>ABS(('Forecasts on validation'!T8-'Forecasts on validation'!T$2)/'Forecasts on validation'!T$2)</f>
        <v>7.7853872988445261E-2</v>
      </c>
      <c r="I7" s="14">
        <f>ABS(('Forecasts on validation'!U8-'Forecasts on validation'!U$2)/'Forecasts on validation'!U$2)</f>
        <v>8.6128261062803201E-3</v>
      </c>
      <c r="J7" s="14">
        <f>ABS(('Forecasts on validation'!V8-'Forecasts on validation'!V$2)/'Forecasts on validation'!V$2)</f>
        <v>4.1954118365669819E-2</v>
      </c>
      <c r="K7" s="14">
        <f>ABS(('Forecasts on validation'!W8-'Forecasts on validation'!W$2)/'Forecasts on validation'!W$2)</f>
        <v>5.1855870890592994E-2</v>
      </c>
      <c r="L7" s="14">
        <f>ABS(('Forecasts on validation'!X8-'Forecasts on validation'!X$2)/'Forecasts on validation'!X$2)</f>
        <v>5.6920160781464953E-2</v>
      </c>
      <c r="M7" s="14">
        <f>ABS(('Forecasts on validation'!Y8-'Forecasts on validation'!Y$2)/'Forecasts on validation'!Y$2)</f>
        <v>3.6412588856058509E-3</v>
      </c>
      <c r="N7" s="14">
        <f>ABS(('Forecasts on validation'!Z8-'Forecasts on validation'!Z$2)/'Forecasts on validation'!Z$2)</f>
        <v>4.2663938648635248E-2</v>
      </c>
      <c r="O7" s="14">
        <f>ABS(('Forecasts on validation'!AA8-'Forecasts on validation'!AA$2)/'Forecasts on validation'!AA$2)</f>
        <v>2.5528081363961602E-2</v>
      </c>
      <c r="P7" s="14">
        <f>ABS(('Forecasts on validation'!AB8-'Forecasts on validation'!AB$2)/'Forecasts on validation'!AB$2)</f>
        <v>4.1323736127743101E-2</v>
      </c>
      <c r="Q7" s="14">
        <f>ABS(('Forecasts on validation'!AC8-'Forecasts on validation'!AC$2)/'Forecasts on validation'!AC$2)</f>
        <v>3.3706525137142916E-2</v>
      </c>
      <c r="R7" s="14">
        <f>ABS(('Forecasts on validation'!AD8-'Forecasts on validation'!AD$2)/'Forecasts on validation'!AD$2)</f>
        <v>5.2537655529541288E-2</v>
      </c>
      <c r="S7" s="14">
        <f>ABS(('Forecasts on validation'!AE8-'Forecasts on validation'!AE$2)/'Forecasts on validation'!AE$2)</f>
        <v>7.340575110793332E-2</v>
      </c>
      <c r="T7" s="14">
        <f>ABS(('Forecasts on validation'!AF8-'Forecasts on validation'!AF$2)/'Forecasts on validation'!AF$2)</f>
        <v>1.5957338869761271E-2</v>
      </c>
      <c r="U7" s="14">
        <f>ABS(('Forecasts on validation'!AG8-'Forecasts on validation'!AG$2)/'Forecasts on validation'!AG$2)</f>
        <v>2.00751769396714E-2</v>
      </c>
      <c r="V7" s="14">
        <f>ABS(('Forecasts on validation'!AH8-'Forecasts on validation'!AH$2)/'Forecasts on validation'!AH$2)</f>
        <v>2.9805405301508502E-2</v>
      </c>
      <c r="W7" s="14">
        <f>ABS(('Forecasts on validation'!AI8-'Forecasts on validation'!AI$2)/'Forecasts on validation'!AI$2)</f>
        <v>8.8137125522351062E-3</v>
      </c>
      <c r="X7" s="14">
        <f>ABS(('Forecasts on validation'!AJ8-'Forecasts on validation'!AJ$2)/'Forecasts on validation'!AJ$2)</f>
        <v>3.9510454143847455E-2</v>
      </c>
      <c r="Y7" s="14">
        <f>ABS(('Forecasts on validation'!AK8-'Forecasts on validation'!AK$2)/'Forecasts on validation'!AK$2)</f>
        <v>5.8207931661801359E-3</v>
      </c>
      <c r="Z7" s="14">
        <f>ABS(('Forecasts on validation'!AL8-'Forecasts on validation'!AL$2)/'Forecasts on validation'!AL$2)</f>
        <v>5.4373816813255614E-2</v>
      </c>
      <c r="AA7" s="14">
        <f>ABS(('Forecasts on validation'!AM8-'Forecasts on validation'!AM$2)/'Forecasts on validation'!AM$2)</f>
        <v>4.4029074467391335E-2</v>
      </c>
      <c r="AB7" s="14">
        <f>ABS(('Forecasts on validation'!AN8-'Forecasts on validation'!AN$2)/'Forecasts on validation'!AN$2)</f>
        <v>4.6868426159458187E-2</v>
      </c>
      <c r="AC7" s="14">
        <f>ABS(('Forecasts on validation'!AO8-'Forecasts on validation'!AO$2)/'Forecasts on validation'!AO$2)</f>
        <v>3.0441221357968774E-3</v>
      </c>
      <c r="AD7" s="14">
        <f>ABS(('Forecasts on validation'!AP8-'Forecasts on validation'!AP$2)/'Forecasts on validation'!AP$2)</f>
        <v>7.488685917847261E-3</v>
      </c>
      <c r="AE7" s="50">
        <f>ABS(('Forecasts on validation'!AQ8-'Forecasts on validation'!AQ$2)/'Forecasts on validation'!AQ$2)</f>
        <v>1.3573040792322244E-2</v>
      </c>
      <c r="AF7" s="57">
        <f t="shared" si="0"/>
        <v>3.1374642369731559E-2</v>
      </c>
    </row>
    <row r="8" spans="1:32" ht="15.75" x14ac:dyDescent="0.25">
      <c r="A8" s="17" t="s">
        <v>8</v>
      </c>
      <c r="B8" s="14">
        <f>ABS(('Forecasts on validation'!N9-'Forecasts on validation'!N$2)/'Forecasts on validation'!N$2)</f>
        <v>3.9153283768207613E-2</v>
      </c>
      <c r="C8" s="14">
        <f>ABS(('Forecasts on validation'!O9-'Forecasts on validation'!O$2)/'Forecasts on validation'!O$2)</f>
        <v>6.0481367044043777E-2</v>
      </c>
      <c r="D8" s="14">
        <f>ABS(('Forecasts on validation'!P9-'Forecasts on validation'!P$2)/'Forecasts on validation'!P$2)</f>
        <v>2.6949736997465289E-2</v>
      </c>
      <c r="E8" s="14">
        <f>ABS(('Forecasts on validation'!Q9-'Forecasts on validation'!Q$2)/'Forecasts on validation'!Q$2)</f>
        <v>2.0103019672245478E-2</v>
      </c>
      <c r="F8" s="14">
        <f>ABS(('Forecasts on validation'!R9-'Forecasts on validation'!R$2)/'Forecasts on validation'!R$2)</f>
        <v>1.5548519708429168E-2</v>
      </c>
      <c r="G8" s="14">
        <f>ABS(('Forecasts on validation'!S9-'Forecasts on validation'!S$2)/'Forecasts on validation'!S$2)</f>
        <v>2.6149324160335129E-2</v>
      </c>
      <c r="H8" s="14">
        <f>ABS(('Forecasts on validation'!T9-'Forecasts on validation'!T$2)/'Forecasts on validation'!T$2)</f>
        <v>7.4640087931066301E-2</v>
      </c>
      <c r="I8" s="14">
        <f>ABS(('Forecasts on validation'!U9-'Forecasts on validation'!U$2)/'Forecasts on validation'!U$2)</f>
        <v>7.0864951515001396E-3</v>
      </c>
      <c r="J8" s="14">
        <f>ABS(('Forecasts on validation'!V9-'Forecasts on validation'!V$2)/'Forecasts on validation'!V$2)</f>
        <v>6.0773050113079E-2</v>
      </c>
      <c r="K8" s="14">
        <f>ABS(('Forecasts on validation'!W9-'Forecasts on validation'!W$2)/'Forecasts on validation'!W$2)</f>
        <v>4.2998531632789841E-2</v>
      </c>
      <c r="L8" s="14">
        <f>ABS(('Forecasts on validation'!X9-'Forecasts on validation'!X$2)/'Forecasts on validation'!X$2)</f>
        <v>6.6743262683762281E-2</v>
      </c>
      <c r="M8" s="14">
        <f>ABS(('Forecasts on validation'!Y9-'Forecasts on validation'!Y$2)/'Forecasts on validation'!Y$2)</f>
        <v>2.7933520999315162E-2</v>
      </c>
      <c r="N8" s="14">
        <f>ABS(('Forecasts on validation'!Z9-'Forecasts on validation'!Z$2)/'Forecasts on validation'!Z$2)</f>
        <v>2.2702177945763194E-2</v>
      </c>
      <c r="O8" s="14">
        <f>ABS(('Forecasts on validation'!AA9-'Forecasts on validation'!AA$2)/'Forecasts on validation'!AA$2)</f>
        <v>4.0464247471948329E-2</v>
      </c>
      <c r="P8" s="14">
        <f>ABS(('Forecasts on validation'!AB9-'Forecasts on validation'!AB$2)/'Forecasts on validation'!AB$2)</f>
        <v>4.9788355921535576E-2</v>
      </c>
      <c r="Q8" s="14">
        <f>ABS(('Forecasts on validation'!AC9-'Forecasts on validation'!AC$2)/'Forecasts on validation'!AC$2)</f>
        <v>4.5368593025201819E-2</v>
      </c>
      <c r="R8" s="14">
        <f>ABS(('Forecasts on validation'!AD9-'Forecasts on validation'!AD$2)/'Forecasts on validation'!AD$2)</f>
        <v>4.3751004089449756E-2</v>
      </c>
      <c r="S8" s="14">
        <f>ABS(('Forecasts on validation'!AE9-'Forecasts on validation'!AE$2)/'Forecasts on validation'!AE$2)</f>
        <v>8.0396748648528693E-2</v>
      </c>
      <c r="T8" s="14">
        <f>ABS(('Forecasts on validation'!AF9-'Forecasts on validation'!AF$2)/'Forecasts on validation'!AF$2)</f>
        <v>1.9097766579044696E-2</v>
      </c>
      <c r="U8" s="14">
        <f>ABS(('Forecasts on validation'!AG9-'Forecasts on validation'!AG$2)/'Forecasts on validation'!AG$2)</f>
        <v>3.460469165739527E-2</v>
      </c>
      <c r="V8" s="14">
        <f>ABS(('Forecasts on validation'!AH9-'Forecasts on validation'!AH$2)/'Forecasts on validation'!AH$2)</f>
        <v>3.9900462854518676E-2</v>
      </c>
      <c r="W8" s="14">
        <f>ABS(('Forecasts on validation'!AI9-'Forecasts on validation'!AI$2)/'Forecasts on validation'!AI$2)</f>
        <v>1.4677471989669199E-3</v>
      </c>
      <c r="X8" s="14">
        <f>ABS(('Forecasts on validation'!AJ9-'Forecasts on validation'!AJ$2)/'Forecasts on validation'!AJ$2)</f>
        <v>1.4985293809023734E-2</v>
      </c>
      <c r="Y8" s="14">
        <f>ABS(('Forecasts on validation'!AK9-'Forecasts on validation'!AK$2)/'Forecasts on validation'!AK$2)</f>
        <v>1.507692583270046E-2</v>
      </c>
      <c r="Z8" s="14">
        <f>ABS(('Forecasts on validation'!AL9-'Forecasts on validation'!AL$2)/'Forecasts on validation'!AL$2)</f>
        <v>5.1517125508020914E-2</v>
      </c>
      <c r="AA8" s="14">
        <f>ABS(('Forecasts on validation'!AM9-'Forecasts on validation'!AM$2)/'Forecasts on validation'!AM$2)</f>
        <v>5.2872865322444743E-2</v>
      </c>
      <c r="AB8" s="14">
        <f>ABS(('Forecasts on validation'!AN9-'Forecasts on validation'!AN$2)/'Forecasts on validation'!AN$2)</f>
        <v>3.7641667267805386E-2</v>
      </c>
      <c r="AC8" s="14">
        <f>ABS(('Forecasts on validation'!AO9-'Forecasts on validation'!AO$2)/'Forecasts on validation'!AO$2)</f>
        <v>1.1003289957529028E-2</v>
      </c>
      <c r="AD8" s="14">
        <f>ABS(('Forecasts on validation'!AP9-'Forecasts on validation'!AP$2)/'Forecasts on validation'!AP$2)</f>
        <v>6.8696392552482601E-4</v>
      </c>
      <c r="AE8" s="50">
        <f>ABS(('Forecasts on validation'!AQ9-'Forecasts on validation'!AQ$2)/'Forecasts on validation'!AQ$2)</f>
        <v>1.2157613915060924E-2</v>
      </c>
      <c r="AF8" s="57">
        <f t="shared" si="0"/>
        <v>3.4734791359756739E-2</v>
      </c>
    </row>
    <row r="9" spans="1:32" ht="15.75" x14ac:dyDescent="0.25">
      <c r="A9" s="17" t="s">
        <v>9</v>
      </c>
      <c r="B9" s="14">
        <f>ABS(('Forecasts on validation'!N10-'Forecasts on validation'!N$2)/'Forecasts on validation'!N$2)</f>
        <v>5.7253989933046548E-2</v>
      </c>
      <c r="C9" s="14">
        <f>ABS(('Forecasts on validation'!O10-'Forecasts on validation'!O$2)/'Forecasts on validation'!O$2)</f>
        <v>4.9330561298683753E-2</v>
      </c>
      <c r="D9" s="14">
        <f>ABS(('Forecasts on validation'!P10-'Forecasts on validation'!P$2)/'Forecasts on validation'!P$2)</f>
        <v>6.3035247587381535E-2</v>
      </c>
      <c r="E9" s="14">
        <f>ABS(('Forecasts on validation'!Q10-'Forecasts on validation'!Q$2)/'Forecasts on validation'!Q$2)</f>
        <v>1.2840069449899759E-2</v>
      </c>
      <c r="F9" s="14">
        <f>ABS(('Forecasts on validation'!R10-'Forecasts on validation'!R$2)/'Forecasts on validation'!R$2)</f>
        <v>1.7195740598088999E-2</v>
      </c>
      <c r="G9" s="14">
        <f>ABS(('Forecasts on validation'!S10-'Forecasts on validation'!S$2)/'Forecasts on validation'!S$2)</f>
        <v>1.2977749496205667E-2</v>
      </c>
      <c r="H9" s="14">
        <f>ABS(('Forecasts on validation'!T10-'Forecasts on validation'!T$2)/'Forecasts on validation'!T$2)</f>
        <v>7.7839415629623196E-2</v>
      </c>
      <c r="I9" s="14">
        <f>ABS(('Forecasts on validation'!U10-'Forecasts on validation'!U$2)/'Forecasts on validation'!U$2)</f>
        <v>3.4261678820324609E-3</v>
      </c>
      <c r="J9" s="14">
        <f>ABS(('Forecasts on validation'!V10-'Forecasts on validation'!V$2)/'Forecasts on validation'!V$2)</f>
        <v>5.9378669369215896E-2</v>
      </c>
      <c r="K9" s="14">
        <f>ABS(('Forecasts on validation'!W10-'Forecasts on validation'!W$2)/'Forecasts on validation'!W$2)</f>
        <v>6.1937127868795933E-2</v>
      </c>
      <c r="L9" s="14">
        <f>ABS(('Forecasts on validation'!X10-'Forecasts on validation'!X$2)/'Forecasts on validation'!X$2)</f>
        <v>5.8018349247974194E-2</v>
      </c>
      <c r="M9" s="14">
        <f>ABS(('Forecasts on validation'!Y10-'Forecasts on validation'!Y$2)/'Forecasts on validation'!Y$2)</f>
        <v>3.8532932160319201E-2</v>
      </c>
      <c r="N9" s="14">
        <f>ABS(('Forecasts on validation'!Z10-'Forecasts on validation'!Z$2)/'Forecasts on validation'!Z$2)</f>
        <v>5.2782927471679501E-2</v>
      </c>
      <c r="O9" s="14">
        <f>ABS(('Forecasts on validation'!AA10-'Forecasts on validation'!AA$2)/'Forecasts on validation'!AA$2)</f>
        <v>2.0426050511706755E-2</v>
      </c>
      <c r="P9" s="14">
        <f>ABS(('Forecasts on validation'!AB10-'Forecasts on validation'!AB$2)/'Forecasts on validation'!AB$2)</f>
        <v>6.5070379563021141E-2</v>
      </c>
      <c r="Q9" s="14">
        <f>ABS(('Forecasts on validation'!AC10-'Forecasts on validation'!AC$2)/'Forecasts on validation'!AC$2)</f>
        <v>5.3408118396815953E-2</v>
      </c>
      <c r="R9" s="14">
        <f>ABS(('Forecasts on validation'!AD10-'Forecasts on validation'!AD$2)/'Forecasts on validation'!AD$2)</f>
        <v>5.5756096814210059E-2</v>
      </c>
      <c r="S9" s="14">
        <f>ABS(('Forecasts on validation'!AE10-'Forecasts on validation'!AE$2)/'Forecasts on validation'!AE$2)</f>
        <v>7.2472191118859594E-2</v>
      </c>
      <c r="T9" s="14">
        <f>ABS(('Forecasts on validation'!AF10-'Forecasts on validation'!AF$2)/'Forecasts on validation'!AF$2)</f>
        <v>2.7265038164474925E-2</v>
      </c>
      <c r="U9" s="14">
        <f>ABS(('Forecasts on validation'!AG10-'Forecasts on validation'!AG$2)/'Forecasts on validation'!AG$2)</f>
        <v>3.8068826384550551E-2</v>
      </c>
      <c r="V9" s="14">
        <f>ABS(('Forecasts on validation'!AH10-'Forecasts on validation'!AH$2)/'Forecasts on validation'!AH$2)</f>
        <v>5.306613735818147E-2</v>
      </c>
      <c r="W9" s="14">
        <f>ABS(('Forecasts on validation'!AI10-'Forecasts on validation'!AI$2)/'Forecasts on validation'!AI$2)</f>
        <v>1.202174512659151E-2</v>
      </c>
      <c r="X9" s="14">
        <f>ABS(('Forecasts on validation'!AJ10-'Forecasts on validation'!AJ$2)/'Forecasts on validation'!AJ$2)</f>
        <v>4.6767095896791582E-3</v>
      </c>
      <c r="Y9" s="14">
        <f>ABS(('Forecasts on validation'!AK10-'Forecasts on validation'!AK$2)/'Forecasts on validation'!AK$2)</f>
        <v>1.0520128355210826E-2</v>
      </c>
      <c r="Z9" s="14">
        <f>ABS(('Forecasts on validation'!AL10-'Forecasts on validation'!AL$2)/'Forecasts on validation'!AL$2)</f>
        <v>3.2381602894120662E-2</v>
      </c>
      <c r="AA9" s="14">
        <f>ABS(('Forecasts on validation'!AM10-'Forecasts on validation'!AM$2)/'Forecasts on validation'!AM$2)</f>
        <v>4.9987824231233394E-2</v>
      </c>
      <c r="AB9" s="14">
        <f>ABS(('Forecasts on validation'!AN10-'Forecasts on validation'!AN$2)/'Forecasts on validation'!AN$2)</f>
        <v>4.6820791331604474E-2</v>
      </c>
      <c r="AC9" s="14">
        <f>ABS(('Forecasts on validation'!AO10-'Forecasts on validation'!AO$2)/'Forecasts on validation'!AO$2)</f>
        <v>2.0427560311469303E-2</v>
      </c>
      <c r="AD9" s="14">
        <f>ABS(('Forecasts on validation'!AP10-'Forecasts on validation'!AP$2)/'Forecasts on validation'!AP$2)</f>
        <v>7.5433003352344654E-3</v>
      </c>
      <c r="AE9" s="50">
        <f>ABS(('Forecasts on validation'!AQ10-'Forecasts on validation'!AQ$2)/'Forecasts on validation'!AQ$2)</f>
        <v>1.9543511778579284E-2</v>
      </c>
      <c r="AF9" s="57">
        <f t="shared" si="0"/>
        <v>3.8466832008616343E-2</v>
      </c>
    </row>
    <row r="10" spans="1:32" ht="15.75" x14ac:dyDescent="0.25">
      <c r="A10" s="17" t="s">
        <v>10</v>
      </c>
      <c r="B10" s="14">
        <f>ABS(('Forecasts on validation'!N11-'Forecasts on validation'!N$2)/'Forecasts on validation'!N$2)</f>
        <v>5.5070024571411053E-2</v>
      </c>
      <c r="C10" s="14">
        <f>ABS(('Forecasts on validation'!O11-'Forecasts on validation'!O$2)/'Forecasts on validation'!O$2)</f>
        <v>6.7466712349719432E-2</v>
      </c>
      <c r="D10" s="14">
        <f>ABS(('Forecasts on validation'!P11-'Forecasts on validation'!P$2)/'Forecasts on validation'!P$2)</f>
        <v>5.1275341414585583E-2</v>
      </c>
      <c r="E10" s="14">
        <f>ABS(('Forecasts on validation'!Q11-'Forecasts on validation'!Q$2)/'Forecasts on validation'!Q$2)</f>
        <v>2.0999817496983975E-2</v>
      </c>
      <c r="F10" s="14">
        <f>ABS(('Forecasts on validation'!R11-'Forecasts on validation'!R$2)/'Forecasts on validation'!R$2)</f>
        <v>2.4774266123254358E-2</v>
      </c>
      <c r="G10" s="14">
        <f>ABS(('Forecasts on validation'!S11-'Forecasts on validation'!S$2)/'Forecasts on validation'!S$2)</f>
        <v>1.1463221824479938E-2</v>
      </c>
      <c r="H10" s="14">
        <f>ABS(('Forecasts on validation'!T11-'Forecasts on validation'!T$2)/'Forecasts on validation'!T$2)</f>
        <v>6.3520963214221945E-2</v>
      </c>
      <c r="I10" s="14">
        <f>ABS(('Forecasts on validation'!U11-'Forecasts on validation'!U$2)/'Forecasts on validation'!U$2)</f>
        <v>7.0690435698894886E-3</v>
      </c>
      <c r="J10" s="14">
        <f>ABS(('Forecasts on validation'!V11-'Forecasts on validation'!V$2)/'Forecasts on validation'!V$2)</f>
        <v>5.6035679064395091E-2</v>
      </c>
      <c r="K10" s="14">
        <f>ABS(('Forecasts on validation'!W11-'Forecasts on validation'!W$2)/'Forecasts on validation'!W$2)</f>
        <v>6.0534260124511741E-2</v>
      </c>
      <c r="L10" s="14">
        <f>ABS(('Forecasts on validation'!X11-'Forecasts on validation'!X$2)/'Forecasts on validation'!X$2)</f>
        <v>7.666874997221966E-2</v>
      </c>
      <c r="M10" s="14">
        <f>ABS(('Forecasts on validation'!Y11-'Forecasts on validation'!Y$2)/'Forecasts on validation'!Y$2)</f>
        <v>2.9121044132737667E-2</v>
      </c>
      <c r="N10" s="14">
        <f>ABS(('Forecasts on validation'!Z11-'Forecasts on validation'!Z$2)/'Forecasts on validation'!Z$2)</f>
        <v>6.2878073280820845E-2</v>
      </c>
      <c r="O10" s="14">
        <f>ABS(('Forecasts on validation'!AA11-'Forecasts on validation'!AA$2)/'Forecasts on validation'!AA$2)</f>
        <v>5.061381718370022E-2</v>
      </c>
      <c r="P10" s="14">
        <f>ABS(('Forecasts on validation'!AB11-'Forecasts on validation'!AB$2)/'Forecasts on validation'!AB$2)</f>
        <v>4.4573728459161119E-2</v>
      </c>
      <c r="Q10" s="14">
        <f>ABS(('Forecasts on validation'!AC11-'Forecasts on validation'!AC$2)/'Forecasts on validation'!AC$2)</f>
        <v>6.7918751352237808E-2</v>
      </c>
      <c r="R10" s="14">
        <f>ABS(('Forecasts on validation'!AD11-'Forecasts on validation'!AD$2)/'Forecasts on validation'!AD$2)</f>
        <v>6.4029856429625123E-2</v>
      </c>
      <c r="S10" s="14">
        <f>ABS(('Forecasts on validation'!AE11-'Forecasts on validation'!AE$2)/'Forecasts on validation'!AE$2)</f>
        <v>8.3296487567404515E-2</v>
      </c>
      <c r="T10" s="14">
        <f>ABS(('Forecasts on validation'!AF11-'Forecasts on validation'!AF$2)/'Forecasts on validation'!AF$2)</f>
        <v>1.800963362704654E-2</v>
      </c>
      <c r="U10" s="14">
        <f>ABS(('Forecasts on validation'!AG11-'Forecasts on validation'!AG$2)/'Forecasts on validation'!AG$2)</f>
        <v>4.7075522419985534E-2</v>
      </c>
      <c r="V10" s="14">
        <f>ABS(('Forecasts on validation'!AH11-'Forecasts on validation'!AH$2)/'Forecasts on validation'!AH$2)</f>
        <v>5.6204255676069979E-2</v>
      </c>
      <c r="W10" s="14">
        <f>ABS(('Forecasts on validation'!AI11-'Forecasts on validation'!AI$2)/'Forecasts on validation'!AI$2)</f>
        <v>2.5782233706354834E-2</v>
      </c>
      <c r="X10" s="14">
        <f>ABS(('Forecasts on validation'!AJ11-'Forecasts on validation'!AJ$2)/'Forecasts on validation'!AJ$2)</f>
        <v>5.902270100350669E-3</v>
      </c>
      <c r="Y10" s="14">
        <f>ABS(('Forecasts on validation'!AK11-'Forecasts on validation'!AK$2)/'Forecasts on validation'!AK$2)</f>
        <v>2.1276348718500579E-2</v>
      </c>
      <c r="Z10" s="14">
        <f>ABS(('Forecasts on validation'!AL11-'Forecasts on validation'!AL$2)/'Forecasts on validation'!AL$2)</f>
        <v>5.5813851460504417E-2</v>
      </c>
      <c r="AA10" s="14">
        <f>ABS(('Forecasts on validation'!AM11-'Forecasts on validation'!AM$2)/'Forecasts on validation'!AM$2)</f>
        <v>3.0667627110763287E-2</v>
      </c>
      <c r="AB10" s="14">
        <f>ABS(('Forecasts on validation'!AN11-'Forecasts on validation'!AN$2)/'Forecasts on validation'!AN$2)</f>
        <v>4.3827166900062407E-2</v>
      </c>
      <c r="AC10" s="14">
        <f>ABS(('Forecasts on validation'!AO11-'Forecasts on validation'!AO$2)/'Forecasts on validation'!AO$2)</f>
        <v>1.1054479981079899E-2</v>
      </c>
      <c r="AD10" s="14">
        <f>ABS(('Forecasts on validation'!AP11-'Forecasts on validation'!AP$2)/'Forecasts on validation'!AP$2)</f>
        <v>1.7285934368213539E-2</v>
      </c>
      <c r="AE10" s="50">
        <f>ABS(('Forecasts on validation'!AQ11-'Forecasts on validation'!AQ$2)/'Forecasts on validation'!AQ$2)</f>
        <v>1.2110285902642135E-2</v>
      </c>
      <c r="AF10" s="57">
        <f t="shared" si="0"/>
        <v>4.1410648270097779E-2</v>
      </c>
    </row>
    <row r="11" spans="1:32" ht="15.75" x14ac:dyDescent="0.25">
      <c r="A11" s="17" t="s">
        <v>11</v>
      </c>
      <c r="B11" s="14">
        <f>ABS(('Forecasts on validation'!N12-'Forecasts on validation'!N$2)/'Forecasts on validation'!N$2)</f>
        <v>5.1171130382329989E-2</v>
      </c>
      <c r="C11" s="14">
        <f>ABS(('Forecasts on validation'!O12-'Forecasts on validation'!O$2)/'Forecasts on validation'!O$2)</f>
        <v>6.5279043123306429E-2</v>
      </c>
      <c r="D11" s="14">
        <f>ABS(('Forecasts on validation'!P12-'Forecasts on validation'!P$2)/'Forecasts on validation'!P$2)</f>
        <v>7.0397153086086864E-2</v>
      </c>
      <c r="E11" s="14">
        <f>ABS(('Forecasts on validation'!Q12-'Forecasts on validation'!Q$2)/'Forecasts on validation'!Q$2)</f>
        <v>9.9746242288813874E-3</v>
      </c>
      <c r="F11" s="14">
        <f>ABS(('Forecasts on validation'!R12-'Forecasts on validation'!R$2)/'Forecasts on validation'!R$2)</f>
        <v>6.0075254019590289E-2</v>
      </c>
      <c r="G11" s="14">
        <f>ABS(('Forecasts on validation'!S12-'Forecasts on validation'!S$2)/'Forecasts on validation'!S$2)</f>
        <v>4.4970145106938723E-3</v>
      </c>
      <c r="H11" s="14">
        <f>ABS(('Forecasts on validation'!T12-'Forecasts on validation'!T$2)/'Forecasts on validation'!T$2)</f>
        <v>6.1874993268757512E-2</v>
      </c>
      <c r="I11" s="14">
        <f>ABS(('Forecasts on validation'!U12-'Forecasts on validation'!U$2)/'Forecasts on validation'!U$2)</f>
        <v>9.230221089445715E-3</v>
      </c>
      <c r="J11" s="14">
        <f>ABS(('Forecasts on validation'!V12-'Forecasts on validation'!V$2)/'Forecasts on validation'!V$2)</f>
        <v>5.9361859898865797E-2</v>
      </c>
      <c r="K11" s="14">
        <f>ABS(('Forecasts on validation'!W12-'Forecasts on validation'!W$2)/'Forecasts on validation'!W$2)</f>
        <v>5.7171802839610542E-2</v>
      </c>
      <c r="L11" s="14">
        <f>ABS(('Forecasts on validation'!X12-'Forecasts on validation'!X$2)/'Forecasts on validation'!X$2)</f>
        <v>7.5287591798570808E-2</v>
      </c>
      <c r="M11" s="14">
        <f>ABS(('Forecasts on validation'!Y12-'Forecasts on validation'!Y$2)/'Forecasts on validation'!Y$2)</f>
        <v>4.9234657528361647E-2</v>
      </c>
      <c r="N11" s="14">
        <f>ABS(('Forecasts on validation'!Z12-'Forecasts on validation'!Z$2)/'Forecasts on validation'!Z$2)</f>
        <v>5.3916300790207566E-2</v>
      </c>
      <c r="O11" s="14">
        <f>ABS(('Forecasts on validation'!AA12-'Forecasts on validation'!AA$2)/'Forecasts on validation'!AA$2)</f>
        <v>6.0742226242084169E-2</v>
      </c>
      <c r="P11" s="14">
        <f>ABS(('Forecasts on validation'!AB12-'Forecasts on validation'!AB$2)/'Forecasts on validation'!AB$2)</f>
        <v>7.5444078773348022E-2</v>
      </c>
      <c r="Q11" s="14">
        <f>ABS(('Forecasts on validation'!AC12-'Forecasts on validation'!AC$2)/'Forecasts on validation'!AC$2)</f>
        <v>4.8461803990698514E-2</v>
      </c>
      <c r="R11" s="14">
        <f>ABS(('Forecasts on validation'!AD12-'Forecasts on validation'!AD$2)/'Forecasts on validation'!AD$2)</f>
        <v>7.8959352585416975E-2</v>
      </c>
      <c r="S11" s="14">
        <f>ABS(('Forecasts on validation'!AE12-'Forecasts on validation'!AE$2)/'Forecasts on validation'!AE$2)</f>
        <v>9.0754504477059003E-2</v>
      </c>
      <c r="T11" s="14">
        <f>ABS(('Forecasts on validation'!AF12-'Forecasts on validation'!AF$2)/'Forecasts on validation'!AF$2)</f>
        <v>3.0648448915963706E-2</v>
      </c>
      <c r="U11" s="14">
        <f>ABS(('Forecasts on validation'!AG12-'Forecasts on validation'!AG$2)/'Forecasts on validation'!AG$2)</f>
        <v>3.6871527816525543E-2</v>
      </c>
      <c r="V11" s="14">
        <f>ABS(('Forecasts on validation'!AH12-'Forecasts on validation'!AH$2)/'Forecasts on validation'!AH$2)</f>
        <v>6.4361178468057792E-2</v>
      </c>
      <c r="W11" s="14">
        <f>ABS(('Forecasts on validation'!AI12-'Forecasts on validation'!AI$2)/'Forecasts on validation'!AI$2)</f>
        <v>2.9061271030989322E-2</v>
      </c>
      <c r="X11" s="14">
        <f>ABS(('Forecasts on validation'!AJ12-'Forecasts on validation'!AJ$2)/'Forecasts on validation'!AJ$2)</f>
        <v>1.9691719921218924E-2</v>
      </c>
      <c r="Y11" s="14">
        <f>ABS(('Forecasts on validation'!AK12-'Forecasts on validation'!AK$2)/'Forecasts on validation'!AK$2)</f>
        <v>3.2311816745066856E-2</v>
      </c>
      <c r="Z11" s="14">
        <f>ABS(('Forecasts on validation'!AL12-'Forecasts on validation'!AL$2)/'Forecasts on validation'!AL$2)</f>
        <v>6.5657814505231241E-2</v>
      </c>
      <c r="AA11" s="14">
        <f>ABS(('Forecasts on validation'!AM12-'Forecasts on validation'!AM$2)/'Forecasts on validation'!AM$2)</f>
        <v>5.4319824607996434E-2</v>
      </c>
      <c r="AB11" s="14">
        <f>ABS(('Forecasts on validation'!AN12-'Forecasts on validation'!AN$2)/'Forecasts on validation'!AN$2)</f>
        <v>2.378506941055069E-2</v>
      </c>
      <c r="AC11" s="14">
        <f>ABS(('Forecasts on validation'!AO12-'Forecasts on validation'!AO$2)/'Forecasts on validation'!AO$2)</f>
        <v>1.4110559987523013E-2</v>
      </c>
      <c r="AD11" s="14">
        <f>ABS(('Forecasts on validation'!AP12-'Forecasts on validation'!AP$2)/'Forecasts on validation'!AP$2)</f>
        <v>7.5987559664385312E-3</v>
      </c>
      <c r="AE11" s="50">
        <f>ABS(('Forecasts on validation'!AQ12-'Forecasts on validation'!AQ$2)/'Forecasts on validation'!AQ$2)</f>
        <v>3.3134549730196626E-3</v>
      </c>
      <c r="AF11" s="57">
        <f t="shared" si="0"/>
        <v>4.545216849939656E-2</v>
      </c>
    </row>
    <row r="12" spans="1:32" ht="15.75" x14ac:dyDescent="0.25">
      <c r="A12" s="17" t="s">
        <v>12</v>
      </c>
      <c r="B12" s="14">
        <f>ABS(('Forecasts on validation'!N13-'Forecasts on validation'!N$2)/'Forecasts on validation'!N$2)</f>
        <v>5.9255629511297342E-2</v>
      </c>
      <c r="C12" s="14">
        <f>ABS(('Forecasts on validation'!O13-'Forecasts on validation'!O$2)/'Forecasts on validation'!O$2)</f>
        <v>6.1374526658336016E-2</v>
      </c>
      <c r="D12" s="14">
        <f>ABS(('Forecasts on validation'!P13-'Forecasts on validation'!P$2)/'Forecasts on validation'!P$2)</f>
        <v>6.8091173450099934E-2</v>
      </c>
      <c r="E12" s="14">
        <f>ABS(('Forecasts on validation'!Q13-'Forecasts on validation'!Q$2)/'Forecasts on validation'!Q$2)</f>
        <v>2.7897235644001716E-2</v>
      </c>
      <c r="F12" s="14">
        <f>ABS(('Forecasts on validation'!R13-'Forecasts on validation'!R$2)/'Forecasts on validation'!R$2)</f>
        <v>4.8576942655445744E-2</v>
      </c>
      <c r="G12" s="14">
        <f>ABS(('Forecasts on validation'!S13-'Forecasts on validation'!S$2)/'Forecasts on validation'!S$2)</f>
        <v>2.7943552335095805E-2</v>
      </c>
      <c r="H12" s="14">
        <f>ABS(('Forecasts on validation'!T13-'Forecasts on validation'!T$2)/'Forecasts on validation'!T$2)</f>
        <v>5.4306124403708043E-2</v>
      </c>
      <c r="I12" s="14">
        <f>ABS(('Forecasts on validation'!U13-'Forecasts on validation'!U$2)/'Forecasts on validation'!U$2)</f>
        <v>1.1103419280901715E-2</v>
      </c>
      <c r="J12" s="14">
        <f>ABS(('Forecasts on validation'!V13-'Forecasts on validation'!V$2)/'Forecasts on validation'!V$2)</f>
        <v>4.448335080025563E-2</v>
      </c>
      <c r="K12" s="14">
        <f>ABS(('Forecasts on validation'!W13-'Forecasts on validation'!W$2)/'Forecasts on validation'!W$2)</f>
        <v>6.0516504713081017E-2</v>
      </c>
      <c r="L12" s="14">
        <f>ABS(('Forecasts on validation'!X13-'Forecasts on validation'!X$2)/'Forecasts on validation'!X$2)</f>
        <v>7.1978008152528972E-2</v>
      </c>
      <c r="M12" s="14">
        <f>ABS(('Forecasts on validation'!Y13-'Forecasts on validation'!Y$2)/'Forecasts on validation'!Y$2)</f>
        <v>4.7745518498885448E-2</v>
      </c>
      <c r="N12" s="14">
        <f>ABS(('Forecasts on validation'!Z13-'Forecasts on validation'!Z$2)/'Forecasts on validation'!Z$2)</f>
        <v>7.3063143018804913E-2</v>
      </c>
      <c r="O12" s="14">
        <f>ABS(('Forecasts on validation'!AA13-'Forecasts on validation'!AA$2)/'Forecasts on validation'!AA$2)</f>
        <v>5.1753204122888322E-2</v>
      </c>
      <c r="P12" s="14">
        <f>ABS(('Forecasts on validation'!AB13-'Forecasts on validation'!AB$2)/'Forecasts on validation'!AB$2)</f>
        <v>8.5798878509872223E-2</v>
      </c>
      <c r="Q12" s="14">
        <f>ABS(('Forecasts on validation'!AC13-'Forecasts on validation'!AC$2)/'Forecasts on validation'!AC$2)</f>
        <v>7.7758810730585062E-2</v>
      </c>
      <c r="R12" s="14">
        <f>ABS(('Forecasts on validation'!AD13-'Forecasts on validation'!AD$2)/'Forecasts on validation'!AD$2)</f>
        <v>5.8945836427485979E-2</v>
      </c>
      <c r="S12" s="14">
        <f>ABS(('Forecasts on validation'!AE13-'Forecasts on validation'!AE$2)/'Forecasts on validation'!AE$2)</f>
        <v>0.10420863119954751</v>
      </c>
      <c r="T12" s="14">
        <f>ABS(('Forecasts on validation'!AF13-'Forecasts on validation'!AF$2)/'Forecasts on validation'!AF$2)</f>
        <v>3.9354474726814526E-2</v>
      </c>
      <c r="U12" s="14">
        <f>ABS(('Forecasts on validation'!AG13-'Forecasts on validation'!AG$2)/'Forecasts on validation'!AG$2)</f>
        <v>5.0802168134107456E-2</v>
      </c>
      <c r="V12" s="14">
        <f>ABS(('Forecasts on validation'!AH13-'Forecasts on validation'!AH$2)/'Forecasts on validation'!AH$2)</f>
        <v>5.512226363947112E-2</v>
      </c>
      <c r="W12" s="14">
        <f>ABS(('Forecasts on validation'!AI13-'Forecasts on validation'!AI$2)/'Forecasts on validation'!AI$2)</f>
        <v>3.7582324599279307E-2</v>
      </c>
      <c r="X12" s="14">
        <f>ABS(('Forecasts on validation'!AJ13-'Forecasts on validation'!AJ$2)/'Forecasts on validation'!AJ$2)</f>
        <v>2.2976825581245874E-2</v>
      </c>
      <c r="Y12" s="14">
        <f>ABS(('Forecasts on validation'!AK13-'Forecasts on validation'!AK$2)/'Forecasts on validation'!AK$2)</f>
        <v>4.6692642029437938E-2</v>
      </c>
      <c r="Z12" s="14">
        <f>ABS(('Forecasts on validation'!AL13-'Forecasts on validation'!AL$2)/'Forecasts on validation'!AL$2)</f>
        <v>7.5754781534798879E-2</v>
      </c>
      <c r="AA12" s="14">
        <f>ABS(('Forecasts on validation'!AM13-'Forecasts on validation'!AM$2)/'Forecasts on validation'!AM$2)</f>
        <v>6.425367016033931E-2</v>
      </c>
      <c r="AB12" s="14">
        <f>ABS(('Forecasts on validation'!AN13-'Forecasts on validation'!AN$2)/'Forecasts on validation'!AN$2)</f>
        <v>4.8314813175732198E-2</v>
      </c>
      <c r="AC12" s="14">
        <f>ABS(('Forecasts on validation'!AO13-'Forecasts on validation'!AO$2)/'Forecasts on validation'!AO$2)</f>
        <v>3.4565606583706901E-2</v>
      </c>
      <c r="AD12" s="14">
        <f>ABS(('Forecasts on validation'!AP13-'Forecasts on validation'!AP$2)/'Forecasts on validation'!AP$2)</f>
        <v>1.0756446580237177E-2</v>
      </c>
      <c r="AE12" s="50">
        <f>ABS(('Forecasts on validation'!AQ13-'Forecasts on validation'!AQ$2)/'Forecasts on validation'!AQ$2)</f>
        <v>1.2057996641063789E-2</v>
      </c>
      <c r="AF12" s="57">
        <f t="shared" si="0"/>
        <v>5.1101150116635206E-2</v>
      </c>
    </row>
    <row r="13" spans="1:32" ht="16.5" thickBot="1" x14ac:dyDescent="0.3">
      <c r="A13" s="18" t="s">
        <v>13</v>
      </c>
      <c r="B13" s="19">
        <f>ABS(('Forecasts on validation'!N14-'Forecasts on validation'!N$2)/'Forecasts on validation'!N$2)</f>
        <v>6.7590650584080855E-2</v>
      </c>
      <c r="C13" s="19">
        <f>ABS(('Forecasts on validation'!O14-'Forecasts on validation'!O$2)/'Forecasts on validation'!O$2)</f>
        <v>6.9468695326481575E-2</v>
      </c>
      <c r="D13" s="19">
        <f>ABS(('Forecasts on validation'!P14-'Forecasts on validation'!P$2)/'Forecasts on validation'!P$2)</f>
        <v>6.3976509319125213E-2</v>
      </c>
      <c r="E13" s="19">
        <f>ABS(('Forecasts on validation'!Q14-'Forecasts on validation'!Q$2)/'Forecasts on validation'!Q$2)</f>
        <v>2.5736403448055258E-2</v>
      </c>
      <c r="F13" s="19">
        <f>ABS(('Forecasts on validation'!R14-'Forecasts on validation'!R$2)/'Forecasts on validation'!R$2)</f>
        <v>6.7264066529743233E-2</v>
      </c>
      <c r="G13" s="19">
        <f>ABS(('Forecasts on validation'!S14-'Forecasts on validation'!S$2)/'Forecasts on validation'!S$2)</f>
        <v>1.7379538487642138E-2</v>
      </c>
      <c r="H13" s="19">
        <f>ABS(('Forecasts on validation'!T14-'Forecasts on validation'!T$2)/'Forecasts on validation'!T$2)</f>
        <v>1.906771131769211E-2</v>
      </c>
      <c r="I13" s="19">
        <f>ABS(('Forecasts on validation'!U14-'Forecasts on validation'!U$2)/'Forecasts on validation'!U$2)</f>
        <v>1.971506454594386E-2</v>
      </c>
      <c r="J13" s="19">
        <f>ABS(('Forecasts on validation'!V14-'Forecasts on validation'!V$2)/'Forecasts on validation'!V$2)</f>
        <v>4.2773853358770625E-2</v>
      </c>
      <c r="K13" s="19">
        <f>ABS(('Forecasts on validation'!W14-'Forecasts on validation'!W$2)/'Forecasts on validation'!W$2)</f>
        <v>4.5558822790795248E-2</v>
      </c>
      <c r="L13" s="19">
        <f>ABS(('Forecasts on validation'!X14-'Forecasts on validation'!X$2)/'Forecasts on validation'!X$2)</f>
        <v>7.526930702845519E-2</v>
      </c>
      <c r="M13" s="19">
        <f>ABS(('Forecasts on validation'!Y14-'Forecasts on validation'!Y$2)/'Forecasts on validation'!Y$2)</f>
        <v>4.4178063426209592E-2</v>
      </c>
      <c r="N13" s="19">
        <f>ABS(('Forecasts on validation'!Z14-'Forecasts on validation'!Z$2)/'Forecasts on validation'!Z$2)</f>
        <v>7.1645928382417942E-2</v>
      </c>
      <c r="O13" s="19">
        <f>ABS(('Forecasts on validation'!AA14-'Forecasts on validation'!AA$2)/'Forecasts on validation'!AA$2)</f>
        <v>7.0953548375157563E-2</v>
      </c>
      <c r="P13" s="19">
        <f>ABS(('Forecasts on validation'!AB14-'Forecasts on validation'!AB$2)/'Forecasts on validation'!AB$2)</f>
        <v>7.6611190437499838E-2</v>
      </c>
      <c r="Q13" s="19">
        <f>ABS(('Forecasts on validation'!AC14-'Forecasts on validation'!AC$2)/'Forecasts on validation'!AC$2)</f>
        <v>8.7583452394411287E-2</v>
      </c>
      <c r="R13" s="19">
        <f>ABS(('Forecasts on validation'!AD14-'Forecasts on validation'!AD$2)/'Forecasts on validation'!AD$2)</f>
        <v>8.9073486974972499E-2</v>
      </c>
      <c r="S13" s="19">
        <f>ABS(('Forecasts on validation'!AE14-'Forecasts on validation'!AE$2)/'Forecasts on validation'!AE$2)</f>
        <v>8.6177329464405802E-2</v>
      </c>
      <c r="T13" s="19">
        <f>ABS(('Forecasts on validation'!AF14-'Forecasts on validation'!AF$2)/'Forecasts on validation'!AF$2)</f>
        <v>5.5056129437059551E-2</v>
      </c>
      <c r="U13" s="19">
        <f>ABS(('Forecasts on validation'!AG14-'Forecasts on validation'!AG$2)/'Forecasts on validation'!AG$2)</f>
        <v>6.0395688121849166E-2</v>
      </c>
      <c r="V13" s="19">
        <f>ABS(('Forecasts on validation'!AH14-'Forecasts on validation'!AH$2)/'Forecasts on validation'!AH$2)</f>
        <v>6.7732265319006293E-2</v>
      </c>
      <c r="W13" s="19">
        <f>ABS(('Forecasts on validation'!AI14-'Forecasts on validation'!AI$2)/'Forecasts on validation'!AI$2)</f>
        <v>2.7933348524690479E-2</v>
      </c>
      <c r="X13" s="19">
        <f>ABS(('Forecasts on validation'!AJ14-'Forecasts on validation'!AJ$2)/'Forecasts on validation'!AJ$2)</f>
        <v>3.151155191393426E-2</v>
      </c>
      <c r="Y13" s="19">
        <f>ABS(('Forecasts on validation'!AK14-'Forecasts on validation'!AK$2)/'Forecasts on validation'!AK$2)</f>
        <v>5.0117791557589636E-2</v>
      </c>
      <c r="Z13" s="19">
        <f>ABS(('Forecasts on validation'!AL14-'Forecasts on validation'!AL$2)/'Forecasts on validation'!AL$2)</f>
        <v>8.8909371437706664E-2</v>
      </c>
      <c r="AA13" s="19">
        <f>ABS(('Forecasts on validation'!AM14-'Forecasts on validation'!AM$2)/'Forecasts on validation'!AM$2)</f>
        <v>7.4440327300971151E-2</v>
      </c>
      <c r="AB13" s="19">
        <f>ABS(('Forecasts on validation'!AN14-'Forecasts on validation'!AN$2)/'Forecasts on validation'!AN$2)</f>
        <v>5.8614694967639824E-2</v>
      </c>
      <c r="AC13" s="19">
        <f>ABS(('Forecasts on validation'!AO14-'Forecasts on validation'!AO$2)/'Forecasts on validation'!AO$2)</f>
        <v>9.5365986141521097E-3</v>
      </c>
      <c r="AD13" s="19">
        <f>ABS(('Forecasts on validation'!AP14-'Forecasts on validation'!AP$2)/'Forecasts on validation'!AP$2)</f>
        <v>3.1886405455751742E-2</v>
      </c>
      <c r="AE13" s="51">
        <f>ABS(('Forecasts on validation'!AQ14-'Forecasts on validation'!AQ$2)/'Forecasts on validation'!AQ$2)</f>
        <v>9.2082736126566159E-3</v>
      </c>
      <c r="AF13" s="58">
        <f t="shared" si="0"/>
        <v>5.3512202281828895E-2</v>
      </c>
    </row>
    <row r="14" spans="1:32" ht="18" x14ac:dyDescent="0.25">
      <c r="AB14" s="86" t="s">
        <v>27</v>
      </c>
      <c r="AC14" s="86"/>
      <c r="AD14" s="86"/>
      <c r="AE14" s="86"/>
      <c r="AF14" s="59">
        <f>SUM(AF2:AF13)/12</f>
        <v>3.5353385816363582E-2</v>
      </c>
    </row>
  </sheetData>
  <mergeCells count="1">
    <mergeCell ref="AB14:AE14"/>
  </mergeCells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134B2-8331-494C-B499-CFAE5351768A}">
  <dimension ref="A1:AK97"/>
  <sheetViews>
    <sheetView zoomScale="130" zoomScaleNormal="130" workbookViewId="0">
      <pane xSplit="1" topLeftCell="X1" activePane="topRight" state="frozen"/>
      <selection pane="topRight" activeCell="AG17" sqref="AG17"/>
    </sheetView>
  </sheetViews>
  <sheetFormatPr defaultRowHeight="12.75" x14ac:dyDescent="0.2"/>
  <cols>
    <col min="1" max="1" width="12.7109375" customWidth="1"/>
    <col min="2" max="2" width="9.85546875" bestFit="1" customWidth="1"/>
    <col min="3" max="31" width="7" bestFit="1" customWidth="1"/>
    <col min="32" max="33" width="13" bestFit="1" customWidth="1"/>
  </cols>
  <sheetData>
    <row r="1" spans="1:37" s="2" customFormat="1" ht="58.5" thickBot="1" x14ac:dyDescent="0.3">
      <c r="A1" s="71" t="s">
        <v>0</v>
      </c>
      <c r="B1" s="72">
        <v>43282.500000004999</v>
      </c>
      <c r="C1" s="72">
        <v>43313.500000004999</v>
      </c>
      <c r="D1" s="72">
        <v>43344.500000004999</v>
      </c>
      <c r="E1" s="72">
        <v>43374.500000004999</v>
      </c>
      <c r="F1" s="72">
        <v>43405.500000004999</v>
      </c>
      <c r="G1" s="72">
        <v>43435.500000004999</v>
      </c>
      <c r="H1" s="72">
        <v>43466.500000004999</v>
      </c>
      <c r="I1" s="72">
        <v>43497.500000004999</v>
      </c>
      <c r="J1" s="72">
        <v>43525.500000004999</v>
      </c>
      <c r="K1" s="72">
        <v>43556.500000004999</v>
      </c>
      <c r="L1" s="72">
        <v>43586.500000004999</v>
      </c>
      <c r="M1" s="72">
        <v>43617.500000004999</v>
      </c>
      <c r="N1" s="72">
        <v>43647.500000004999</v>
      </c>
      <c r="O1" s="72">
        <v>43678.500000004999</v>
      </c>
      <c r="P1" s="72">
        <v>43709.500000004999</v>
      </c>
      <c r="Q1" s="72">
        <v>43739.500000004999</v>
      </c>
      <c r="R1" s="72">
        <v>43770.500000004999</v>
      </c>
      <c r="S1" s="72">
        <v>43800.500000004999</v>
      </c>
      <c r="T1" s="72">
        <v>43831.500000004999</v>
      </c>
      <c r="U1" s="72">
        <v>43862.500000004999</v>
      </c>
      <c r="V1" s="72">
        <v>43891.500000004999</v>
      </c>
      <c r="W1" s="72">
        <v>43922.500000004999</v>
      </c>
      <c r="X1" s="72">
        <v>43952.500000004999</v>
      </c>
      <c r="Y1" s="72">
        <v>43983.500000004999</v>
      </c>
      <c r="Z1" s="72">
        <v>44013.500000004999</v>
      </c>
      <c r="AA1" s="72">
        <v>44044.500000004999</v>
      </c>
      <c r="AB1" s="72">
        <v>44075.500000004999</v>
      </c>
      <c r="AC1" s="72">
        <v>44105.500000004999</v>
      </c>
      <c r="AD1" s="72">
        <v>44136.500000004999</v>
      </c>
      <c r="AE1" s="73">
        <v>44166.500000004999</v>
      </c>
      <c r="AF1" s="74" t="s">
        <v>40</v>
      </c>
      <c r="AG1" s="74" t="s">
        <v>42</v>
      </c>
    </row>
    <row r="2" spans="1:37" ht="15.75" x14ac:dyDescent="0.25">
      <c r="A2" s="38" t="s">
        <v>28</v>
      </c>
      <c r="B2" s="20">
        <f>ABS(('Forecasts on validation'!N$3-'Forecasts on validation'!N$2))</f>
        <v>0.28435837980184431</v>
      </c>
      <c r="C2" s="20">
        <f>ABS(('Forecasts on validation'!O$3-'Forecasts on validation'!O$2))</f>
        <v>0.29041765741230563</v>
      </c>
      <c r="D2" s="20">
        <f>ABS(('Forecasts on validation'!P$3-'Forecasts on validation'!P$2))</f>
        <v>0.1231262629838028</v>
      </c>
      <c r="E2" s="20">
        <f>ABS(('Forecasts on validation'!Q$3-'Forecasts on validation'!Q$2))</f>
        <v>1.6895193676170308</v>
      </c>
      <c r="F2" s="20">
        <f>ABS(('Forecasts on validation'!R$3-'Forecasts on validation'!R$2))</f>
        <v>0.80337359750095771</v>
      </c>
      <c r="G2" s="20">
        <f>ABS(('Forecasts on validation'!S$3-'Forecasts on validation'!S$2))</f>
        <v>0.9196105881905865</v>
      </c>
      <c r="H2" s="20">
        <f>ABS(('Forecasts on validation'!T$3-'Forecasts on validation'!T$2))</f>
        <v>2.7852324169122014</v>
      </c>
      <c r="I2" s="20">
        <f>ABS(('Forecasts on validation'!U$3-'Forecasts on validation'!U$2))</f>
        <v>1.879189246567968</v>
      </c>
      <c r="J2" s="20">
        <f>ABS(('Forecasts on validation'!V$3-'Forecasts on validation'!V$2))</f>
        <v>1.4241308621206841</v>
      </c>
      <c r="K2" s="20">
        <f>ABS(('Forecasts on validation'!W$3-'Forecasts on validation'!W$2))</f>
        <v>0.80200185394115664</v>
      </c>
      <c r="L2" s="20">
        <f>ABS(('Forecasts on validation'!X$3-'Forecasts on validation'!X$2))</f>
        <v>1.1828220529299642</v>
      </c>
      <c r="M2" s="20">
        <f>ABS(('Forecasts on validation'!Y$3-'Forecasts on validation'!Y$2))</f>
        <v>0.88018949014198711</v>
      </c>
      <c r="N2" s="20">
        <f>ABS(('Forecasts on validation'!Z$3-'Forecasts on validation'!Z$2))</f>
        <v>0.7894764708863562</v>
      </c>
      <c r="O2" s="20">
        <f>ABS(('Forecasts on validation'!AA$3-'Forecasts on validation'!AA$2))</f>
        <v>0.30863834398568457</v>
      </c>
      <c r="P2" s="20">
        <f>ABS(('Forecasts on validation'!AB$3-'Forecasts on validation'!AB$2))</f>
        <v>1.3161491291582976</v>
      </c>
      <c r="Q2" s="20">
        <f>ABS(('Forecasts on validation'!AC$3-'Forecasts on validation'!AC$2))</f>
        <v>1.0260527104203447</v>
      </c>
      <c r="R2" s="20">
        <f>ABS(('Forecasts on validation'!AD$3-'Forecasts on validation'!AD$2))</f>
        <v>1.0162635117923315</v>
      </c>
      <c r="S2" s="20">
        <f>ABS(('Forecasts on validation'!AE$3-'Forecasts on validation'!AE$2))</f>
        <v>2.4582047326121454</v>
      </c>
      <c r="T2" s="20">
        <f>ABS(('Forecasts on validation'!AF$3-'Forecasts on validation'!AF$2))</f>
        <v>2.0404494191781595</v>
      </c>
      <c r="U2" s="20">
        <f>ABS(('Forecasts on validation'!AG$3-'Forecasts on validation'!AG$2))</f>
        <v>0.30970463453061825</v>
      </c>
      <c r="V2" s="20">
        <f>ABS(('Forecasts on validation'!AH$3-'Forecasts on validation'!AH$2))</f>
        <v>0.96523497583715567</v>
      </c>
      <c r="W2" s="20">
        <f>ABS(('Forecasts on validation'!AI$3-'Forecasts on validation'!AI$2))</f>
        <v>0.98646088288159461</v>
      </c>
      <c r="X2" s="20">
        <f>ABS(('Forecasts on validation'!AJ$3-'Forecasts on validation'!AJ$2))</f>
        <v>0.84702978072632362</v>
      </c>
      <c r="Y2" s="20">
        <f>ABS(('Forecasts on validation'!AK$3-'Forecasts on validation'!AK$2))</f>
        <v>0.85547252986208377</v>
      </c>
      <c r="Z2" s="20">
        <f>ABS(('Forecasts on validation'!AL$3-'Forecasts on validation'!AL$2))</f>
        <v>3.0300688258566879</v>
      </c>
      <c r="AA2" s="20">
        <f>ABS(('Forecasts on validation'!AM$3-'Forecasts on validation'!AM$2))</f>
        <v>1.5157083482844413</v>
      </c>
      <c r="AB2" s="20">
        <f>ABS(('Forecasts on validation'!AN$3-'Forecasts on validation'!AN$2))</f>
        <v>0.37165318398831459</v>
      </c>
      <c r="AC2" s="20">
        <f>ABS(('Forecasts on validation'!AO$3-'Forecasts on validation'!AO$2))</f>
        <v>3.0171849545627154</v>
      </c>
      <c r="AD2" s="20">
        <f>ABS(('Forecasts on validation'!AP$3-'Forecasts on validation'!AP$2))</f>
        <v>1.419006943984968</v>
      </c>
      <c r="AE2" s="20">
        <f>ABS(('Forecasts on validation'!AQ$3-'Forecasts on validation'!AQ$2))</f>
        <v>0.38073693636950878</v>
      </c>
      <c r="AF2" s="70">
        <f>SUM(B2:AE2)/30</f>
        <v>1.190582269701274</v>
      </c>
      <c r="AG2" s="70">
        <f t="shared" ref="AG2:AG13" si="0">AF2/$E$17</f>
        <v>0.65900019241329366</v>
      </c>
    </row>
    <row r="3" spans="1:37" ht="15.75" x14ac:dyDescent="0.25">
      <c r="A3" s="38" t="s">
        <v>29</v>
      </c>
      <c r="B3" s="20">
        <f>ABS(('Forecasts on validation'!N4-'Forecasts on validation'!N$2))</f>
        <v>0.28435837980184431</v>
      </c>
      <c r="C3" s="20">
        <f>ABS(('Forecasts on validation'!O4-'Forecasts on validation'!O$2))</f>
        <v>0.29041765741230563</v>
      </c>
      <c r="D3" s="20">
        <f>ABS(('Forecasts on validation'!P4-'Forecasts on validation'!P$2))</f>
        <v>0.1231262629838028</v>
      </c>
      <c r="E3" s="20">
        <f>ABS(('Forecasts on validation'!Q4-'Forecasts on validation'!Q$2))</f>
        <v>1.6895193676170308</v>
      </c>
      <c r="F3" s="20">
        <f>ABS(('Forecasts on validation'!R4-'Forecasts on validation'!R$2))</f>
        <v>0.80337359750095771</v>
      </c>
      <c r="G3" s="20">
        <f>ABS(('Forecasts on validation'!S4-'Forecasts on validation'!S$2))</f>
        <v>0.9196105881905865</v>
      </c>
      <c r="H3" s="20">
        <f>ABS(('Forecasts on validation'!T4-'Forecasts on validation'!T$2))</f>
        <v>2.7852324169122014</v>
      </c>
      <c r="I3" s="20">
        <f>ABS(('Forecasts on validation'!U4-'Forecasts on validation'!U$2))</f>
        <v>1.879189246567968</v>
      </c>
      <c r="J3" s="20">
        <f>ABS(('Forecasts on validation'!V4-'Forecasts on validation'!V$2))</f>
        <v>1.4241308621206841</v>
      </c>
      <c r="K3" s="20">
        <f>ABS(('Forecasts on validation'!W4-'Forecasts on validation'!W$2))</f>
        <v>0.80200185394115664</v>
      </c>
      <c r="L3" s="20">
        <f>ABS(('Forecasts on validation'!X4-'Forecasts on validation'!X$2))</f>
        <v>1.1828220529299642</v>
      </c>
      <c r="M3" s="20">
        <f>ABS(('Forecasts on validation'!Y4-'Forecasts on validation'!Y$2))</f>
        <v>0.88018949014198711</v>
      </c>
      <c r="N3" s="20">
        <f>ABS(('Forecasts on validation'!Z4-'Forecasts on validation'!Z$2))</f>
        <v>0.7894764708863562</v>
      </c>
      <c r="O3" s="20">
        <f>ABS(('Forecasts on validation'!AA4-'Forecasts on validation'!AA$2))</f>
        <v>0.30863834398568457</v>
      </c>
      <c r="P3" s="20">
        <f>ABS(('Forecasts on validation'!AB4-'Forecasts on validation'!AB$2))</f>
        <v>1.3161491291582976</v>
      </c>
      <c r="Q3" s="20">
        <f>ABS(('Forecasts on validation'!AC4-'Forecasts on validation'!AC$2))</f>
        <v>1.0260527104203447</v>
      </c>
      <c r="R3" s="20">
        <f>ABS(('Forecasts on validation'!AD4-'Forecasts on validation'!AD$2))</f>
        <v>1.0162635117923315</v>
      </c>
      <c r="S3" s="20">
        <f>ABS(('Forecasts on validation'!AE4-'Forecasts on validation'!AE$2))</f>
        <v>2.4582047326121454</v>
      </c>
      <c r="T3" s="20">
        <f>ABS(('Forecasts on validation'!AF4-'Forecasts on validation'!AF$2))</f>
        <v>2.0404494191781595</v>
      </c>
      <c r="U3" s="20">
        <f>ABS(('Forecasts on validation'!AG4-'Forecasts on validation'!AG$2))</f>
        <v>0.30970463453061825</v>
      </c>
      <c r="V3" s="20">
        <f>ABS(('Forecasts on validation'!AH4-'Forecasts on validation'!AH$2))</f>
        <v>0.96523497583715567</v>
      </c>
      <c r="W3" s="20">
        <f>ABS(('Forecasts on validation'!AI4-'Forecasts on validation'!AI$2))</f>
        <v>0.98646088288159461</v>
      </c>
      <c r="X3" s="20">
        <f>ABS(('Forecasts on validation'!AJ4-'Forecasts on validation'!AJ$2))</f>
        <v>0.84702978072632362</v>
      </c>
      <c r="Y3" s="20">
        <f>ABS(('Forecasts on validation'!AK4-'Forecasts on validation'!AK$2))</f>
        <v>0.85547252986208377</v>
      </c>
      <c r="Z3" s="20">
        <f>ABS(('Forecasts on validation'!AL4-'Forecasts on validation'!AL$2))</f>
        <v>3.0300688258566879</v>
      </c>
      <c r="AA3" s="20">
        <f>ABS(('Forecasts on validation'!AM4-'Forecasts on validation'!AM$2))</f>
        <v>1.5157083482844413</v>
      </c>
      <c r="AB3" s="20">
        <f>ABS(('Forecasts on validation'!AN4-'Forecasts on validation'!AN$2))</f>
        <v>0.37165318398831459</v>
      </c>
      <c r="AC3" s="20">
        <f>ABS(('Forecasts on validation'!AO4-'Forecasts on validation'!AO$2))</f>
        <v>3.0171849545627154</v>
      </c>
      <c r="AD3" s="20">
        <f>ABS(('Forecasts on validation'!AP4-'Forecasts on validation'!AP$2))</f>
        <v>1.419006943984968</v>
      </c>
      <c r="AE3" s="20">
        <f>ABS(('Forecasts on validation'!AQ4-'Forecasts on validation'!AQ$2))</f>
        <v>0.38073693636950878</v>
      </c>
      <c r="AF3" s="70">
        <f t="shared" ref="AF3:AF13" si="1">SUM(B3:AE3)/30</f>
        <v>1.190582269701274</v>
      </c>
      <c r="AG3" s="70">
        <f t="shared" si="0"/>
        <v>0.65900019241329366</v>
      </c>
    </row>
    <row r="4" spans="1:37" ht="15.75" x14ac:dyDescent="0.25">
      <c r="A4" s="38" t="s">
        <v>30</v>
      </c>
      <c r="B4" s="20">
        <f>ABS(('Forecasts on validation'!N5-'Forecasts on validation'!N$2))</f>
        <v>0.31510525300362247</v>
      </c>
      <c r="C4" s="20">
        <f>ABS(('Forecasts on validation'!O5-'Forecasts on validation'!O$2))</f>
        <v>0.15427102375419821</v>
      </c>
      <c r="D4" s="20">
        <f>ABS(('Forecasts on validation'!P5-'Forecasts on validation'!P$2))</f>
        <v>0.26217399014807796</v>
      </c>
      <c r="E4" s="20">
        <f>ABS(('Forecasts on validation'!Q5-'Forecasts on validation'!Q$2))</f>
        <v>1.6305683135569069</v>
      </c>
      <c r="F4" s="20">
        <f>ABS(('Forecasts on validation'!R5-'Forecasts on validation'!R$2))</f>
        <v>5.5435673862973545E-3</v>
      </c>
      <c r="G4" s="20">
        <f>ABS(('Forecasts on validation'!S5-'Forecasts on validation'!S$2))</f>
        <v>0.53496705862136906</v>
      </c>
      <c r="H4" s="20">
        <f>ABS(('Forecasts on validation'!T5-'Forecasts on validation'!T$2))</f>
        <v>3.2255285177190416</v>
      </c>
      <c r="I4" s="20">
        <f>ABS(('Forecasts on validation'!U5-'Forecasts on validation'!U$2))</f>
        <v>0.5456606979024059</v>
      </c>
      <c r="J4" s="20">
        <f>ABS(('Forecasts on validation'!V5-'Forecasts on validation'!V$2))</f>
        <v>0.52440253301344342</v>
      </c>
      <c r="K4" s="20">
        <f>ABS(('Forecasts on validation'!W5-'Forecasts on validation'!W$2))</f>
        <v>1.4838548835633887</v>
      </c>
      <c r="L4" s="20">
        <f>ABS(('Forecasts on validation'!X5-'Forecasts on validation'!X$2))</f>
        <v>1.5668088117437691</v>
      </c>
      <c r="M4" s="20">
        <f>ABS(('Forecasts on validation'!Y5-'Forecasts on validation'!Y$2))</f>
        <v>0.3138715893464834</v>
      </c>
      <c r="N4" s="20">
        <f>ABS(('Forecasts on validation'!Z5-'Forecasts on validation'!Z$2))</f>
        <v>0.36805461531245243</v>
      </c>
      <c r="O4" s="20">
        <f>ABS(('Forecasts on validation'!AA5-'Forecasts on validation'!AA$2))</f>
        <v>0.68662813256994326</v>
      </c>
      <c r="P4" s="20">
        <f>ABS(('Forecasts on validation'!AB5-'Forecasts on validation'!AB$2))</f>
        <v>1.4639206545859835</v>
      </c>
      <c r="Q4" s="20">
        <f>ABS(('Forecasts on validation'!AC5-'Forecasts on validation'!AC$2))</f>
        <v>1.6562056654759587</v>
      </c>
      <c r="R4" s="20">
        <f>ABS(('Forecasts on validation'!AD5-'Forecasts on validation'!AD$2))</f>
        <v>1.5075225440630078</v>
      </c>
      <c r="S4" s="20">
        <f>ABS(('Forecasts on validation'!AE5-'Forecasts on validation'!AE$2))</f>
        <v>2.9447768397415786</v>
      </c>
      <c r="T4" s="20">
        <f>ABS(('Forecasts on validation'!AF5-'Forecasts on validation'!AF$2))</f>
        <v>0.86349694314842651</v>
      </c>
      <c r="U4" s="20">
        <f>ABS(('Forecasts on validation'!AG5-'Forecasts on validation'!AG$2))</f>
        <v>1.2866419759388208</v>
      </c>
      <c r="V4" s="20">
        <f>ABS(('Forecasts on validation'!AH5-'Forecasts on validation'!AH$2))</f>
        <v>0.81695292609047954</v>
      </c>
      <c r="W4" s="20">
        <f>ABS(('Forecasts on validation'!AI5-'Forecasts on validation'!AI$2))</f>
        <v>0.52432049250212032</v>
      </c>
      <c r="X4" s="20">
        <f>ABS(('Forecasts on validation'!AJ5-'Forecasts on validation'!AJ$2))</f>
        <v>1.3193328249810037</v>
      </c>
      <c r="Y4" s="20">
        <f>ABS(('Forecasts on validation'!AK5-'Forecasts on validation'!AK$2))</f>
        <v>0.44992705821317713</v>
      </c>
      <c r="Z4" s="20">
        <f>ABS(('Forecasts on validation'!AL5-'Forecasts on validation'!AL$2))</f>
        <v>3.4396565623210478</v>
      </c>
      <c r="AA4" s="20">
        <f>ABS(('Forecasts on validation'!AM5-'Forecasts on validation'!AM$2))</f>
        <v>2.9664609889495424</v>
      </c>
      <c r="AB4" s="20">
        <f>ABS(('Forecasts on validation'!AN5-'Forecasts on validation'!AN$2))</f>
        <v>1.0973521747134214</v>
      </c>
      <c r="AC4" s="20">
        <f>ABS(('Forecasts on validation'!AO5-'Forecasts on validation'!AO$2))</f>
        <v>2.8392428453004968</v>
      </c>
      <c r="AD4" s="20">
        <f>ABS(('Forecasts on validation'!AP5-'Forecasts on validation'!AP$2))</f>
        <v>2.8635909754943327</v>
      </c>
      <c r="AE4" s="20">
        <f>ABS(('Forecasts on validation'!AQ5-'Forecasts on validation'!AQ$2))</f>
        <v>0.29866283618394363</v>
      </c>
      <c r="AF4" s="70">
        <f t="shared" si="1"/>
        <v>1.2651834431781581</v>
      </c>
      <c r="AG4" s="70">
        <f t="shared" si="0"/>
        <v>0.70029275062336949</v>
      </c>
    </row>
    <row r="5" spans="1:37" ht="15.75" x14ac:dyDescent="0.25">
      <c r="A5" s="38" t="s">
        <v>31</v>
      </c>
      <c r="B5" s="14">
        <f>ABS(('Forecasts on validation'!N6-'Forecasts on validation'!N$2))</f>
        <v>0.3841342248606594</v>
      </c>
      <c r="C5" s="14">
        <f>ABS(('Forecasts on validation'!O6-'Forecasts on validation'!O$2))</f>
        <v>0.7644725802788912</v>
      </c>
      <c r="D5" s="14">
        <f>ABS(('Forecasts on validation'!P6-'Forecasts on validation'!P$2))</f>
        <v>0.12358862278395577</v>
      </c>
      <c r="E5" s="14">
        <f>ABS(('Forecasts on validation'!Q6-'Forecasts on validation'!Q$2))</f>
        <v>1.4890298866972458</v>
      </c>
      <c r="F5" s="14">
        <f>ABS(('Forecasts on validation'!R6-'Forecasts on validation'!R$2))</f>
        <v>5.4463450517211243E-2</v>
      </c>
      <c r="G5" s="14">
        <f>ABS(('Forecasts on validation'!S6-'Forecasts on validation'!S$2))</f>
        <v>1.3583739945912825</v>
      </c>
      <c r="H5" s="14">
        <f>ABS(('Forecasts on validation'!T6-'Forecasts on validation'!T$2))</f>
        <v>2.8339950407809127</v>
      </c>
      <c r="I5" s="14">
        <f>ABS(('Forecasts on validation'!U6-'Forecasts on validation'!U$2))</f>
        <v>9.7477770129586361E-2</v>
      </c>
      <c r="J5" s="14">
        <f>ABS(('Forecasts on validation'!V6-'Forecasts on validation'!V$2))</f>
        <v>1.8818179816498528</v>
      </c>
      <c r="K5" s="14">
        <f>ABS(('Forecasts on validation'!W6-'Forecasts on validation'!W$2))</f>
        <v>0.56801012363819581</v>
      </c>
      <c r="L5" s="14">
        <f>ABS(('Forecasts on validation'!X6-'Forecasts on validation'!X$2))</f>
        <v>2.2608755694708123</v>
      </c>
      <c r="M5" s="14">
        <f>ABS(('Forecasts on validation'!Y6-'Forecasts on validation'!Y$2))</f>
        <v>7.699335239568228E-2</v>
      </c>
      <c r="N5" s="14">
        <f>ABS(('Forecasts on validation'!Z6-'Forecasts on validation'!Z$2))</f>
        <v>0.94451671516656432</v>
      </c>
      <c r="O5" s="14">
        <f>ABS(('Forecasts on validation'!AA6-'Forecasts on validation'!AA$2))</f>
        <v>0.25765753593631757</v>
      </c>
      <c r="P5" s="14">
        <f>ABS(('Forecasts on validation'!AB6-'Forecasts on validation'!AB$2))</f>
        <v>1.8486812050552857</v>
      </c>
      <c r="Q5" s="14">
        <f>ABS(('Forecasts on validation'!AC6-'Forecasts on validation'!AC$2))</f>
        <v>1.806624156092326</v>
      </c>
      <c r="R5" s="14">
        <f>ABS(('Forecasts on validation'!AD6-'Forecasts on validation'!AD$2))</f>
        <v>2.1489631469299866</v>
      </c>
      <c r="S5" s="14">
        <f>ABS(('Forecasts on validation'!AE6-'Forecasts on validation'!AE$2))</f>
        <v>3.4448355751572421</v>
      </c>
      <c r="T5" s="14">
        <f>ABS(('Forecasts on validation'!AF6-'Forecasts on validation'!AF$2))</f>
        <v>0.36820908766607374</v>
      </c>
      <c r="U5" s="14">
        <f>ABS(('Forecasts on validation'!AG6-'Forecasts on validation'!AG$2))</f>
        <v>8.8607277039919552E-2</v>
      </c>
      <c r="V5" s="14">
        <f>ABS(('Forecasts on validation'!AH6-'Forecasts on validation'!AH$2))</f>
        <v>0.17748385661229094</v>
      </c>
      <c r="W5" s="14">
        <f>ABS(('Forecasts on validation'!AI6-'Forecasts on validation'!AI$2))</f>
        <v>0.67525865223107928</v>
      </c>
      <c r="X5" s="14">
        <f>ABS(('Forecasts on validation'!AJ6-'Forecasts on validation'!AJ$2))</f>
        <v>0.84891432065449379</v>
      </c>
      <c r="Y5" s="14">
        <f>ABS(('Forecasts on validation'!AK6-'Forecasts on validation'!AK$2))</f>
        <v>3.0836139058344259E-2</v>
      </c>
      <c r="Z5" s="14">
        <f>ABS(('Forecasts on validation'!AL6-'Forecasts on validation'!AL$2))</f>
        <v>3.0268467361709881</v>
      </c>
      <c r="AA5" s="14">
        <f>ABS(('Forecasts on validation'!AM6-'Forecasts on validation'!AM$2))</f>
        <v>3.3833854871952624</v>
      </c>
      <c r="AB5" s="14">
        <f>ABS(('Forecasts on validation'!AN6-'Forecasts on validation'!AN$2))</f>
        <v>2.5740914980368572</v>
      </c>
      <c r="AC5" s="14">
        <f>ABS(('Forecasts on validation'!AO6-'Forecasts on validation'!AO$2))</f>
        <v>2.100544733395914</v>
      </c>
      <c r="AD5" s="14">
        <f>ABS(('Forecasts on validation'!AP6-'Forecasts on validation'!AP$2))</f>
        <v>2.6824614688803265</v>
      </c>
      <c r="AE5" s="14">
        <f>ABS(('Forecasts on validation'!AQ6-'Forecasts on validation'!AQ$2))</f>
        <v>1.7691230548170651</v>
      </c>
      <c r="AF5" s="57">
        <f t="shared" si="1"/>
        <v>1.3356757747963541</v>
      </c>
      <c r="AG5" s="57">
        <f t="shared" si="0"/>
        <v>0.73931102032405016</v>
      </c>
    </row>
    <row r="6" spans="1:37" ht="15.75" x14ac:dyDescent="0.25">
      <c r="A6" s="38" t="s">
        <v>32</v>
      </c>
      <c r="B6" s="14">
        <f>ABS(('Forecasts on validation'!N7-'Forecasts on validation'!N$2))</f>
        <v>0.70208415854332173</v>
      </c>
      <c r="C6" s="14">
        <f>ABS(('Forecasts on validation'!O7-'Forecasts on validation'!O$2))</f>
        <v>0.83471626470868898</v>
      </c>
      <c r="D6" s="14">
        <f>ABS(('Forecasts on validation'!P7-'Forecasts on validation'!P$2))</f>
        <v>0.74452798233084394</v>
      </c>
      <c r="E6" s="14">
        <f>ABS(('Forecasts on validation'!Q7-'Forecasts on validation'!Q$2))</f>
        <v>1.630053960355383</v>
      </c>
      <c r="F6" s="14">
        <f>ABS(('Forecasts on validation'!R7-'Forecasts on validation'!R$2))</f>
        <v>0.19849254907614267</v>
      </c>
      <c r="G6" s="14">
        <f>ABS(('Forecasts on validation'!S7-'Forecasts on validation'!S$2))</f>
        <v>1.2973110247137143</v>
      </c>
      <c r="H6" s="14">
        <f>ABS(('Forecasts on validation'!T7-'Forecasts on validation'!T$2))</f>
        <v>3.6718915849647331</v>
      </c>
      <c r="I6" s="14">
        <f>ABS(('Forecasts on validation'!U7-'Forecasts on validation'!U$2))</f>
        <v>0.49590111699184547</v>
      </c>
      <c r="J6" s="14">
        <f>ABS(('Forecasts on validation'!V7-'Forecasts on validation'!V$2))</f>
        <v>2.3378876477386896</v>
      </c>
      <c r="K6" s="14">
        <f>ABS(('Forecasts on validation'!W7-'Forecasts on validation'!W$2))</f>
        <v>1.9493122037505373</v>
      </c>
      <c r="L6" s="14">
        <f>ABS(('Forecasts on validation'!X7-'Forecasts on validation'!X$2))</f>
        <v>1.3289145598805163</v>
      </c>
      <c r="M6" s="14">
        <f>ABS(('Forecasts on validation'!Y7-'Forecasts on validation'!Y$2))</f>
        <v>0.78327370094207538</v>
      </c>
      <c r="N6" s="14">
        <f>ABS(('Forecasts on validation'!Z7-'Forecasts on validation'!Z$2))</f>
        <v>1.3422597625245416</v>
      </c>
      <c r="O6" s="14">
        <f>ABS(('Forecasts on validation'!AA7-'Forecasts on validation'!AA$2))</f>
        <v>0.84426372082562295</v>
      </c>
      <c r="P6" s="14">
        <f>ABS(('Forecasts on validation'!AB7-'Forecasts on validation'!AB$2))</f>
        <v>1.4121619522117328</v>
      </c>
      <c r="Q6" s="14">
        <f>ABS(('Forecasts on validation'!AC7-'Forecasts on validation'!AC$2))</f>
        <v>2.1981553923415547</v>
      </c>
      <c r="R6" s="14">
        <f>ABS(('Forecasts on validation'!AD7-'Forecasts on validation'!AD$2))</f>
        <v>2.302028572982465</v>
      </c>
      <c r="S6" s="14">
        <f>ABS(('Forecasts on validation'!AE7-'Forecasts on validation'!AE$2))</f>
        <v>4.0975636989595259</v>
      </c>
      <c r="T6" s="14">
        <f>ABS(('Forecasts on validation'!AF7-'Forecasts on validation'!AF$2))</f>
        <v>0.1406492519836462</v>
      </c>
      <c r="U6" s="14">
        <f>ABS(('Forecasts on validation'!AG7-'Forecasts on validation'!AG$2))</f>
        <v>0.41539622882809368</v>
      </c>
      <c r="V6" s="14">
        <f>ABS(('Forecasts on validation'!AH7-'Forecasts on validation'!AH$2))</f>
        <v>1.0416328281861524</v>
      </c>
      <c r="W6" s="14">
        <f>ABS(('Forecasts on validation'!AI7-'Forecasts on validation'!AI$2))</f>
        <v>1.6871946795301866</v>
      </c>
      <c r="X6" s="14">
        <f>ABS(('Forecasts on validation'!AJ7-'Forecasts on validation'!AJ$2))</f>
        <v>1.0025085605103712</v>
      </c>
      <c r="Y6" s="14">
        <f>ABS(('Forecasts on validation'!AK7-'Forecasts on validation'!AK$2))</f>
        <v>0.44786038616706492</v>
      </c>
      <c r="Z6" s="14">
        <f>ABS(('Forecasts on validation'!AL7-'Forecasts on validation'!AL$2))</f>
        <v>2.5376234809769329</v>
      </c>
      <c r="AA6" s="14">
        <f>ABS(('Forecasts on validation'!AM7-'Forecasts on validation'!AM$2))</f>
        <v>2.9633113881972761</v>
      </c>
      <c r="AB6" s="14">
        <f>ABS(('Forecasts on validation'!AN7-'Forecasts on validation'!AN$2))</f>
        <v>2.9983526755968555</v>
      </c>
      <c r="AC6" s="14">
        <f>ABS(('Forecasts on validation'!AO7-'Forecasts on validation'!AO$2))</f>
        <v>0.59781901951114946</v>
      </c>
      <c r="AD6" s="14">
        <f>ABS(('Forecasts on validation'!AP7-'Forecasts on validation'!AP$2))</f>
        <v>1.9307643819097464</v>
      </c>
      <c r="AE6" s="14">
        <f>ABS(('Forecasts on validation'!AQ7-'Forecasts on validation'!AQ$2))</f>
        <v>1.584806186678442</v>
      </c>
      <c r="AF6" s="57">
        <f t="shared" si="1"/>
        <v>1.5172906307305951</v>
      </c>
      <c r="AG6" s="57">
        <f t="shared" si="0"/>
        <v>0.83983681182253023</v>
      </c>
    </row>
    <row r="7" spans="1:37" ht="15.75" x14ac:dyDescent="0.25">
      <c r="A7" s="38" t="s">
        <v>33</v>
      </c>
      <c r="B7" s="14">
        <f>ABS(('Forecasts on validation'!N8-'Forecasts on validation'!N$2))</f>
        <v>2.1847355761359353</v>
      </c>
      <c r="C7" s="14">
        <f>ABS(('Forecasts on validation'!O8-'Forecasts on validation'!O$2))</f>
        <v>1.1581643929108765</v>
      </c>
      <c r="D7" s="14">
        <f>ABS(('Forecasts on validation'!P8-'Forecasts on validation'!P$2))</f>
        <v>0.81598636567971283</v>
      </c>
      <c r="E7" s="14">
        <f>ABS(('Forecasts on validation'!Q8-'Forecasts on validation'!Q$2))</f>
        <v>0.99837691848197352</v>
      </c>
      <c r="F7" s="14">
        <f>ABS(('Forecasts on validation'!R8-'Forecasts on validation'!R$2))</f>
        <v>5.5029796535677633E-2</v>
      </c>
      <c r="G7" s="14">
        <f>ABS(('Forecasts on validation'!S8-'Forecasts on validation'!S$2))</f>
        <v>1.1507912824512871</v>
      </c>
      <c r="H7" s="14">
        <f>ABS(('Forecasts on validation'!T8-'Forecasts on validation'!T$2))</f>
        <v>3.6097726749822527</v>
      </c>
      <c r="I7" s="14">
        <f>ABS(('Forecasts on validation'!U8-'Forecasts on validation'!U$2))</f>
        <v>0.35648487253894245</v>
      </c>
      <c r="J7" s="14">
        <f>ABS(('Forecasts on validation'!V8-'Forecasts on validation'!V$2))</f>
        <v>1.9325745083962147</v>
      </c>
      <c r="K7" s="14">
        <f>ABS(('Forecasts on validation'!W8-'Forecasts on validation'!W$2))</f>
        <v>2.413268519506417</v>
      </c>
      <c r="L7" s="14">
        <f>ABS(('Forecasts on validation'!X8-'Forecasts on validation'!X$2))</f>
        <v>2.7341030029768874</v>
      </c>
      <c r="M7" s="14">
        <f>ABS(('Forecasts on validation'!Y8-'Forecasts on validation'!Y$2))</f>
        <v>0.1648033771625208</v>
      </c>
      <c r="N7" s="14">
        <f>ABS(('Forecasts on validation'!Z8-'Forecasts on validation'!Z$2))</f>
        <v>2.0607535646063795</v>
      </c>
      <c r="O7" s="14">
        <f>ABS(('Forecasts on validation'!AA8-'Forecasts on validation'!AA$2))</f>
        <v>1.2488847964877294</v>
      </c>
      <c r="P7" s="14">
        <f>ABS(('Forecasts on validation'!AB8-'Forecasts on validation'!AB$2))</f>
        <v>2.008912108114103</v>
      </c>
      <c r="Q7" s="14">
        <f>ABS(('Forecasts on validation'!AC8-'Forecasts on validation'!AC$2))</f>
        <v>1.7540875681369172</v>
      </c>
      <c r="R7" s="14">
        <f>ABS(('Forecasts on validation'!AD8-'Forecasts on validation'!AD$2))</f>
        <v>2.7003304189073631</v>
      </c>
      <c r="S7" s="14">
        <f>ABS(('Forecasts on validation'!AE8-'Forecasts on validation'!AE$2))</f>
        <v>4.2532760306958721</v>
      </c>
      <c r="T7" s="14">
        <f>ABS(('Forecasts on validation'!AF8-'Forecasts on validation'!AF$2))</f>
        <v>0.80466476984658186</v>
      </c>
      <c r="U7" s="14">
        <f>ABS(('Forecasts on validation'!AG8-'Forecasts on validation'!AG$2))</f>
        <v>0.93305407380204741</v>
      </c>
      <c r="V7" s="14">
        <f>ABS(('Forecasts on validation'!AH8-'Forecasts on validation'!AH$2))</f>
        <v>1.5543518864736683</v>
      </c>
      <c r="W7" s="14">
        <f>ABS(('Forecasts on validation'!AI8-'Forecasts on validation'!AI$2))</f>
        <v>0.44699624579915564</v>
      </c>
      <c r="X7" s="14">
        <f>ABS(('Forecasts on validation'!AJ8-'Forecasts on validation'!AJ$2))</f>
        <v>2.0319436357097871</v>
      </c>
      <c r="Y7" s="14">
        <f>ABS(('Forecasts on validation'!AK8-'Forecasts on validation'!AK$2))</f>
        <v>0.29161009603929244</v>
      </c>
      <c r="Z7" s="14">
        <f>ABS(('Forecasts on validation'!AL8-'Forecasts on validation'!AL$2))</f>
        <v>3.0245979340541567</v>
      </c>
      <c r="AA7" s="14">
        <f>ABS(('Forecasts on validation'!AM8-'Forecasts on validation'!AM$2))</f>
        <v>2.4656281701739147</v>
      </c>
      <c r="AB7" s="14">
        <f>ABS(('Forecasts on validation'!AN8-'Forecasts on validation'!AN$2))</f>
        <v>2.5710143854032381</v>
      </c>
      <c r="AC7" s="14">
        <f>ABS(('Forecasts on validation'!AO8-'Forecasts on validation'!AO$2))</f>
        <v>0.16622124510305269</v>
      </c>
      <c r="AD7" s="14">
        <f>ABS(('Forecasts on validation'!AP8-'Forecasts on validation'!AP$2))</f>
        <v>0.40205256955738378</v>
      </c>
      <c r="AE7" s="14">
        <f>ABS(('Forecasts on validation'!AQ8-'Forecasts on validation'!AQ$2))</f>
        <v>0.82011027075369469</v>
      </c>
      <c r="AF7" s="57">
        <f t="shared" si="1"/>
        <v>1.5704193685807679</v>
      </c>
      <c r="AG7" s="57">
        <f t="shared" si="0"/>
        <v>0.86924414414801843</v>
      </c>
    </row>
    <row r="8" spans="1:37" ht="15.75" x14ac:dyDescent="0.25">
      <c r="A8" s="38" t="s">
        <v>34</v>
      </c>
      <c r="B8" s="14">
        <f>ABS(('Forecasts on validation'!N9-'Forecasts on validation'!N$2))</f>
        <v>1.701288486296157</v>
      </c>
      <c r="C8" s="14">
        <f>ABS(('Forecasts on validation'!O9-'Forecasts on validation'!O$2))</f>
        <v>2.6660186593014501</v>
      </c>
      <c r="D8" s="14">
        <f>ABS(('Forecasts on validation'!P9-'Forecasts on validation'!P$2))</f>
        <v>1.1449326266003155</v>
      </c>
      <c r="E8" s="14">
        <f>ABS(('Forecasts on validation'!Q9-'Forecasts on validation'!Q$2))</f>
        <v>0.92570384986755982</v>
      </c>
      <c r="F8" s="14">
        <f>ABS(('Forecasts on validation'!R9-'Forecasts on validation'!R$2))</f>
        <v>0.69744440004129871</v>
      </c>
      <c r="G8" s="14">
        <f>ABS(('Forecasts on validation'!S9-'Forecasts on validation'!S$2))</f>
        <v>1.2966926864626984</v>
      </c>
      <c r="H8" s="14">
        <f>ABS(('Forecasts on validation'!T9-'Forecasts on validation'!T$2))</f>
        <v>3.4607623170118202</v>
      </c>
      <c r="I8" s="14">
        <f>ABS(('Forecasts on validation'!U9-'Forecasts on validation'!U$2))</f>
        <v>0.29331003432059077</v>
      </c>
      <c r="J8" s="14">
        <f>ABS(('Forecasts on validation'!V9-'Forecasts on validation'!V$2))</f>
        <v>2.7994497804088709</v>
      </c>
      <c r="K8" s="14">
        <f>ABS(('Forecasts on validation'!W9-'Forecasts on validation'!W$2))</f>
        <v>2.0010656651267738</v>
      </c>
      <c r="L8" s="14">
        <f>ABS(('Forecasts on validation'!X9-'Forecasts on validation'!X$2))</f>
        <v>3.2059458797518374</v>
      </c>
      <c r="M8" s="14">
        <f>ABS(('Forecasts on validation'!Y9-'Forecasts on validation'!Y$2))</f>
        <v>1.2642711604290042</v>
      </c>
      <c r="N8" s="14">
        <f>ABS(('Forecasts on validation'!Z9-'Forecasts on validation'!Z$2))</f>
        <v>1.0965605991362537</v>
      </c>
      <c r="O8" s="14">
        <f>ABS(('Forecasts on validation'!AA9-'Forecasts on validation'!AA$2))</f>
        <v>1.979591914822656</v>
      </c>
      <c r="P8" s="14">
        <f>ABS(('Forecasts on validation'!AB9-'Forecasts on validation'!AB$2))</f>
        <v>2.4204111347695303</v>
      </c>
      <c r="Q8" s="14">
        <f>ABS(('Forecasts on validation'!AC9-'Forecasts on validation'!AC$2))</f>
        <v>2.3609815810315027</v>
      </c>
      <c r="R8" s="14">
        <f>ABS(('Forecasts on validation'!AD9-'Forecasts on validation'!AD$2))</f>
        <v>2.2487141081895388</v>
      </c>
      <c r="S8" s="14">
        <f>ABS(('Forecasts on validation'!AE9-'Forecasts on validation'!AE$2))</f>
        <v>4.6583484101930495</v>
      </c>
      <c r="T8" s="14">
        <f>ABS(('Forecasts on validation'!AF9-'Forecasts on validation'!AF$2))</f>
        <v>0.96302397751490787</v>
      </c>
      <c r="U8" s="14">
        <f>ABS(('Forecasts on validation'!AG9-'Forecasts on validation'!AG$2))</f>
        <v>1.6083568588524173</v>
      </c>
      <c r="V8" s="14">
        <f>ABS(('Forecasts on validation'!AH9-'Forecasts on validation'!AH$2))</f>
        <v>2.0808091378631488</v>
      </c>
      <c r="W8" s="14">
        <f>ABS(('Forecasts on validation'!AI9-'Forecasts on validation'!AI$2))</f>
        <v>7.4438266942806308E-2</v>
      </c>
      <c r="X8" s="14">
        <f>ABS(('Forecasts on validation'!AJ9-'Forecasts on validation'!AJ$2))</f>
        <v>0.77066369001047264</v>
      </c>
      <c r="Y8" s="14">
        <f>ABS(('Forecasts on validation'!AK9-'Forecasts on validation'!AK$2))</f>
        <v>0.75532383036662765</v>
      </c>
      <c r="Z8" s="14">
        <f>ABS(('Forecasts on validation'!AL9-'Forecasts on validation'!AL$2))</f>
        <v>2.8656916235091714</v>
      </c>
      <c r="AA8" s="14">
        <f>ABS(('Forecasts on validation'!AM9-'Forecasts on validation'!AM$2))</f>
        <v>2.9608804580569057</v>
      </c>
      <c r="AB8" s="14">
        <f>ABS(('Forecasts on validation'!AN9-'Forecasts on validation'!AN$2))</f>
        <v>2.0648712996427321</v>
      </c>
      <c r="AC8" s="14">
        <f>ABS(('Forecasts on validation'!AO9-'Forecasts on validation'!AO$2))</f>
        <v>0.60082364484091499</v>
      </c>
      <c r="AD8" s="14">
        <f>ABS(('Forecasts on validation'!AP9-'Forecasts on validation'!AP$2))</f>
        <v>3.688171923357686E-2</v>
      </c>
      <c r="AE8" s="14">
        <f>ABS(('Forecasts on validation'!AQ9-'Forecasts on validation'!AQ$2))</f>
        <v>0.73458734797581116</v>
      </c>
      <c r="AF8" s="57">
        <f t="shared" si="1"/>
        <v>1.7245948382856799</v>
      </c>
      <c r="AG8" s="57">
        <f t="shared" si="0"/>
        <v>0.9545819379205055</v>
      </c>
    </row>
    <row r="9" spans="1:37" ht="15.75" x14ac:dyDescent="0.25">
      <c r="A9" s="38" t="s">
        <v>35</v>
      </c>
      <c r="B9" s="14">
        <f>ABS(('Forecasts on validation'!N10-'Forecasts on validation'!N$2))</f>
        <v>2.4878003705707386</v>
      </c>
      <c r="C9" s="14">
        <f>ABS(('Forecasts on validation'!O10-'Forecasts on validation'!O$2))</f>
        <v>2.17449114204598</v>
      </c>
      <c r="D9" s="14">
        <f>ABS(('Forecasts on validation'!P10-'Forecasts on validation'!P$2))</f>
        <v>2.6779894585023172</v>
      </c>
      <c r="E9" s="14">
        <f>ABS(('Forecasts on validation'!Q10-'Forecasts on validation'!Q$2))</f>
        <v>0.59125951802898413</v>
      </c>
      <c r="F9" s="14">
        <f>ABS(('Forecasts on validation'!R10-'Forecasts on validation'!R$2))</f>
        <v>0.77133214026788011</v>
      </c>
      <c r="G9" s="14">
        <f>ABS(('Forecasts on validation'!S10-'Forecasts on validation'!S$2))</f>
        <v>0.64354064201784666</v>
      </c>
      <c r="H9" s="14">
        <f>ABS(('Forecasts on validation'!T10-'Forecasts on validation'!T$2))</f>
        <v>3.6091023450831088</v>
      </c>
      <c r="I9" s="14">
        <f>ABS(('Forecasts on validation'!U10-'Forecasts on validation'!U$2))</f>
        <v>0.14180908863732355</v>
      </c>
      <c r="J9" s="14">
        <f>ABS(('Forecasts on validation'!V10-'Forecasts on validation'!V$2))</f>
        <v>2.7352190258235609</v>
      </c>
      <c r="K9" s="14">
        <f>ABS(('Forecasts on validation'!W10-'Forecasts on validation'!W$2))</f>
        <v>2.8824300567580252</v>
      </c>
      <c r="L9" s="14">
        <f>ABS(('Forecasts on validation'!X10-'Forecasts on validation'!X$2))</f>
        <v>2.7868533877771924</v>
      </c>
      <c r="M9" s="14">
        <f>ABS(('Forecasts on validation'!Y10-'Forecasts on validation'!Y$2))</f>
        <v>1.7440005095760469</v>
      </c>
      <c r="N9" s="14">
        <f>ABS(('Forecasts on validation'!Z10-'Forecasts on validation'!Z$2))</f>
        <v>2.5495209627370627</v>
      </c>
      <c r="O9" s="14">
        <f>ABS(('Forecasts on validation'!AA10-'Forecasts on validation'!AA$2))</f>
        <v>0.99928324313371775</v>
      </c>
      <c r="P9" s="14">
        <f>ABS(('Forecasts on validation'!AB10-'Forecasts on validation'!AB$2))</f>
        <v>3.1633314320767099</v>
      </c>
      <c r="Q9" s="14">
        <f>ABS(('Forecasts on validation'!AC10-'Forecasts on validation'!AC$2))</f>
        <v>2.7793584813703021</v>
      </c>
      <c r="R9" s="14">
        <f>ABS(('Forecasts on validation'!AD10-'Forecasts on validation'!AD$2))</f>
        <v>2.8657518640567687</v>
      </c>
      <c r="S9" s="14">
        <f>ABS(('Forecasts on validation'!AE10-'Forecasts on validation'!AE$2))</f>
        <v>4.1991836978089623</v>
      </c>
      <c r="T9" s="14">
        <f>ABS(('Forecasts on validation'!AF10-'Forecasts on validation'!AF$2))</f>
        <v>1.3748668144818126</v>
      </c>
      <c r="U9" s="14">
        <f>ABS(('Forecasts on validation'!AG10-'Forecasts on validation'!AG$2))</f>
        <v>1.7693629127011405</v>
      </c>
      <c r="V9" s="14">
        <f>ABS(('Forecasts on validation'!AH10-'Forecasts on validation'!AH$2))</f>
        <v>2.7673990632291634</v>
      </c>
      <c r="W9" s="14">
        <f>ABS(('Forecasts on validation'!AI10-'Forecasts on validation'!AI$2))</f>
        <v>0.60969482584021506</v>
      </c>
      <c r="X9" s="14">
        <f>ABS(('Forecasts on validation'!AJ10-'Forecasts on validation'!AJ$2))</f>
        <v>0.24051382077801975</v>
      </c>
      <c r="Y9" s="14">
        <f>ABS(('Forecasts on validation'!AK10-'Forecasts on validation'!AK$2))</f>
        <v>0.52703739033935193</v>
      </c>
      <c r="Z9" s="14">
        <f>ABS(('Forecasts on validation'!AL10-'Forecasts on validation'!AL$2))</f>
        <v>1.8012590425883559</v>
      </c>
      <c r="AA9" s="14">
        <f>ABS(('Forecasts on validation'!AM10-'Forecasts on validation'!AM$2))</f>
        <v>2.7993181569490702</v>
      </c>
      <c r="AB9" s="14">
        <f>ABS(('Forecasts on validation'!AN10-'Forecasts on validation'!AN$2))</f>
        <v>2.5684013292864947</v>
      </c>
      <c r="AC9" s="14">
        <f>ABS(('Forecasts on validation'!AO10-'Forecasts on validation'!AO$2))</f>
        <v>1.1154265032474697</v>
      </c>
      <c r="AD9" s="14">
        <f>ABS(('Forecasts on validation'!AP10-'Forecasts on validation'!AP$2))</f>
        <v>0.40498470839806799</v>
      </c>
      <c r="AE9" s="14">
        <f>ABS(('Forecasts on validation'!AQ10-'Forecasts on validation'!AQ$2))</f>
        <v>1.1808580686853176</v>
      </c>
      <c r="AF9" s="57">
        <f t="shared" si="1"/>
        <v>1.8987126667599001</v>
      </c>
      <c r="AG9" s="57">
        <f t="shared" si="0"/>
        <v>1.0509580434506895</v>
      </c>
    </row>
    <row r="10" spans="1:37" ht="15.75" x14ac:dyDescent="0.25">
      <c r="A10" s="38" t="s">
        <v>36</v>
      </c>
      <c r="B10" s="14">
        <f>ABS(('Forecasts on validation'!N11-'Forecasts on validation'!N$2))</f>
        <v>2.3929027076769529</v>
      </c>
      <c r="C10" s="14">
        <f>ABS(('Forecasts on validation'!O11-'Forecasts on validation'!O$2))</f>
        <v>2.9739326803756327</v>
      </c>
      <c r="D10" s="14">
        <f>ABS(('Forecasts on validation'!P11-'Forecasts on validation'!P$2))</f>
        <v>2.1783816046572539</v>
      </c>
      <c r="E10" s="14">
        <f>ABS(('Forecasts on validation'!Q11-'Forecasts on validation'!Q$2))</f>
        <v>0.96699959610111819</v>
      </c>
      <c r="F10" s="14">
        <f>ABS(('Forecasts on validation'!R11-'Forecasts on validation'!R$2))</f>
        <v>1.1112744812246973</v>
      </c>
      <c r="G10" s="14">
        <f>ABS(('Forecasts on validation'!S11-'Forecasts on validation'!S$2))</f>
        <v>0.56843824383231123</v>
      </c>
      <c r="H10" s="14">
        <f>ABS(('Forecasts on validation'!T11-'Forecasts on validation'!T$2))</f>
        <v>2.9452129803906146</v>
      </c>
      <c r="I10" s="14">
        <f>ABS(('Forecasts on validation'!U11-'Forecasts on validation'!U$2))</f>
        <v>0.29258771335772593</v>
      </c>
      <c r="J10" s="14">
        <f>ABS(('Forecasts on validation'!V11-'Forecasts on validation'!V$2))</f>
        <v>2.5812275204222956</v>
      </c>
      <c r="K10" s="14">
        <f>ABS(('Forecasts on validation'!W11-'Forecasts on validation'!W$2))</f>
        <v>2.8171433976745277</v>
      </c>
      <c r="L10" s="14">
        <f>ABS(('Forecasts on validation'!X11-'Forecasts on validation'!X$2))</f>
        <v>3.6827067361655992</v>
      </c>
      <c r="M10" s="14">
        <f>ABS(('Forecasts on validation'!Y11-'Forecasts on validation'!Y$2))</f>
        <v>1.3180184574477067</v>
      </c>
      <c r="N10" s="14">
        <f>ABS(('Forecasts on validation'!Z11-'Forecasts on validation'!Z$2))</f>
        <v>3.0371366956102079</v>
      </c>
      <c r="O10" s="14">
        <f>ABS(('Forecasts on validation'!AA11-'Forecasts on validation'!AA$2))</f>
        <v>2.476129164260982</v>
      </c>
      <c r="P10" s="14">
        <f>ABS(('Forecasts on validation'!AB11-'Forecasts on validation'!AB$2))</f>
        <v>2.1669072353136585</v>
      </c>
      <c r="Q10" s="14">
        <f>ABS(('Forecasts on validation'!AC11-'Forecasts on validation'!AC$2))</f>
        <v>3.5344918203704552</v>
      </c>
      <c r="R10" s="14">
        <f>ABS(('Forecasts on validation'!AD11-'Forecasts on validation'!AD$2))</f>
        <v>3.2910065607698726</v>
      </c>
      <c r="S10" s="14">
        <f>ABS(('Forecasts on validation'!AE11-'Forecasts on validation'!AE$2))</f>
        <v>4.8263650826305522</v>
      </c>
      <c r="T10" s="14">
        <f>ABS(('Forecasts on validation'!AF11-'Forecasts on validation'!AF$2))</f>
        <v>0.90815378527744883</v>
      </c>
      <c r="U10" s="14">
        <f>ABS(('Forecasts on validation'!AG11-'Forecasts on validation'!AG$2))</f>
        <v>2.1879761310360877</v>
      </c>
      <c r="V10" s="14">
        <f>ABS(('Forecasts on validation'!AH11-'Forecasts on validation'!AH$2))</f>
        <v>2.9310519335070495</v>
      </c>
      <c r="W10" s="14">
        <f>ABS(('Forecasts on validation'!AI11-'Forecasts on validation'!AI$2))</f>
        <v>1.3075717646514917</v>
      </c>
      <c r="X10" s="14">
        <f>ABS(('Forecasts on validation'!AJ11-'Forecasts on validation'!AJ$2))</f>
        <v>0.30354194672083423</v>
      </c>
      <c r="Y10" s="14">
        <f>ABS(('Forecasts on validation'!AK11-'Forecasts on validation'!AK$2))</f>
        <v>1.0659025180994419</v>
      </c>
      <c r="Z10" s="14">
        <f>ABS(('Forecasts on validation'!AL11-'Forecasts on validation'!AL$2))</f>
        <v>3.1047013013420184</v>
      </c>
      <c r="AA10" s="14">
        <f>ABS(('Forecasts on validation'!AM11-'Forecasts on validation'!AM$2))</f>
        <v>1.717387118202744</v>
      </c>
      <c r="AB10" s="14">
        <f>ABS(('Forecasts on validation'!AN11-'Forecasts on validation'!AN$2))</f>
        <v>2.4041830674698232</v>
      </c>
      <c r="AC10" s="14">
        <f>ABS(('Forecasts on validation'!AO11-'Forecasts on validation'!AO$2))</f>
        <v>0.60361882488688678</v>
      </c>
      <c r="AD10" s="14">
        <f>ABS(('Forecasts on validation'!AP11-'Forecasts on validation'!AP$2))</f>
        <v>0.92804724436064845</v>
      </c>
      <c r="AE10" s="14">
        <f>ABS(('Forecasts on validation'!AQ11-'Forecasts on validation'!AQ$2))</f>
        <v>0.73172769480944311</v>
      </c>
      <c r="AF10" s="57">
        <f t="shared" si="1"/>
        <v>2.045157533621536</v>
      </c>
      <c r="AG10" s="57">
        <f t="shared" si="0"/>
        <v>1.132016864748248</v>
      </c>
    </row>
    <row r="11" spans="1:37" ht="15.75" x14ac:dyDescent="0.25">
      <c r="A11" s="38" t="s">
        <v>37</v>
      </c>
      <c r="B11" s="14">
        <f>ABS(('Forecasts on validation'!N12-'Forecasts on validation'!N$2))</f>
        <v>2.2234879573730026</v>
      </c>
      <c r="C11" s="14">
        <f>ABS(('Forecasts on validation'!O12-'Forecasts on validation'!O$2))</f>
        <v>2.8775002208753477</v>
      </c>
      <c r="D11" s="14">
        <f>ABS(('Forecasts on validation'!P12-'Forecasts on validation'!P$2))</f>
        <v>2.9907526517093146</v>
      </c>
      <c r="E11" s="14">
        <f>ABS(('Forecasts on validation'!Q12-'Forecasts on validation'!Q$2))</f>
        <v>0.45931149649153014</v>
      </c>
      <c r="F11" s="14">
        <f>ABS(('Forecasts on validation'!R12-'Forecasts on validation'!R$2))</f>
        <v>2.6947355943027418</v>
      </c>
      <c r="G11" s="14">
        <f>ABS(('Forecasts on validation'!S12-'Forecasts on validation'!S$2))</f>
        <v>0.22299795555628776</v>
      </c>
      <c r="H11" s="14">
        <f>ABS(('Forecasts on validation'!T12-'Forecasts on validation'!T$2))</f>
        <v>2.8688959378992109</v>
      </c>
      <c r="I11" s="14">
        <f>ABS(('Forecasts on validation'!U12-'Forecasts on validation'!U$2))</f>
        <v>0.38203885089215817</v>
      </c>
      <c r="J11" s="14">
        <f>ABS(('Forecasts on validation'!V12-'Forecasts on validation'!V$2))</f>
        <v>2.7344447143813539</v>
      </c>
      <c r="K11" s="14">
        <f>ABS(('Forecasts on validation'!W12-'Forecasts on validation'!W$2))</f>
        <v>2.6606613605497955</v>
      </c>
      <c r="L11" s="14">
        <f>ABS(('Forecasts on validation'!X12-'Forecasts on validation'!X$2))</f>
        <v>3.61636418445255</v>
      </c>
      <c r="M11" s="14">
        <f>ABS(('Forecasts on validation'!Y12-'Forecasts on validation'!Y$2))</f>
        <v>2.228360599733648</v>
      </c>
      <c r="N11" s="14">
        <f>ABS(('Forecasts on validation'!Z12-'Forecasts on validation'!Z$2))</f>
        <v>2.6042651607686054</v>
      </c>
      <c r="O11" s="14">
        <f>ABS(('Forecasts on validation'!AA12-'Forecasts on validation'!AA$2))</f>
        <v>2.9716311922152414</v>
      </c>
      <c r="P11" s="14">
        <f>ABS(('Forecasts on validation'!AB12-'Forecasts on validation'!AB$2))</f>
        <v>3.6676384454875404</v>
      </c>
      <c r="Q11" s="14">
        <f>ABS(('Forecasts on validation'!AC12-'Forecasts on validation'!AC$2))</f>
        <v>2.5219522796759506</v>
      </c>
      <c r="R11" s="14">
        <f>ABS(('Forecasts on validation'!AD12-'Forecasts on validation'!AD$2))</f>
        <v>4.0583528041852617</v>
      </c>
      <c r="S11" s="14">
        <f>ABS(('Forecasts on validation'!AE12-'Forecasts on validation'!AE$2))</f>
        <v>5.2584974984097528</v>
      </c>
      <c r="T11" s="14">
        <f>ABS(('Forecasts on validation'!AF12-'Forecasts on validation'!AF$2))</f>
        <v>1.545478685036386</v>
      </c>
      <c r="U11" s="14">
        <f>ABS(('Forecasts on validation'!AG12-'Forecasts on validation'!AG$2))</f>
        <v>1.7137148698564744</v>
      </c>
      <c r="V11" s="14">
        <f>ABS(('Forecasts on validation'!AH12-'Forecasts on validation'!AH$2))</f>
        <v>3.3564354571092139</v>
      </c>
      <c r="W11" s="14">
        <f>ABS(('Forecasts on validation'!AI12-'Forecasts on validation'!AI$2))</f>
        <v>1.4738714216076545</v>
      </c>
      <c r="X11" s="14">
        <f>ABS(('Forecasts on validation'!AJ12-'Forecasts on validation'!AJ$2))</f>
        <v>1.0127057721084469</v>
      </c>
      <c r="Y11" s="14">
        <f>ABS(('Forecasts on validation'!AK12-'Forecasts on validation'!AK$2))</f>
        <v>1.6187573952943595</v>
      </c>
      <c r="Z11" s="14">
        <f>ABS(('Forecasts on validation'!AL12-'Forecasts on validation'!AL$2))</f>
        <v>3.652281589667993</v>
      </c>
      <c r="AA11" s="14">
        <f>ABS(('Forecasts on validation'!AM12-'Forecasts on validation'!AM$2))</f>
        <v>3.0419101780478002</v>
      </c>
      <c r="AB11" s="14">
        <f>ABS(('Forecasts on validation'!AN12-'Forecasts on validation'!AN$2))</f>
        <v>1.3047537675851686</v>
      </c>
      <c r="AC11" s="14">
        <f>ABS(('Forecasts on validation'!AO12-'Forecasts on validation'!AO$2))</f>
        <v>0.77049301755870658</v>
      </c>
      <c r="AD11" s="14">
        <f>ABS(('Forecasts on validation'!AP12-'Forecasts on validation'!AP$2))</f>
        <v>0.40796201032615187</v>
      </c>
      <c r="AE11" s="14">
        <f>ABS(('Forecasts on validation'!AQ12-'Forecasts on validation'!AQ$2))</f>
        <v>0.20020557637979408</v>
      </c>
      <c r="AF11" s="57">
        <f t="shared" si="1"/>
        <v>2.2380152881845818</v>
      </c>
      <c r="AG11" s="57">
        <f t="shared" si="0"/>
        <v>1.2387657225128874</v>
      </c>
    </row>
    <row r="12" spans="1:37" ht="15.75" x14ac:dyDescent="0.25">
      <c r="A12" s="38" t="s">
        <v>38</v>
      </c>
      <c r="B12" s="14">
        <f>ABS(('Forecasts on validation'!N13-'Forecasts on validation'!N$2))</f>
        <v>2.574775613524892</v>
      </c>
      <c r="C12" s="14">
        <f>ABS(('Forecasts on validation'!O13-'Forecasts on validation'!O$2))</f>
        <v>2.7053891350994519</v>
      </c>
      <c r="D12" s="14">
        <f>ABS(('Forecasts on validation'!P13-'Forecasts on validation'!P$2))</f>
        <v>2.892785412854046</v>
      </c>
      <c r="E12" s="14">
        <f>ABS(('Forecasts on validation'!Q13-'Forecasts on validation'!Q$2))</f>
        <v>1.2846119069349911</v>
      </c>
      <c r="F12" s="14">
        <f>ABS(('Forecasts on validation'!R13-'Forecasts on validation'!R$2))</f>
        <v>2.1789673397526741</v>
      </c>
      <c r="G12" s="14">
        <f>ABS(('Forecasts on validation'!S13-'Forecasts on validation'!S$2))</f>
        <v>1.3856648731927308</v>
      </c>
      <c r="H12" s="14">
        <f>ABS(('Forecasts on validation'!T13-'Forecasts on validation'!T$2))</f>
        <v>2.5179577641023272</v>
      </c>
      <c r="I12" s="14">
        <f>ABS(('Forecasts on validation'!U13-'Forecasts on validation'!U$2))</f>
        <v>0.45957052403652199</v>
      </c>
      <c r="J12" s="14">
        <f>ABS(('Forecasts on validation'!V13-'Forecasts on validation'!V$2))</f>
        <v>2.0490810712629752</v>
      </c>
      <c r="K12" s="14">
        <f>ABS(('Forecasts on validation'!W13-'Forecasts on validation'!W$2))</f>
        <v>2.8163170963373645</v>
      </c>
      <c r="L12" s="14">
        <f>ABS(('Forecasts on validation'!X13-'Forecasts on validation'!X$2))</f>
        <v>3.4573916435985765</v>
      </c>
      <c r="M12" s="14">
        <f>ABS(('Forecasts on validation'!Y13-'Forecasts on validation'!Y$2))</f>
        <v>2.1609621672595551</v>
      </c>
      <c r="N12" s="14">
        <f>ABS(('Forecasts on validation'!Z13-'Forecasts on validation'!Z$2))</f>
        <v>3.5290959340943147</v>
      </c>
      <c r="O12" s="14">
        <f>ABS(('Forecasts on validation'!AA13-'Forecasts on validation'!AA$2))</f>
        <v>2.5318702520999423</v>
      </c>
      <c r="P12" s="14">
        <f>ABS(('Forecasts on validation'!AB13-'Forecasts on validation'!AB$2))</f>
        <v>4.1710266798789277</v>
      </c>
      <c r="Q12" s="14">
        <f>ABS(('Forecasts on validation'!AC13-'Forecasts on validation'!AC$2))</f>
        <v>4.0465685104196467</v>
      </c>
      <c r="R12" s="14">
        <f>ABS(('Forecasts on validation'!AD13-'Forecasts on validation'!AD$2))</f>
        <v>3.0296981006999246</v>
      </c>
      <c r="S12" s="14">
        <f>ABS(('Forecasts on validation'!AE13-'Forecasts on validation'!AE$2))</f>
        <v>6.038056508964182</v>
      </c>
      <c r="T12" s="14">
        <f>ABS(('Forecasts on validation'!AF13-'Forecasts on validation'!AF$2))</f>
        <v>1.9844887425743494</v>
      </c>
      <c r="U12" s="14">
        <f>ABS(('Forecasts on validation'!AG13-'Forecasts on validation'!AG$2))</f>
        <v>2.3611831705370463</v>
      </c>
      <c r="V12" s="14">
        <f>ABS(('Forecasts on validation'!AH13-'Forecasts on validation'!AH$2))</f>
        <v>2.8746260487984188</v>
      </c>
      <c r="W12" s="14">
        <f>ABS(('Forecasts on validation'!AI13-'Forecasts on validation'!AI$2))</f>
        <v>1.9060251743770493</v>
      </c>
      <c r="X12" s="14">
        <f>ABS(('Forecasts on validation'!AJ13-'Forecasts on validation'!AJ$2))</f>
        <v>1.1816521859923128</v>
      </c>
      <c r="Y12" s="14">
        <f>ABS(('Forecasts on validation'!AK13-'Forecasts on validation'!AK$2))</f>
        <v>2.3392079803907819</v>
      </c>
      <c r="Z12" s="14">
        <f>ABS(('Forecasts on validation'!AL13-'Forecasts on validation'!AL$2))</f>
        <v>4.2139354776547222</v>
      </c>
      <c r="AA12" s="14">
        <f>ABS(('Forecasts on validation'!AM13-'Forecasts on validation'!AM$2))</f>
        <v>3.5982055289790011</v>
      </c>
      <c r="AB12" s="14">
        <f>ABS(('Forecasts on validation'!AN13-'Forecasts on validation'!AN$2))</f>
        <v>2.6503573915679652</v>
      </c>
      <c r="AC12" s="14">
        <f>ABS(('Forecasts on validation'!AO13-'Forecasts on validation'!AO$2))</f>
        <v>1.8874203818967317</v>
      </c>
      <c r="AD12" s="14">
        <f>ABS(('Forecasts on validation'!AP13-'Forecasts on validation'!AP$2))</f>
        <v>0.57749210399977358</v>
      </c>
      <c r="AE12" s="14">
        <f>ABS(('Forecasts on validation'!AQ13-'Forecasts on validation'!AQ$2))</f>
        <v>0.7285682730463563</v>
      </c>
      <c r="AF12" s="57">
        <f t="shared" si="1"/>
        <v>2.537765099797586</v>
      </c>
      <c r="AG12" s="57">
        <f t="shared" si="0"/>
        <v>1.404680492584494</v>
      </c>
    </row>
    <row r="13" spans="1:37" ht="16.5" thickBot="1" x14ac:dyDescent="0.3">
      <c r="A13" s="39" t="s">
        <v>39</v>
      </c>
      <c r="B13" s="19">
        <f>ABS(('Forecasts on validation'!N14-'Forecasts on validation'!N$2))</f>
        <v>2.9369489491794809</v>
      </c>
      <c r="C13" s="19">
        <f>ABS(('Forecasts on validation'!O14-'Forecasts on validation'!O$2))</f>
        <v>3.0621800899913083</v>
      </c>
      <c r="D13" s="19">
        <f>ABS(('Forecasts on validation'!P14-'Forecasts on validation'!P$2))</f>
        <v>2.7179780219137157</v>
      </c>
      <c r="E13" s="19">
        <f>ABS(('Forecasts on validation'!Q14-'Forecasts on validation'!Q$2))</f>
        <v>1.1851099059760486</v>
      </c>
      <c r="F13" s="19">
        <f>ABS(('Forecasts on validation'!R14-'Forecasts on validation'!R$2))</f>
        <v>3.0171969682581619</v>
      </c>
      <c r="G13" s="19">
        <f>ABS(('Forecasts on validation'!S14-'Forecasts on validation'!S$2))</f>
        <v>0.86181655452519834</v>
      </c>
      <c r="H13" s="19">
        <f>ABS(('Forecasts on validation'!T14-'Forecasts on validation'!T$2))</f>
        <v>0.88409350295611233</v>
      </c>
      <c r="I13" s="19">
        <f>ABS(('Forecasts on validation'!U14-'Forecasts on validation'!U$2))</f>
        <v>0.81600652155661635</v>
      </c>
      <c r="J13" s="19">
        <f>ABS(('Forecasts on validation'!V14-'Forecasts on validation'!V$2))</f>
        <v>1.9703347811184102</v>
      </c>
      <c r="K13" s="19">
        <f>ABS(('Forecasts on validation'!W14-'Forecasts on validation'!W$2))</f>
        <v>2.1202164950380293</v>
      </c>
      <c r="L13" s="19">
        <f>ABS(('Forecasts on validation'!X14-'Forecasts on validation'!X$2))</f>
        <v>3.6154858938048164</v>
      </c>
      <c r="M13" s="19">
        <f>ABS(('Forecasts on validation'!Y14-'Forecasts on validation'!Y$2))</f>
        <v>1.9994991506702462</v>
      </c>
      <c r="N13" s="19">
        <f>ABS(('Forecasts on validation'!Z14-'Forecasts on validation'!Z$2))</f>
        <v>3.4606416327275511</v>
      </c>
      <c r="O13" s="19">
        <f>ABS(('Forecasts on validation'!AA14-'Forecasts on validation'!AA$2))</f>
        <v>3.4711894936094581</v>
      </c>
      <c r="P13" s="19">
        <f>ABS(('Forecasts on validation'!AB14-'Forecasts on validation'!AB$2))</f>
        <v>3.7243764119286169</v>
      </c>
      <c r="Q13" s="19">
        <f>ABS(('Forecasts on validation'!AC14-'Forecasts on validation'!AC$2))</f>
        <v>4.5578428626051632</v>
      </c>
      <c r="R13" s="19">
        <f>ABS(('Forecasts on validation'!AD14-'Forecasts on validation'!AD$2))</f>
        <v>4.5781990835396371</v>
      </c>
      <c r="S13" s="19">
        <f>ABS(('Forecasts on validation'!AE14-'Forecasts on validation'!AE$2))</f>
        <v>4.9932868238266011</v>
      </c>
      <c r="T13" s="19">
        <f>ABS(('Forecasts on validation'!AF14-'Forecasts on validation'!AF$2))</f>
        <v>2.7762603829931649</v>
      </c>
      <c r="U13" s="19">
        <f>ABS(('Forecasts on validation'!AG14-'Forecasts on validation'!AG$2))</f>
        <v>2.8070707925273055</v>
      </c>
      <c r="V13" s="19">
        <f>ABS(('Forecasts on validation'!AH14-'Forecasts on validation'!AH$2))</f>
        <v>3.5322376363861778</v>
      </c>
      <c r="W13" s="19">
        <f>ABS(('Forecasts on validation'!AI14-'Forecasts on validation'!AI$2))</f>
        <v>1.4166677037782023</v>
      </c>
      <c r="X13" s="19">
        <f>ABS(('Forecasts on validation'!AJ14-'Forecasts on validation'!AJ$2))</f>
        <v>1.6205760918298111</v>
      </c>
      <c r="Y13" s="19">
        <f>ABS(('Forecasts on validation'!AK14-'Forecasts on validation'!AK$2))</f>
        <v>2.5108011214521255</v>
      </c>
      <c r="Z13" s="19">
        <f>ABS(('Forecasts on validation'!AL14-'Forecasts on validation'!AL$2))</f>
        <v>4.9456726955938706</v>
      </c>
      <c r="AA13" s="19">
        <f>ABS(('Forecasts on validation'!AM14-'Forecasts on validation'!AM$2))</f>
        <v>4.1686583288543844</v>
      </c>
      <c r="AB13" s="19">
        <f>ABS(('Forecasts on validation'!AN14-'Forecasts on validation'!AN$2))</f>
        <v>3.2153677071448499</v>
      </c>
      <c r="AC13" s="19">
        <f>ABS(('Forecasts on validation'!AO14-'Forecasts on validation'!AO$2))</f>
        <v>0.5207364307271618</v>
      </c>
      <c r="AD13" s="19">
        <f>ABS(('Forecasts on validation'!AP14-'Forecasts on validation'!AP$2))</f>
        <v>1.7119173361083995</v>
      </c>
      <c r="AE13" s="19">
        <f>ABS(('Forecasts on validation'!AQ14-'Forecasts on validation'!AQ$2))</f>
        <v>0.55638230822393808</v>
      </c>
      <c r="AF13" s="58">
        <f t="shared" si="1"/>
        <v>2.6584917226281521</v>
      </c>
      <c r="AG13" s="58">
        <f t="shared" si="0"/>
        <v>1.4715039870202982</v>
      </c>
    </row>
    <row r="14" spans="1:37" ht="18" x14ac:dyDescent="0.25">
      <c r="AB14" s="87" t="s">
        <v>41</v>
      </c>
      <c r="AC14" s="87"/>
      <c r="AD14" s="87"/>
      <c r="AE14" s="87"/>
      <c r="AF14" s="59">
        <f>SUM(AF2:AF13)/12</f>
        <v>1.7643725754971549</v>
      </c>
      <c r="AG14" s="59">
        <f>SUM(AG2:AG13)/12</f>
        <v>0.97659934666514003</v>
      </c>
      <c r="AH14" s="88" t="s">
        <v>76</v>
      </c>
      <c r="AI14" s="88"/>
      <c r="AJ14" s="88"/>
      <c r="AK14" s="88"/>
    </row>
    <row r="17" spans="1:32" x14ac:dyDescent="0.2">
      <c r="A17" s="2" t="s">
        <v>75</v>
      </c>
      <c r="E17" s="2">
        <f>SUM(C20:C96)/77</f>
        <v>1.8066493506493506</v>
      </c>
    </row>
    <row r="18" spans="1:32" x14ac:dyDescent="0.2">
      <c r="A18" s="2" t="s">
        <v>0</v>
      </c>
      <c r="B18" s="2" t="s">
        <v>1</v>
      </c>
      <c r="C18" s="2" t="s">
        <v>74</v>
      </c>
      <c r="G18" s="66"/>
      <c r="AF18" s="67"/>
    </row>
    <row r="19" spans="1:32" x14ac:dyDescent="0.2">
      <c r="A19" s="69">
        <v>40544</v>
      </c>
      <c r="B19">
        <v>29.416000000000004</v>
      </c>
      <c r="AF19" s="67"/>
    </row>
    <row r="20" spans="1:32" x14ac:dyDescent="0.2">
      <c r="A20" s="69">
        <v>40575</v>
      </c>
      <c r="B20">
        <v>26.76</v>
      </c>
      <c r="C20">
        <f>ABS(B20-B19)</f>
        <v>2.6560000000000024</v>
      </c>
      <c r="AF20" s="67"/>
    </row>
    <row r="21" spans="1:32" x14ac:dyDescent="0.2">
      <c r="A21" s="69">
        <v>40603</v>
      </c>
      <c r="B21">
        <v>30.424000000000003</v>
      </c>
      <c r="C21">
        <f t="shared" ref="C21:C84" si="2">ABS(B21-B20)</f>
        <v>3.6640000000000015</v>
      </c>
      <c r="AF21" s="67"/>
    </row>
    <row r="22" spans="1:32" x14ac:dyDescent="0.2">
      <c r="A22" s="69">
        <v>40634</v>
      </c>
      <c r="B22">
        <v>28.826000000000001</v>
      </c>
      <c r="C22">
        <f t="shared" si="2"/>
        <v>1.5980000000000025</v>
      </c>
    </row>
    <row r="23" spans="1:32" x14ac:dyDescent="0.2">
      <c r="A23" s="69">
        <v>40664</v>
      </c>
      <c r="B23">
        <v>28.921999999999997</v>
      </c>
      <c r="C23">
        <f t="shared" si="2"/>
        <v>9.5999999999996533E-2</v>
      </c>
    </row>
    <row r="24" spans="1:32" x14ac:dyDescent="0.2">
      <c r="A24" s="69">
        <v>40695</v>
      </c>
      <c r="B24">
        <v>27.951999999999998</v>
      </c>
      <c r="C24">
        <f t="shared" si="2"/>
        <v>0.96999999999999886</v>
      </c>
    </row>
    <row r="25" spans="1:32" x14ac:dyDescent="0.2">
      <c r="A25" s="69">
        <v>40725</v>
      </c>
      <c r="B25">
        <v>29.548000000000002</v>
      </c>
      <c r="C25">
        <f t="shared" si="2"/>
        <v>1.5960000000000036</v>
      </c>
    </row>
    <row r="26" spans="1:32" x14ac:dyDescent="0.2">
      <c r="A26" s="69">
        <v>40756</v>
      </c>
      <c r="B26">
        <v>30.091999999999999</v>
      </c>
      <c r="C26">
        <f t="shared" si="2"/>
        <v>0.54399999999999693</v>
      </c>
    </row>
    <row r="27" spans="1:32" x14ac:dyDescent="0.2">
      <c r="A27" s="69">
        <v>40787</v>
      </c>
      <c r="B27">
        <v>28.744</v>
      </c>
      <c r="C27">
        <f t="shared" si="2"/>
        <v>1.347999999999999</v>
      </c>
    </row>
    <row r="28" spans="1:32" x14ac:dyDescent="0.2">
      <c r="A28" s="69">
        <v>40817</v>
      </c>
      <c r="B28">
        <v>29.77</v>
      </c>
      <c r="C28">
        <f t="shared" si="2"/>
        <v>1.0259999999999998</v>
      </c>
    </row>
    <row r="29" spans="1:32" x14ac:dyDescent="0.2">
      <c r="A29" s="69">
        <v>40848</v>
      </c>
      <c r="B29">
        <v>29.658000000000001</v>
      </c>
      <c r="C29">
        <f t="shared" si="2"/>
        <v>0.11199999999999832</v>
      </c>
    </row>
    <row r="30" spans="1:32" x14ac:dyDescent="0.2">
      <c r="A30" s="69">
        <v>40878</v>
      </c>
      <c r="B30">
        <v>32.228000000000002</v>
      </c>
      <c r="C30">
        <f t="shared" si="2"/>
        <v>2.5700000000000003</v>
      </c>
    </row>
    <row r="31" spans="1:32" x14ac:dyDescent="0.2">
      <c r="A31" s="69">
        <v>40909</v>
      </c>
      <c r="B31">
        <v>29.641999999999999</v>
      </c>
      <c r="C31">
        <f t="shared" si="2"/>
        <v>2.5860000000000021</v>
      </c>
    </row>
    <row r="32" spans="1:32" x14ac:dyDescent="0.2">
      <c r="A32" s="69">
        <v>40940</v>
      </c>
      <c r="B32">
        <v>26.596000000000004</v>
      </c>
      <c r="C32">
        <f t="shared" si="2"/>
        <v>3.0459999999999958</v>
      </c>
    </row>
    <row r="33" spans="1:3" x14ac:dyDescent="0.2">
      <c r="A33" s="69">
        <v>40969</v>
      </c>
      <c r="B33">
        <v>29.578000000000003</v>
      </c>
      <c r="C33">
        <f t="shared" si="2"/>
        <v>2.9819999999999993</v>
      </c>
    </row>
    <row r="34" spans="1:3" x14ac:dyDescent="0.2">
      <c r="A34" s="69">
        <v>41000</v>
      </c>
      <c r="B34">
        <v>29.207999999999998</v>
      </c>
      <c r="C34">
        <f t="shared" si="2"/>
        <v>0.37000000000000455</v>
      </c>
    </row>
    <row r="35" spans="1:3" x14ac:dyDescent="0.2">
      <c r="A35" s="69">
        <v>41030</v>
      </c>
      <c r="B35">
        <v>29.637999999999998</v>
      </c>
      <c r="C35">
        <f t="shared" si="2"/>
        <v>0.42999999999999972</v>
      </c>
    </row>
    <row r="36" spans="1:3" x14ac:dyDescent="0.2">
      <c r="A36" s="69">
        <v>41061</v>
      </c>
      <c r="B36">
        <v>28.498000000000001</v>
      </c>
      <c r="C36">
        <f t="shared" si="2"/>
        <v>1.139999999999997</v>
      </c>
    </row>
    <row r="37" spans="1:3" x14ac:dyDescent="0.2">
      <c r="A37" s="69">
        <v>41091</v>
      </c>
      <c r="B37">
        <v>30.546000000000003</v>
      </c>
      <c r="C37">
        <f t="shared" si="2"/>
        <v>2.0480000000000018</v>
      </c>
    </row>
    <row r="38" spans="1:3" x14ac:dyDescent="0.2">
      <c r="A38" s="69">
        <v>41122</v>
      </c>
      <c r="B38">
        <v>31.032000000000004</v>
      </c>
      <c r="C38">
        <f t="shared" si="2"/>
        <v>0.48600000000000065</v>
      </c>
    </row>
    <row r="39" spans="1:3" x14ac:dyDescent="0.2">
      <c r="A39" s="69">
        <v>41153</v>
      </c>
      <c r="B39">
        <v>29.902000000000001</v>
      </c>
      <c r="C39">
        <f t="shared" si="2"/>
        <v>1.1300000000000026</v>
      </c>
    </row>
    <row r="40" spans="1:3" x14ac:dyDescent="0.2">
      <c r="A40" s="69">
        <v>41183</v>
      </c>
      <c r="B40">
        <v>31.131999999999998</v>
      </c>
      <c r="C40">
        <f t="shared" si="2"/>
        <v>1.2299999999999969</v>
      </c>
    </row>
    <row r="41" spans="1:3" x14ac:dyDescent="0.2">
      <c r="A41" s="69">
        <v>41214</v>
      </c>
      <c r="B41">
        <v>31.438000000000002</v>
      </c>
      <c r="C41">
        <f t="shared" si="2"/>
        <v>0.30600000000000449</v>
      </c>
    </row>
    <row r="42" spans="1:3" x14ac:dyDescent="0.2">
      <c r="A42" s="69">
        <v>41244</v>
      </c>
      <c r="B42">
        <v>34.68</v>
      </c>
      <c r="C42">
        <f t="shared" si="2"/>
        <v>3.2419999999999973</v>
      </c>
    </row>
    <row r="43" spans="1:3" x14ac:dyDescent="0.2">
      <c r="A43" s="69">
        <v>41275</v>
      </c>
      <c r="B43">
        <v>32.408000000000001</v>
      </c>
      <c r="C43">
        <f t="shared" si="2"/>
        <v>2.2719999999999985</v>
      </c>
    </row>
    <row r="44" spans="1:3" x14ac:dyDescent="0.2">
      <c r="A44" s="69">
        <v>41306</v>
      </c>
      <c r="B44">
        <v>28.436</v>
      </c>
      <c r="C44">
        <f t="shared" si="2"/>
        <v>3.9720000000000013</v>
      </c>
    </row>
    <row r="45" spans="1:3" x14ac:dyDescent="0.2">
      <c r="A45" s="69">
        <v>41334</v>
      </c>
      <c r="B45">
        <v>31.484000000000002</v>
      </c>
      <c r="C45">
        <f t="shared" si="2"/>
        <v>3.0480000000000018</v>
      </c>
    </row>
    <row r="46" spans="1:3" x14ac:dyDescent="0.2">
      <c r="A46" s="69">
        <v>41365</v>
      </c>
      <c r="B46">
        <v>31.782</v>
      </c>
      <c r="C46">
        <f t="shared" si="2"/>
        <v>0.29799999999999827</v>
      </c>
    </row>
    <row r="47" spans="1:3" x14ac:dyDescent="0.2">
      <c r="A47" s="69">
        <v>41395</v>
      </c>
      <c r="B47">
        <v>33.147999999999996</v>
      </c>
      <c r="C47">
        <f t="shared" si="2"/>
        <v>1.3659999999999961</v>
      </c>
    </row>
    <row r="48" spans="1:3" x14ac:dyDescent="0.2">
      <c r="A48" s="69">
        <v>41426</v>
      </c>
      <c r="B48">
        <v>31.084</v>
      </c>
      <c r="C48">
        <f t="shared" si="2"/>
        <v>2.0639999999999965</v>
      </c>
    </row>
    <row r="49" spans="1:3" x14ac:dyDescent="0.2">
      <c r="A49" s="69">
        <v>41456</v>
      </c>
      <c r="B49">
        <v>33.988</v>
      </c>
      <c r="C49">
        <f t="shared" si="2"/>
        <v>2.9039999999999999</v>
      </c>
    </row>
    <row r="50" spans="1:3" x14ac:dyDescent="0.2">
      <c r="A50" s="69">
        <v>41487</v>
      </c>
      <c r="B50">
        <v>34.756</v>
      </c>
      <c r="C50">
        <f t="shared" si="2"/>
        <v>0.76800000000000068</v>
      </c>
    </row>
    <row r="51" spans="1:3" x14ac:dyDescent="0.2">
      <c r="A51" s="69">
        <v>41518</v>
      </c>
      <c r="B51">
        <v>34.188000000000002</v>
      </c>
      <c r="C51">
        <f t="shared" si="2"/>
        <v>0.56799999999999784</v>
      </c>
    </row>
    <row r="52" spans="1:3" x14ac:dyDescent="0.2">
      <c r="A52" s="69">
        <v>41548</v>
      </c>
      <c r="B52">
        <v>37.567999999999998</v>
      </c>
      <c r="C52">
        <f t="shared" si="2"/>
        <v>3.3799999999999955</v>
      </c>
    </row>
    <row r="53" spans="1:3" x14ac:dyDescent="0.2">
      <c r="A53" s="69">
        <v>41579</v>
      </c>
      <c r="B53">
        <v>36.768000000000001</v>
      </c>
      <c r="C53">
        <f t="shared" si="2"/>
        <v>0.79999999999999716</v>
      </c>
    </row>
    <row r="54" spans="1:3" x14ac:dyDescent="0.2">
      <c r="A54" s="69">
        <v>41609</v>
      </c>
      <c r="B54">
        <v>40.965999999999994</v>
      </c>
      <c r="C54">
        <f t="shared" si="2"/>
        <v>4.1979999999999933</v>
      </c>
    </row>
    <row r="55" spans="1:3" x14ac:dyDescent="0.2">
      <c r="A55" s="69">
        <v>41640</v>
      </c>
      <c r="B55">
        <v>37.903999999999996</v>
      </c>
      <c r="C55">
        <f t="shared" si="2"/>
        <v>3.0619999999999976</v>
      </c>
    </row>
    <row r="56" spans="1:3" x14ac:dyDescent="0.2">
      <c r="A56" s="69">
        <v>41671</v>
      </c>
      <c r="B56">
        <v>35.316000000000003</v>
      </c>
      <c r="C56">
        <f t="shared" si="2"/>
        <v>2.5879999999999939</v>
      </c>
    </row>
    <row r="57" spans="1:3" x14ac:dyDescent="0.2">
      <c r="A57" s="69">
        <v>41699</v>
      </c>
      <c r="B57">
        <v>37.456000000000003</v>
      </c>
      <c r="C57">
        <f t="shared" si="2"/>
        <v>2.1400000000000006</v>
      </c>
    </row>
    <row r="58" spans="1:3" x14ac:dyDescent="0.2">
      <c r="A58" s="69">
        <v>41730</v>
      </c>
      <c r="B58">
        <v>37.473999999999997</v>
      </c>
      <c r="C58">
        <f t="shared" si="2"/>
        <v>1.7999999999993577E-2</v>
      </c>
    </row>
    <row r="59" spans="1:3" x14ac:dyDescent="0.2">
      <c r="A59" s="69">
        <v>41760</v>
      </c>
      <c r="B59">
        <v>36.923999999999999</v>
      </c>
      <c r="C59">
        <f t="shared" si="2"/>
        <v>0.54999999999999716</v>
      </c>
    </row>
    <row r="60" spans="1:3" x14ac:dyDescent="0.2">
      <c r="A60" s="69">
        <v>41791</v>
      </c>
      <c r="B60">
        <v>35.17</v>
      </c>
      <c r="C60">
        <f t="shared" si="2"/>
        <v>1.7539999999999978</v>
      </c>
    </row>
    <row r="61" spans="1:3" x14ac:dyDescent="0.2">
      <c r="A61" s="69">
        <v>41821</v>
      </c>
      <c r="B61">
        <v>37.564</v>
      </c>
      <c r="C61">
        <f t="shared" si="2"/>
        <v>2.3939999999999984</v>
      </c>
    </row>
    <row r="62" spans="1:3" x14ac:dyDescent="0.2">
      <c r="A62" s="69">
        <v>41852</v>
      </c>
      <c r="B62">
        <v>37.002000000000002</v>
      </c>
      <c r="C62">
        <f t="shared" si="2"/>
        <v>0.56199999999999761</v>
      </c>
    </row>
    <row r="63" spans="1:3" x14ac:dyDescent="0.2">
      <c r="A63" s="69">
        <v>41883</v>
      </c>
      <c r="B63">
        <v>38.43</v>
      </c>
      <c r="C63">
        <f t="shared" si="2"/>
        <v>1.4279999999999973</v>
      </c>
    </row>
    <row r="64" spans="1:3" x14ac:dyDescent="0.2">
      <c r="A64" s="69">
        <v>41913</v>
      </c>
      <c r="B64">
        <v>38.29</v>
      </c>
      <c r="C64">
        <f t="shared" si="2"/>
        <v>0.14000000000000057</v>
      </c>
    </row>
    <row r="65" spans="1:3" x14ac:dyDescent="0.2">
      <c r="A65" s="69">
        <v>41944</v>
      </c>
      <c r="B65">
        <v>36.798000000000002</v>
      </c>
      <c r="C65">
        <f t="shared" si="2"/>
        <v>1.4919999999999973</v>
      </c>
    </row>
    <row r="66" spans="1:3" x14ac:dyDescent="0.2">
      <c r="A66" s="69">
        <v>41974</v>
      </c>
      <c r="B66">
        <v>40.838000000000001</v>
      </c>
      <c r="C66">
        <f t="shared" si="2"/>
        <v>4.0399999999999991</v>
      </c>
    </row>
    <row r="67" spans="1:3" x14ac:dyDescent="0.2">
      <c r="A67" s="69">
        <v>42005</v>
      </c>
      <c r="B67">
        <v>35.973999999999997</v>
      </c>
      <c r="C67">
        <f t="shared" si="2"/>
        <v>4.8640000000000043</v>
      </c>
    </row>
    <row r="68" spans="1:3" x14ac:dyDescent="0.2">
      <c r="A68" s="69">
        <v>42036</v>
      </c>
      <c r="B68">
        <v>33.224000000000004</v>
      </c>
      <c r="C68">
        <f t="shared" si="2"/>
        <v>2.7499999999999929</v>
      </c>
    </row>
    <row r="69" spans="1:3" x14ac:dyDescent="0.2">
      <c r="A69" s="69">
        <v>42064</v>
      </c>
      <c r="B69">
        <v>35.606000000000002</v>
      </c>
      <c r="C69">
        <f t="shared" si="2"/>
        <v>2.3819999999999979</v>
      </c>
    </row>
    <row r="70" spans="1:3" x14ac:dyDescent="0.2">
      <c r="A70" s="69">
        <v>42095</v>
      </c>
      <c r="B70">
        <v>36.18</v>
      </c>
      <c r="C70">
        <f t="shared" si="2"/>
        <v>0.57399999999999807</v>
      </c>
    </row>
    <row r="71" spans="1:3" x14ac:dyDescent="0.2">
      <c r="A71" s="69">
        <v>42125</v>
      </c>
      <c r="B71">
        <v>35.777999999999999</v>
      </c>
      <c r="C71">
        <f t="shared" si="2"/>
        <v>0.40200000000000102</v>
      </c>
    </row>
    <row r="72" spans="1:3" x14ac:dyDescent="0.2">
      <c r="A72" s="69">
        <v>42156</v>
      </c>
      <c r="B72">
        <v>35.378</v>
      </c>
      <c r="C72">
        <f t="shared" si="2"/>
        <v>0.39999999999999858</v>
      </c>
    </row>
    <row r="73" spans="1:3" x14ac:dyDescent="0.2">
      <c r="A73" s="69">
        <v>42186</v>
      </c>
      <c r="B73">
        <v>37.380000000000003</v>
      </c>
      <c r="C73">
        <f t="shared" si="2"/>
        <v>2.0020000000000024</v>
      </c>
    </row>
    <row r="74" spans="1:3" x14ac:dyDescent="0.2">
      <c r="A74" s="69">
        <v>42217</v>
      </c>
      <c r="B74">
        <v>36.268000000000001</v>
      </c>
      <c r="C74">
        <f t="shared" si="2"/>
        <v>1.1120000000000019</v>
      </c>
    </row>
    <row r="75" spans="1:3" x14ac:dyDescent="0.2">
      <c r="A75" s="69">
        <v>42248</v>
      </c>
      <c r="B75">
        <v>36.916000000000004</v>
      </c>
      <c r="C75">
        <f t="shared" si="2"/>
        <v>0.64800000000000324</v>
      </c>
    </row>
    <row r="76" spans="1:3" x14ac:dyDescent="0.2">
      <c r="A76" s="69">
        <v>42278</v>
      </c>
      <c r="B76">
        <v>39.561999999999998</v>
      </c>
      <c r="C76">
        <f t="shared" si="2"/>
        <v>2.6459999999999937</v>
      </c>
    </row>
    <row r="77" spans="1:3" x14ac:dyDescent="0.2">
      <c r="A77" s="69">
        <v>42309</v>
      </c>
      <c r="B77">
        <v>39.300000000000004</v>
      </c>
      <c r="C77">
        <f t="shared" si="2"/>
        <v>0.26199999999999335</v>
      </c>
    </row>
    <row r="78" spans="1:3" x14ac:dyDescent="0.2">
      <c r="A78" s="69">
        <v>42339</v>
      </c>
      <c r="B78">
        <v>43.055999999999997</v>
      </c>
      <c r="C78">
        <f t="shared" si="2"/>
        <v>3.7559999999999931</v>
      </c>
    </row>
    <row r="79" spans="1:3" x14ac:dyDescent="0.2">
      <c r="A79" s="69">
        <v>42370</v>
      </c>
      <c r="B79">
        <v>38.275999999999996</v>
      </c>
      <c r="C79">
        <f t="shared" si="2"/>
        <v>4.7800000000000011</v>
      </c>
    </row>
    <row r="80" spans="1:3" x14ac:dyDescent="0.2">
      <c r="A80" s="69">
        <v>42401</v>
      </c>
      <c r="B80">
        <v>35.002000000000002</v>
      </c>
      <c r="C80">
        <f t="shared" si="2"/>
        <v>3.2739999999999938</v>
      </c>
    </row>
    <row r="81" spans="1:3" x14ac:dyDescent="0.2">
      <c r="A81" s="69">
        <v>42430</v>
      </c>
      <c r="B81">
        <v>39.676000000000002</v>
      </c>
      <c r="C81">
        <f t="shared" si="2"/>
        <v>4.6739999999999995</v>
      </c>
    </row>
    <row r="82" spans="1:3" x14ac:dyDescent="0.2">
      <c r="A82" s="69">
        <v>42461</v>
      </c>
      <c r="B82">
        <v>39.33</v>
      </c>
      <c r="C82">
        <f t="shared" si="2"/>
        <v>0.34600000000000364</v>
      </c>
    </row>
    <row r="83" spans="1:3" x14ac:dyDescent="0.2">
      <c r="A83" s="69">
        <v>42491</v>
      </c>
      <c r="B83">
        <v>40.102000000000004</v>
      </c>
      <c r="C83">
        <f t="shared" si="2"/>
        <v>0.77200000000000557</v>
      </c>
    </row>
    <row r="84" spans="1:3" x14ac:dyDescent="0.2">
      <c r="A84" s="69">
        <v>42522</v>
      </c>
      <c r="B84">
        <v>38.872</v>
      </c>
      <c r="C84">
        <f t="shared" si="2"/>
        <v>1.230000000000004</v>
      </c>
    </row>
    <row r="85" spans="1:3" x14ac:dyDescent="0.2">
      <c r="A85" s="69">
        <v>42552</v>
      </c>
      <c r="B85">
        <v>40.384</v>
      </c>
      <c r="C85">
        <f t="shared" ref="C85:C96" si="3">ABS(B85-B84)</f>
        <v>1.5120000000000005</v>
      </c>
    </row>
    <row r="86" spans="1:3" x14ac:dyDescent="0.2">
      <c r="A86" s="69">
        <v>42583</v>
      </c>
      <c r="B86">
        <v>40.864000000000004</v>
      </c>
      <c r="C86">
        <f t="shared" si="3"/>
        <v>0.48000000000000398</v>
      </c>
    </row>
    <row r="87" spans="1:3" x14ac:dyDescent="0.2">
      <c r="A87" s="69">
        <v>42614</v>
      </c>
      <c r="B87">
        <v>40.774000000000001</v>
      </c>
      <c r="C87">
        <f t="shared" si="3"/>
        <v>9.0000000000003411E-2</v>
      </c>
    </row>
    <row r="88" spans="1:3" x14ac:dyDescent="0.2">
      <c r="A88" s="69">
        <v>42644</v>
      </c>
      <c r="B88">
        <v>42.266000000000005</v>
      </c>
      <c r="C88">
        <f t="shared" si="3"/>
        <v>1.4920000000000044</v>
      </c>
    </row>
    <row r="89" spans="1:3" x14ac:dyDescent="0.2">
      <c r="A89" s="69">
        <v>42675</v>
      </c>
      <c r="B89">
        <v>42.188000000000002</v>
      </c>
      <c r="C89">
        <f t="shared" si="3"/>
        <v>7.8000000000002956E-2</v>
      </c>
    </row>
    <row r="90" spans="1:3" x14ac:dyDescent="0.2">
      <c r="A90" s="69">
        <v>42705</v>
      </c>
      <c r="B90">
        <v>45.945999999999998</v>
      </c>
      <c r="C90">
        <f t="shared" si="3"/>
        <v>3.7579999999999956</v>
      </c>
    </row>
    <row r="91" spans="1:3" x14ac:dyDescent="0.2">
      <c r="A91" s="69">
        <v>42736</v>
      </c>
      <c r="B91">
        <v>41.942000000000007</v>
      </c>
      <c r="C91">
        <f t="shared" si="3"/>
        <v>4.0039999999999907</v>
      </c>
    </row>
    <row r="92" spans="1:3" x14ac:dyDescent="0.2">
      <c r="A92" s="69">
        <v>42767</v>
      </c>
      <c r="B92">
        <v>38.78</v>
      </c>
      <c r="C92">
        <f t="shared" si="3"/>
        <v>3.1620000000000061</v>
      </c>
    </row>
    <row r="93" spans="1:3" x14ac:dyDescent="0.2">
      <c r="A93" s="69">
        <v>42795</v>
      </c>
      <c r="B93">
        <v>43.838000000000001</v>
      </c>
      <c r="C93">
        <f t="shared" si="3"/>
        <v>5.0579999999999998</v>
      </c>
    </row>
    <row r="94" spans="1:3" x14ac:dyDescent="0.2">
      <c r="A94" s="69">
        <v>42826</v>
      </c>
      <c r="B94">
        <v>42.68</v>
      </c>
      <c r="C94">
        <f t="shared" si="3"/>
        <v>1.1580000000000013</v>
      </c>
    </row>
    <row r="95" spans="1:3" x14ac:dyDescent="0.2">
      <c r="A95" s="69">
        <v>42856</v>
      </c>
      <c r="B95">
        <v>42.910000000000004</v>
      </c>
      <c r="C95">
        <f t="shared" si="3"/>
        <v>0.23000000000000398</v>
      </c>
    </row>
    <row r="96" spans="1:3" x14ac:dyDescent="0.2">
      <c r="A96" s="69">
        <v>42887</v>
      </c>
      <c r="B96">
        <v>42.676000000000002</v>
      </c>
      <c r="C96">
        <f t="shared" si="3"/>
        <v>0.23400000000000176</v>
      </c>
    </row>
    <row r="97" spans="3:7" x14ac:dyDescent="0.2">
      <c r="C97" s="66"/>
      <c r="G97" s="66"/>
    </row>
  </sheetData>
  <mergeCells count="2">
    <mergeCell ref="AB14:AE14"/>
    <mergeCell ref="AH14:AK14"/>
  </mergeCells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04E12-60FC-450C-BBC3-2667034538F3}">
  <dimension ref="A1:AF21"/>
  <sheetViews>
    <sheetView zoomScale="130" zoomScaleNormal="130" workbookViewId="0">
      <pane xSplit="1" topLeftCell="W1" activePane="topRight" state="frozen"/>
      <selection pane="topRight" activeCell="AF25" sqref="AF25"/>
    </sheetView>
  </sheetViews>
  <sheetFormatPr defaultRowHeight="12.75" x14ac:dyDescent="0.2"/>
  <cols>
    <col min="1" max="1" width="8.5703125" bestFit="1" customWidth="1"/>
    <col min="2" max="7" width="6.5703125" bestFit="1" customWidth="1"/>
    <col min="8" max="8" width="7.5703125" bestFit="1" customWidth="1"/>
    <col min="9" max="11" width="6.5703125" bestFit="1" customWidth="1"/>
    <col min="12" max="12" width="7.5703125" bestFit="1" customWidth="1"/>
    <col min="13" max="13" width="6.5703125" bestFit="1" customWidth="1"/>
    <col min="14" max="19" width="7.5703125" bestFit="1" customWidth="1"/>
    <col min="20" max="21" width="6.5703125" bestFit="1" customWidth="1"/>
    <col min="22" max="22" width="7.5703125" bestFit="1" customWidth="1"/>
    <col min="23" max="25" width="6.5703125" bestFit="1" customWidth="1"/>
    <col min="26" max="28" width="7.5703125" bestFit="1" customWidth="1"/>
    <col min="29" max="31" width="6.5703125" bestFit="1" customWidth="1"/>
    <col min="32" max="32" width="13" bestFit="1" customWidth="1"/>
  </cols>
  <sheetData>
    <row r="1" spans="1:32" s="2" customFormat="1" ht="58.5" thickBot="1" x14ac:dyDescent="0.3">
      <c r="A1" s="71" t="s">
        <v>0</v>
      </c>
      <c r="B1" s="72">
        <v>43282.500000004999</v>
      </c>
      <c r="C1" s="72">
        <v>43313.500000004999</v>
      </c>
      <c r="D1" s="72">
        <v>43344.500000004999</v>
      </c>
      <c r="E1" s="72">
        <v>43374.500000004999</v>
      </c>
      <c r="F1" s="72">
        <v>43405.500000004999</v>
      </c>
      <c r="G1" s="72">
        <v>43435.500000004999</v>
      </c>
      <c r="H1" s="72">
        <v>43466.500000004999</v>
      </c>
      <c r="I1" s="72">
        <v>43497.500000004999</v>
      </c>
      <c r="J1" s="72">
        <v>43525.500000004999</v>
      </c>
      <c r="K1" s="72">
        <v>43556.500000004999</v>
      </c>
      <c r="L1" s="72">
        <v>43586.500000004999</v>
      </c>
      <c r="M1" s="72">
        <v>43617.500000004999</v>
      </c>
      <c r="N1" s="72">
        <v>43647.500000004999</v>
      </c>
      <c r="O1" s="72">
        <v>43678.500000004999</v>
      </c>
      <c r="P1" s="72">
        <v>43709.500000004999</v>
      </c>
      <c r="Q1" s="72">
        <v>43739.500000004999</v>
      </c>
      <c r="R1" s="72">
        <v>43770.500000004999</v>
      </c>
      <c r="S1" s="72">
        <v>43800.500000004999</v>
      </c>
      <c r="T1" s="72">
        <v>43831.500000004999</v>
      </c>
      <c r="U1" s="72">
        <v>43862.500000004999</v>
      </c>
      <c r="V1" s="72">
        <v>43891.500000004999</v>
      </c>
      <c r="W1" s="72">
        <v>43922.500000004999</v>
      </c>
      <c r="X1" s="72">
        <v>43952.500000004999</v>
      </c>
      <c r="Y1" s="72">
        <v>43983.500000004999</v>
      </c>
      <c r="Z1" s="72">
        <v>44013.500000004999</v>
      </c>
      <c r="AA1" s="72">
        <v>44044.500000004999</v>
      </c>
      <c r="AB1" s="72">
        <v>44075.500000004999</v>
      </c>
      <c r="AC1" s="72">
        <v>44105.500000004999</v>
      </c>
      <c r="AD1" s="72">
        <v>44136.500000004999</v>
      </c>
      <c r="AE1" s="72">
        <v>44166.500000004999</v>
      </c>
      <c r="AF1" s="74" t="s">
        <v>43</v>
      </c>
    </row>
    <row r="2" spans="1:32" ht="15.75" x14ac:dyDescent="0.25">
      <c r="A2" s="38" t="s">
        <v>45</v>
      </c>
      <c r="B2" s="20">
        <f>ABS(('Forecasts on validation'!N$3-'Forecasts on validation'!N$2))^2</f>
        <v>8.0859688163529939E-2</v>
      </c>
      <c r="C2" s="20">
        <f>ABS(('Forecasts on validation'!O$3-'Forecasts on validation'!O$2))^2</f>
        <v>8.434241573685132E-2</v>
      </c>
      <c r="D2" s="20">
        <f>ABS(('Forecasts on validation'!P$3-'Forecasts on validation'!P$2))^2</f>
        <v>1.5160076636356568E-2</v>
      </c>
      <c r="E2" s="20">
        <f>ABS(('Forecasts on validation'!Q$3-'Forecasts on validation'!Q$2))^2</f>
        <v>2.8544756935530518</v>
      </c>
      <c r="F2" s="20">
        <f>ABS(('Forecasts on validation'!R$3-'Forecasts on validation'!R$2))^2</f>
        <v>0.64540913716163084</v>
      </c>
      <c r="G2" s="20">
        <f>ABS(('Forecasts on validation'!S$3-'Forecasts on validation'!S$2))^2</f>
        <v>0.84568363391223644</v>
      </c>
      <c r="H2" s="20">
        <f>ABS(('Forecasts on validation'!T$3-'Forecasts on validation'!T$2))^2</f>
        <v>7.7575196162185822</v>
      </c>
      <c r="I2" s="20">
        <f>ABS(('Forecasts on validation'!U$3-'Forecasts on validation'!U$2))^2</f>
        <v>3.5313522244166875</v>
      </c>
      <c r="J2" s="20">
        <f>ABS(('Forecasts on validation'!V$3-'Forecasts on validation'!V$2))^2</f>
        <v>2.0281487124446027</v>
      </c>
      <c r="K2" s="20">
        <f>ABS(('Forecasts on validation'!W$3-'Forecasts on validation'!W$2))^2</f>
        <v>0.64320697372505231</v>
      </c>
      <c r="L2" s="20">
        <f>ABS(('Forecasts on validation'!X$3-'Forecasts on validation'!X$2))^2</f>
        <v>1.3990680088974552</v>
      </c>
      <c r="M2" s="20">
        <f>ABS(('Forecasts on validation'!Y$3-'Forecasts on validation'!Y$2))^2</f>
        <v>0.77473353855641125</v>
      </c>
      <c r="N2" s="20">
        <f>ABS(('Forecasts on validation'!Z$3-'Forecasts on validation'!Z$2))^2</f>
        <v>0.62327309808317566</v>
      </c>
      <c r="O2" s="20">
        <f>ABS(('Forecasts on validation'!AA$3-'Forecasts on validation'!AA$2))^2</f>
        <v>9.5257627378225754E-2</v>
      </c>
      <c r="P2" s="20">
        <f>ABS(('Forecasts on validation'!AB$3-'Forecasts on validation'!AB$2))^2</f>
        <v>1.7322485301841453</v>
      </c>
      <c r="Q2" s="20">
        <f>ABS(('Forecasts on validation'!AC$3-'Forecasts on validation'!AC$2))^2</f>
        <v>1.0527841645609357</v>
      </c>
      <c r="R2" s="20">
        <f>ABS(('Forecasts on validation'!AD$3-'Forecasts on validation'!AD$2))^2</f>
        <v>1.0327915254004825</v>
      </c>
      <c r="S2" s="20">
        <f>ABS(('Forecasts on validation'!AE$3-'Forecasts on validation'!AE$2))^2</f>
        <v>6.0427705074367495</v>
      </c>
      <c r="T2" s="20">
        <f>ABS(('Forecasts on validation'!AF$3-'Forecasts on validation'!AF$2))^2</f>
        <v>4.1634338322244879</v>
      </c>
      <c r="U2" s="20">
        <f>ABS(('Forecasts on validation'!AG$3-'Forecasts on validation'!AG$2))^2</f>
        <v>9.5916960649743824E-2</v>
      </c>
      <c r="V2" s="20">
        <f>ABS(('Forecasts on validation'!AH$3-'Forecasts on validation'!AH$2))^2</f>
        <v>0.93167855857935444</v>
      </c>
      <c r="W2" s="20">
        <f>ABS(('Forecasts on validation'!AI$3-'Forecasts on validation'!AI$2))^2</f>
        <v>0.9731050734555351</v>
      </c>
      <c r="X2" s="20">
        <f>ABS(('Forecasts on validation'!AJ$3-'Forecasts on validation'!AJ$2))^2</f>
        <v>0.7174594494372839</v>
      </c>
      <c r="Y2" s="20">
        <f>ABS(('Forecasts on validation'!AK$3-'Forecasts on validation'!AK$2))^2</f>
        <v>0.73183324934863381</v>
      </c>
      <c r="Z2" s="20">
        <f>ABS(('Forecasts on validation'!AL$3-'Forecasts on validation'!AL$2))^2</f>
        <v>9.1813170894285268</v>
      </c>
      <c r="AA2" s="20">
        <f>ABS(('Forecasts on validation'!AM$3-'Forecasts on validation'!AM$2))^2</f>
        <v>2.2973717970591494</v>
      </c>
      <c r="AB2" s="20">
        <f>ABS(('Forecasts on validation'!AN$3-'Forecasts on validation'!AN$2))^2</f>
        <v>0.13812608916865202</v>
      </c>
      <c r="AC2" s="20">
        <f>ABS(('Forecasts on validation'!AO$3-'Forecasts on validation'!AO$2))^2</f>
        <v>9.1034050500396155</v>
      </c>
      <c r="AD2" s="20">
        <f>ABS(('Forecasts on validation'!AP$3-'Forecasts on validation'!AP$2))^2</f>
        <v>2.013580707077558</v>
      </c>
      <c r="AE2" s="20">
        <f>ABS(('Forecasts on validation'!AQ$3-'Forecasts on validation'!AQ$2))^2</f>
        <v>0.14496061471603938</v>
      </c>
      <c r="AF2" s="70">
        <f>SQRT(SUM(B2:AE2)/30)</f>
        <v>1.434471722082741</v>
      </c>
    </row>
    <row r="3" spans="1:32" ht="15.75" x14ac:dyDescent="0.25">
      <c r="A3" s="38" t="s">
        <v>46</v>
      </c>
      <c r="B3" s="20">
        <f>ABS(('Forecasts on validation'!N4-'Forecasts on validation'!N$2))^2</f>
        <v>8.0859688163529939E-2</v>
      </c>
      <c r="C3" s="20">
        <f>ABS(('Forecasts on validation'!O4-'Forecasts on validation'!O$2))^2</f>
        <v>8.434241573685132E-2</v>
      </c>
      <c r="D3" s="20">
        <f>ABS(('Forecasts on validation'!P4-'Forecasts on validation'!P$2))^2</f>
        <v>1.5160076636356568E-2</v>
      </c>
      <c r="E3" s="20">
        <f>ABS(('Forecasts on validation'!Q4-'Forecasts on validation'!Q$2))^2</f>
        <v>2.8544756935530518</v>
      </c>
      <c r="F3" s="20">
        <f>ABS(('Forecasts on validation'!R4-'Forecasts on validation'!R$2))^2</f>
        <v>0.64540913716163084</v>
      </c>
      <c r="G3" s="20">
        <f>ABS(('Forecasts on validation'!S4-'Forecasts on validation'!S$2))^2</f>
        <v>0.84568363391223644</v>
      </c>
      <c r="H3" s="20">
        <f>ABS(('Forecasts on validation'!T4-'Forecasts on validation'!T$2))^2</f>
        <v>7.7575196162185822</v>
      </c>
      <c r="I3" s="20">
        <f>ABS(('Forecasts on validation'!U4-'Forecasts on validation'!U$2))^2</f>
        <v>3.5313522244166875</v>
      </c>
      <c r="J3" s="20">
        <f>ABS(('Forecasts on validation'!V4-'Forecasts on validation'!V$2))^2</f>
        <v>2.0281487124446027</v>
      </c>
      <c r="K3" s="20">
        <f>ABS(('Forecasts on validation'!W4-'Forecasts on validation'!W$2))^2</f>
        <v>0.64320697372505231</v>
      </c>
      <c r="L3" s="20">
        <f>ABS(('Forecasts on validation'!X4-'Forecasts on validation'!X$2))^2</f>
        <v>1.3990680088974552</v>
      </c>
      <c r="M3" s="20">
        <f>ABS(('Forecasts on validation'!Y4-'Forecasts on validation'!Y$2))^2</f>
        <v>0.77473353855641125</v>
      </c>
      <c r="N3" s="20">
        <f>ABS(('Forecasts on validation'!Z4-'Forecasts on validation'!Z$2))^2</f>
        <v>0.62327309808317566</v>
      </c>
      <c r="O3" s="20">
        <f>ABS(('Forecasts on validation'!AA4-'Forecasts on validation'!AA$2))^2</f>
        <v>9.5257627378225754E-2</v>
      </c>
      <c r="P3" s="20">
        <f>ABS(('Forecasts on validation'!AB4-'Forecasts on validation'!AB$2))^2</f>
        <v>1.7322485301841453</v>
      </c>
      <c r="Q3" s="20">
        <f>ABS(('Forecasts on validation'!AC4-'Forecasts on validation'!AC$2))^2</f>
        <v>1.0527841645609357</v>
      </c>
      <c r="R3" s="20">
        <f>ABS(('Forecasts on validation'!AD4-'Forecasts on validation'!AD$2))^2</f>
        <v>1.0327915254004825</v>
      </c>
      <c r="S3" s="20">
        <f>ABS(('Forecasts on validation'!AE4-'Forecasts on validation'!AE$2))^2</f>
        <v>6.0427705074367495</v>
      </c>
      <c r="T3" s="20">
        <f>ABS(('Forecasts on validation'!AF4-'Forecasts on validation'!AF$2))^2</f>
        <v>4.1634338322244879</v>
      </c>
      <c r="U3" s="20">
        <f>ABS(('Forecasts on validation'!AG4-'Forecasts on validation'!AG$2))^2</f>
        <v>9.5916960649743824E-2</v>
      </c>
      <c r="V3" s="20">
        <f>ABS(('Forecasts on validation'!AH4-'Forecasts on validation'!AH$2))^2</f>
        <v>0.93167855857935444</v>
      </c>
      <c r="W3" s="20">
        <f>ABS(('Forecasts on validation'!AI4-'Forecasts on validation'!AI$2))^2</f>
        <v>0.9731050734555351</v>
      </c>
      <c r="X3" s="20">
        <f>ABS(('Forecasts on validation'!AJ4-'Forecasts on validation'!AJ$2))^2</f>
        <v>0.7174594494372839</v>
      </c>
      <c r="Y3" s="20">
        <f>ABS(('Forecasts on validation'!AK4-'Forecasts on validation'!AK$2))^2</f>
        <v>0.73183324934863381</v>
      </c>
      <c r="Z3" s="20">
        <f>ABS(('Forecasts on validation'!AL4-'Forecasts on validation'!AL$2))^2</f>
        <v>9.1813170894285268</v>
      </c>
      <c r="AA3" s="20">
        <f>ABS(('Forecasts on validation'!AM4-'Forecasts on validation'!AM$2))^2</f>
        <v>2.2973717970591494</v>
      </c>
      <c r="AB3" s="20">
        <f>ABS(('Forecasts on validation'!AN4-'Forecasts on validation'!AN$2))^2</f>
        <v>0.13812608916865202</v>
      </c>
      <c r="AC3" s="20">
        <f>ABS(('Forecasts on validation'!AO4-'Forecasts on validation'!AO$2))^2</f>
        <v>9.1034050500396155</v>
      </c>
      <c r="AD3" s="20">
        <f>ABS(('Forecasts on validation'!AP4-'Forecasts on validation'!AP$2))^2</f>
        <v>2.013580707077558</v>
      </c>
      <c r="AE3" s="20">
        <f>ABS(('Forecasts on validation'!AQ4-'Forecasts on validation'!AQ$2))^2</f>
        <v>0.14496061471603938</v>
      </c>
      <c r="AF3" s="70">
        <f t="shared" ref="AF3:AF13" si="0">SQRT(SUM(B3:AE3)/30)</f>
        <v>1.434471722082741</v>
      </c>
    </row>
    <row r="4" spans="1:32" ht="15.75" x14ac:dyDescent="0.25">
      <c r="A4" s="38" t="s">
        <v>47</v>
      </c>
      <c r="B4" s="20">
        <f>ABS(('Forecasts on validation'!N5-'Forecasts on validation'!N$2))^2</f>
        <v>9.9291320470476924E-2</v>
      </c>
      <c r="C4" s="20">
        <f>ABS(('Forecasts on validation'!O5-'Forecasts on validation'!O$2))^2</f>
        <v>2.3799548770168388E-2</v>
      </c>
      <c r="D4" s="20">
        <f>ABS(('Forecasts on validation'!P5-'Forecasts on validation'!P$2))^2</f>
        <v>6.8735201110164484E-2</v>
      </c>
      <c r="E4" s="20">
        <f>ABS(('Forecasts on validation'!Q5-'Forecasts on validation'!Q$2))^2</f>
        <v>2.6587530251758156</v>
      </c>
      <c r="F4" s="20">
        <f>ABS(('Forecasts on validation'!R5-'Forecasts on validation'!R$2))^2</f>
        <v>3.0731139366419685E-5</v>
      </c>
      <c r="G4" s="20">
        <f>ABS(('Forecasts on validation'!S5-'Forecasts on validation'!S$2))^2</f>
        <v>0.28618975380999934</v>
      </c>
      <c r="H4" s="20">
        <f>ABS(('Forecasts on validation'!T5-'Forecasts on validation'!T$2))^2</f>
        <v>10.404034218618797</v>
      </c>
      <c r="I4" s="20">
        <f>ABS(('Forecasts on validation'!U5-'Forecasts on validation'!U$2))^2</f>
        <v>0.29774559723534066</v>
      </c>
      <c r="J4" s="20">
        <f>ABS(('Forecasts on validation'!V5-'Forecasts on validation'!V$2))^2</f>
        <v>0.27499801663091561</v>
      </c>
      <c r="K4" s="20">
        <f>ABS(('Forecasts on validation'!W5-'Forecasts on validation'!W$2))^2</f>
        <v>2.2018253154749177</v>
      </c>
      <c r="L4" s="20">
        <f>ABS(('Forecasts on validation'!X5-'Forecasts on validation'!X$2))^2</f>
        <v>2.4548898525579217</v>
      </c>
      <c r="M4" s="20">
        <f>ABS(('Forecasts on validation'!Y5-'Forecasts on validation'!Y$2))^2</f>
        <v>9.8515374598887512E-2</v>
      </c>
      <c r="N4" s="20">
        <f>ABS(('Forecasts on validation'!Z5-'Forecasts on validation'!Z$2))^2</f>
        <v>0.13546419985279734</v>
      </c>
      <c r="O4" s="20">
        <f>ABS(('Forecasts on validation'!AA5-'Forecasts on validation'!AA$2))^2</f>
        <v>0.47145819243648757</v>
      </c>
      <c r="P4" s="20">
        <f>ABS(('Forecasts on validation'!AB5-'Forecasts on validation'!AB$2))^2</f>
        <v>2.1430636829234544</v>
      </c>
      <c r="Q4" s="20">
        <f>ABS(('Forecasts on validation'!AC5-'Forecasts on validation'!AC$2))^2</f>
        <v>2.7430172063546632</v>
      </c>
      <c r="R4" s="20">
        <f>ABS(('Forecasts on validation'!AD5-'Forecasts on validation'!AD$2))^2</f>
        <v>2.2726242208582033</v>
      </c>
      <c r="S4" s="20">
        <f>ABS(('Forecasts on validation'!AE5-'Forecasts on validation'!AE$2))^2</f>
        <v>8.671710635878398</v>
      </c>
      <c r="T4" s="20">
        <f>ABS(('Forecasts on validation'!AF5-'Forecasts on validation'!AF$2))^2</f>
        <v>0.74562697082667695</v>
      </c>
      <c r="U4" s="20">
        <f>ABS(('Forecasts on validation'!AG5-'Forecasts on validation'!AG$2))^2</f>
        <v>1.655447574247753</v>
      </c>
      <c r="V4" s="20">
        <f>ABS(('Forecasts on validation'!AH5-'Forecasts on validation'!AH$2))^2</f>
        <v>0.66741208344779657</v>
      </c>
      <c r="W4" s="20">
        <f>ABS(('Forecasts on validation'!AI5-'Forecasts on validation'!AI$2))^2</f>
        <v>0.274911978857666</v>
      </c>
      <c r="X4" s="20">
        <f>ABS(('Forecasts on validation'!AJ5-'Forecasts on validation'!AJ$2))^2</f>
        <v>1.7406391030723556</v>
      </c>
      <c r="Y4" s="20">
        <f>ABS(('Forecasts on validation'!AK5-'Forecasts on validation'!AK$2))^2</f>
        <v>0.20243435771236368</v>
      </c>
      <c r="Z4" s="20">
        <f>ABS(('Forecasts on validation'!AL5-'Forecasts on validation'!AL$2))^2</f>
        <v>11.831237266718247</v>
      </c>
      <c r="AA4" s="20">
        <f>ABS(('Forecasts on validation'!AM5-'Forecasts on validation'!AM$2))^2</f>
        <v>8.7998907989594972</v>
      </c>
      <c r="AB4" s="20">
        <f>ABS(('Forecasts on validation'!AN5-'Forecasts on validation'!AN$2))^2</f>
        <v>1.2041817953482754</v>
      </c>
      <c r="AC4" s="20">
        <f>ABS(('Forecasts on validation'!AO5-'Forecasts on validation'!AO$2))^2</f>
        <v>8.0612999345900604</v>
      </c>
      <c r="AD4" s="20">
        <f>ABS(('Forecasts on validation'!AP5-'Forecasts on validation'!AP$2))^2</f>
        <v>8.2001532749325836</v>
      </c>
      <c r="AE4" s="20">
        <f>ABS(('Forecasts on validation'!AQ5-'Forecasts on validation'!AQ$2))^2</f>
        <v>8.9199489717437144E-2</v>
      </c>
      <c r="AF4" s="70">
        <f t="shared" si="0"/>
        <v>1.6204791546774828</v>
      </c>
    </row>
    <row r="5" spans="1:32" ht="15.75" x14ac:dyDescent="0.25">
      <c r="A5" s="38" t="s">
        <v>48</v>
      </c>
      <c r="B5" s="14">
        <f>ABS(('Forecasts on validation'!N6-'Forecasts on validation'!N$2))^2</f>
        <v>0.14755910270929964</v>
      </c>
      <c r="C5" s="14">
        <f>ABS(('Forecasts on validation'!O6-'Forecasts on validation'!O$2))^2</f>
        <v>0.58441832599826571</v>
      </c>
      <c r="D5" s="14">
        <f>ABS(('Forecasts on validation'!P6-'Forecasts on validation'!P$2))^2</f>
        <v>1.5274147681634912E-2</v>
      </c>
      <c r="E5" s="14">
        <f>ABS(('Forecasts on validation'!Q6-'Forecasts on validation'!Q$2))^2</f>
        <v>2.2172100034776125</v>
      </c>
      <c r="F5" s="14">
        <f>ABS(('Forecasts on validation'!R6-'Forecasts on validation'!R$2))^2</f>
        <v>2.9662674422407174E-3</v>
      </c>
      <c r="G5" s="14">
        <f>ABS(('Forecasts on validation'!S6-'Forecasts on validation'!S$2))^2</f>
        <v>1.8451799091818775</v>
      </c>
      <c r="H5" s="14">
        <f>ABS(('Forecasts on validation'!T6-'Forecasts on validation'!T$2))^2</f>
        <v>8.031527891170807</v>
      </c>
      <c r="I5" s="14">
        <f>ABS(('Forecasts on validation'!U6-'Forecasts on validation'!U$2))^2</f>
        <v>9.5019156694364781E-3</v>
      </c>
      <c r="J5" s="14">
        <f>ABS(('Forecasts on validation'!V6-'Forecasts on validation'!V$2))^2</f>
        <v>3.5412389160607258</v>
      </c>
      <c r="K5" s="14">
        <f>ABS(('Forecasts on validation'!W6-'Forecasts on validation'!W$2))^2</f>
        <v>0.32263550055547846</v>
      </c>
      <c r="L5" s="14">
        <f>ABS(('Forecasts on validation'!X6-'Forecasts on validation'!X$2))^2</f>
        <v>5.1115583406299692</v>
      </c>
      <c r="M5" s="14">
        <f>ABS(('Forecasts on validation'!Y6-'Forecasts on validation'!Y$2))^2</f>
        <v>5.9279763131257143E-3</v>
      </c>
      <c r="N5" s="14">
        <f>ABS(('Forecasts on validation'!Z6-'Forecasts on validation'!Z$2))^2</f>
        <v>0.89211182522903676</v>
      </c>
      <c r="O5" s="14">
        <f>ABS(('Forecasts on validation'!AA6-'Forecasts on validation'!AA$2))^2</f>
        <v>6.6387405824774787E-2</v>
      </c>
      <c r="P5" s="14">
        <f>ABS(('Forecasts on validation'!AB6-'Forecasts on validation'!AB$2))^2</f>
        <v>3.417622197924663</v>
      </c>
      <c r="Q5" s="14">
        <f>ABS(('Forecasts on validation'!AC6-'Forecasts on validation'!AC$2))^2</f>
        <v>3.263890841376309</v>
      </c>
      <c r="R5" s="14">
        <f>ABS(('Forecasts on validation'!AD6-'Forecasts on validation'!AD$2))^2</f>
        <v>4.6180426068632308</v>
      </c>
      <c r="S5" s="14">
        <f>ABS(('Forecasts on validation'!AE6-'Forecasts on validation'!AE$2))^2</f>
        <v>11.866892139868927</v>
      </c>
      <c r="T5" s="14">
        <f>ABS(('Forecasts on validation'!AF6-'Forecasts on validation'!AF$2))^2</f>
        <v>0.13557793223988238</v>
      </c>
      <c r="U5" s="14">
        <f>ABS(('Forecasts on validation'!AG6-'Forecasts on validation'!AG$2))^2</f>
        <v>7.851249544429055E-3</v>
      </c>
      <c r="V5" s="14">
        <f>ABS(('Forecasts on validation'!AH6-'Forecasts on validation'!AH$2))^2</f>
        <v>3.1500519357972247E-2</v>
      </c>
      <c r="W5" s="14">
        <f>ABS(('Forecasts on validation'!AI6-'Forecasts on validation'!AI$2))^2</f>
        <v>0.45597424741293369</v>
      </c>
      <c r="X5" s="14">
        <f>ABS(('Forecasts on validation'!AJ6-'Forecasts on validation'!AJ$2))^2</f>
        <v>0.72065552381228071</v>
      </c>
      <c r="Y5" s="14">
        <f>ABS(('Forecasts on validation'!AK6-'Forecasts on validation'!AK$2))^2</f>
        <v>9.5086747202554429E-4</v>
      </c>
      <c r="Z5" s="14">
        <f>ABS(('Forecasts on validation'!AL6-'Forecasts on validation'!AL$2))^2</f>
        <v>9.1618011642689634</v>
      </c>
      <c r="AA5" s="14">
        <f>ABS(('Forecasts on validation'!AM6-'Forecasts on validation'!AM$2))^2</f>
        <v>11.447297354963524</v>
      </c>
      <c r="AB5" s="14">
        <f>ABS(('Forecasts on validation'!AN6-'Forecasts on validation'!AN$2))^2</f>
        <v>6.6259470402656317</v>
      </c>
      <c r="AC5" s="14">
        <f>ABS(('Forecasts on validation'!AO6-'Forecasts on validation'!AO$2))^2</f>
        <v>4.4122881769973112</v>
      </c>
      <c r="AD5" s="14">
        <f>ABS(('Forecasts on validation'!AP6-'Forecasts on validation'!AP$2))^2</f>
        <v>7.1955995320275994</v>
      </c>
      <c r="AE5" s="14">
        <f>ABS(('Forecasts on validation'!AQ6-'Forecasts on validation'!AQ$2))^2</f>
        <v>3.1297963830852642</v>
      </c>
      <c r="AF5" s="70">
        <f t="shared" si="0"/>
        <v>1.7251587879132093</v>
      </c>
    </row>
    <row r="6" spans="1:32" ht="15.75" x14ac:dyDescent="0.25">
      <c r="A6" s="38" t="s">
        <v>49</v>
      </c>
      <c r="B6" s="14">
        <f>ABS(('Forecasts on validation'!N7-'Forecasts on validation'!N$2))^2</f>
        <v>0.49292216567748415</v>
      </c>
      <c r="C6" s="14">
        <f>ABS(('Forecasts on validation'!O7-'Forecasts on validation'!O$2))^2</f>
        <v>0.69675124256922616</v>
      </c>
      <c r="D6" s="14">
        <f>ABS(('Forecasts on validation'!P7-'Forecasts on validation'!P$2))^2</f>
        <v>0.55432191647363749</v>
      </c>
      <c r="E6" s="14">
        <f>ABS(('Forecasts on validation'!Q7-'Forecasts on validation'!Q$2))^2</f>
        <v>2.6570759136702686</v>
      </c>
      <c r="F6" s="14">
        <f>ABS(('Forecasts on validation'!R7-'Forecasts on validation'!R$2))^2</f>
        <v>3.9399292038744906E-2</v>
      </c>
      <c r="G6" s="14">
        <f>ABS(('Forecasts on validation'!S7-'Forecasts on validation'!S$2))^2</f>
        <v>1.6830158948437475</v>
      </c>
      <c r="H6" s="14">
        <f>ABS(('Forecasts on validation'!T7-'Forecasts on validation'!T$2))^2</f>
        <v>13.48278781173482</v>
      </c>
      <c r="I6" s="14">
        <f>ABS(('Forecasts on validation'!U7-'Forecasts on validation'!U$2))^2</f>
        <v>0.24591791783376002</v>
      </c>
      <c r="J6" s="14">
        <f>ABS(('Forecasts on validation'!V7-'Forecasts on validation'!V$2))^2</f>
        <v>5.4657186534491435</v>
      </c>
      <c r="K6" s="14">
        <f>ABS(('Forecasts on validation'!W7-'Forecasts on validation'!W$2))^2</f>
        <v>3.7998180676907762</v>
      </c>
      <c r="L6" s="14">
        <f>ABS(('Forecasts on validation'!X7-'Forecasts on validation'!X$2))^2</f>
        <v>1.7660139074624264</v>
      </c>
      <c r="M6" s="14">
        <f>ABS(('Forecasts on validation'!Y7-'Forecasts on validation'!Y$2))^2</f>
        <v>0.61351769058749572</v>
      </c>
      <c r="N6" s="14">
        <f>ABS(('Forecasts on validation'!Z7-'Forecasts on validation'!Z$2))^2</f>
        <v>1.8016612700924388</v>
      </c>
      <c r="O6" s="14">
        <f>ABS(('Forecasts on validation'!AA7-'Forecasts on validation'!AA$2))^2</f>
        <v>0.71278123030232543</v>
      </c>
      <c r="P6" s="14">
        <f>ABS(('Forecasts on validation'!AB7-'Forecasts on validation'!AB$2))^2</f>
        <v>1.9942013792744524</v>
      </c>
      <c r="Q6" s="14">
        <f>ABS(('Forecasts on validation'!AC7-'Forecasts on validation'!AC$2))^2</f>
        <v>4.8318871288802541</v>
      </c>
      <c r="R6" s="14">
        <f>ABS(('Forecasts on validation'!AD7-'Forecasts on validation'!AD$2))^2</f>
        <v>5.299335550827684</v>
      </c>
      <c r="S6" s="14">
        <f>ABS(('Forecasts on validation'!AE7-'Forecasts on validation'!AE$2))^2</f>
        <v>16.790028267030873</v>
      </c>
      <c r="T6" s="14">
        <f>ABS(('Forecasts on validation'!AF7-'Forecasts on validation'!AF$2))^2</f>
        <v>1.9782212083559202E-2</v>
      </c>
      <c r="U6" s="14">
        <f>ABS(('Forecasts on validation'!AG7-'Forecasts on validation'!AG$2))^2</f>
        <v>0.17255402692460198</v>
      </c>
      <c r="V6" s="14">
        <f>ABS(('Forecasts on validation'!AH7-'Forecasts on validation'!AH$2))^2</f>
        <v>1.0849989487550826</v>
      </c>
      <c r="W6" s="14">
        <f>ABS(('Forecasts on validation'!AI7-'Forecasts on validation'!AI$2))^2</f>
        <v>2.8466258866349694</v>
      </c>
      <c r="X6" s="14">
        <f>ABS(('Forecasts on validation'!AJ7-'Forecasts on validation'!AJ$2))^2</f>
        <v>1.0050234138965766</v>
      </c>
      <c r="Y6" s="14">
        <f>ABS(('Forecasts on validation'!AK7-'Forecasts on validation'!AK$2))^2</f>
        <v>0.2005789254977125</v>
      </c>
      <c r="Z6" s="14">
        <f>ABS(('Forecasts on validation'!AL7-'Forecasts on validation'!AL$2))^2</f>
        <v>6.4395329312054859</v>
      </c>
      <c r="AA6" s="14">
        <f>ABS(('Forecasts on validation'!AM7-'Forecasts on validation'!AM$2))^2</f>
        <v>8.7812143834196679</v>
      </c>
      <c r="AB6" s="14">
        <f>ABS(('Forecasts on validation'!AN7-'Forecasts on validation'!AN$2))^2</f>
        <v>8.9901187672588225</v>
      </c>
      <c r="AC6" s="14">
        <f>ABS(('Forecasts on validation'!AO7-'Forecasts on validation'!AO$2))^2</f>
        <v>0.35738758008927213</v>
      </c>
      <c r="AD6" s="14">
        <f>ABS(('Forecasts on validation'!AP7-'Forecasts on validation'!AP$2))^2</f>
        <v>3.7278510984513251</v>
      </c>
      <c r="AE6" s="14">
        <f>ABS(('Forecasts on validation'!AQ7-'Forecasts on validation'!AQ$2))^2</f>
        <v>2.5116106493342647</v>
      </c>
      <c r="AF6" s="70">
        <f t="shared" si="0"/>
        <v>1.8171812799313749</v>
      </c>
    </row>
    <row r="7" spans="1:32" ht="15.75" x14ac:dyDescent="0.25">
      <c r="A7" s="38" t="s">
        <v>50</v>
      </c>
      <c r="B7" s="14">
        <f>ABS(('Forecasts on validation'!N8-'Forecasts on validation'!N$2))^2</f>
        <v>4.7730695376340169</v>
      </c>
      <c r="C7" s="14">
        <f>ABS(('Forecasts on validation'!O8-'Forecasts on validation'!O$2))^2</f>
        <v>1.3413447610066191</v>
      </c>
      <c r="D7" s="14">
        <f>ABS(('Forecasts on validation'!P8-'Forecasts on validation'!P$2))^2</f>
        <v>0.66583374897518599</v>
      </c>
      <c r="E7" s="14">
        <f>ABS(('Forecasts on validation'!Q8-'Forecasts on validation'!Q$2))^2</f>
        <v>0.99675647135756118</v>
      </c>
      <c r="F7" s="14">
        <f>ABS(('Forecasts on validation'!R8-'Forecasts on validation'!R$2))^2</f>
        <v>3.0282785067580779E-3</v>
      </c>
      <c r="G7" s="14">
        <f>ABS(('Forecasts on validation'!S8-'Forecasts on validation'!S$2))^2</f>
        <v>1.3243205757658782</v>
      </c>
      <c r="H7" s="14">
        <f>ABS(('Forecasts on validation'!T8-'Forecasts on validation'!T$2))^2</f>
        <v>13.030458765048529</v>
      </c>
      <c r="I7" s="14">
        <f>ABS(('Forecasts on validation'!U8-'Forecasts on validation'!U$2))^2</f>
        <v>0.12708146434910605</v>
      </c>
      <c r="J7" s="14">
        <f>ABS(('Forecasts on validation'!V8-'Forecasts on validation'!V$2))^2</f>
        <v>3.7348442305028708</v>
      </c>
      <c r="K7" s="14">
        <f>ABS(('Forecasts on validation'!W8-'Forecasts on validation'!W$2))^2</f>
        <v>5.8238649472406934</v>
      </c>
      <c r="L7" s="14">
        <f>ABS(('Forecasts on validation'!X8-'Forecasts on validation'!X$2))^2</f>
        <v>7.4753192308872336</v>
      </c>
      <c r="M7" s="14">
        <f>ABS(('Forecasts on validation'!Y8-'Forecasts on validation'!Y$2))^2</f>
        <v>2.7160153124172082E-2</v>
      </c>
      <c r="N7" s="14">
        <f>ABS(('Forecasts on validation'!Z8-'Forecasts on validation'!Z$2))^2</f>
        <v>4.2467052540378996</v>
      </c>
      <c r="O7" s="14">
        <f>ABS(('Forecasts on validation'!AA8-'Forecasts on validation'!AA$2))^2</f>
        <v>1.5597132348981975</v>
      </c>
      <c r="P7" s="14">
        <f>ABS(('Forecasts on validation'!AB8-'Forecasts on validation'!AB$2))^2</f>
        <v>4.0357278581274496</v>
      </c>
      <c r="Q7" s="14">
        <f>ABS(('Forecasts on validation'!AC8-'Forecasts on validation'!AC$2))^2</f>
        <v>3.0768231966924842</v>
      </c>
      <c r="R7" s="14">
        <f>ABS(('Forecasts on validation'!AD8-'Forecasts on validation'!AD$2))^2</f>
        <v>7.2917843712764157</v>
      </c>
      <c r="S7" s="14">
        <f>ABS(('Forecasts on validation'!AE8-'Forecasts on validation'!AE$2))^2</f>
        <v>18.090356993292033</v>
      </c>
      <c r="T7" s="14">
        <f>ABS(('Forecasts on validation'!AF8-'Forecasts on validation'!AF$2))^2</f>
        <v>0.64748539183225251</v>
      </c>
      <c r="U7" s="14">
        <f>ABS(('Forecasts on validation'!AG8-'Forecasts on validation'!AG$2))^2</f>
        <v>0.87058990463859653</v>
      </c>
      <c r="V7" s="14">
        <f>ABS(('Forecasts on validation'!AH8-'Forecasts on validation'!AH$2))^2</f>
        <v>2.4160097869842514</v>
      </c>
      <c r="W7" s="14">
        <f>ABS(('Forecasts on validation'!AI8-'Forecasts on validation'!AI$2))^2</f>
        <v>0.19980564375853918</v>
      </c>
      <c r="X7" s="14">
        <f>ABS(('Forecasts on validation'!AJ8-'Forecasts on validation'!AJ$2))^2</f>
        <v>4.1287949387015077</v>
      </c>
      <c r="Y7" s="14">
        <f>ABS(('Forecasts on validation'!AK8-'Forecasts on validation'!AK$2))^2</f>
        <v>8.503644811204536E-2</v>
      </c>
      <c r="Z7" s="14">
        <f>ABS(('Forecasts on validation'!AL8-'Forecasts on validation'!AL$2))^2</f>
        <v>9.1481926626846732</v>
      </c>
      <c r="AA7" s="14">
        <f>ABS(('Forecasts on validation'!AM8-'Forecasts on validation'!AM$2))^2</f>
        <v>6.0793222735551664</v>
      </c>
      <c r="AB7" s="14">
        <f>ABS(('Forecasts on validation'!AN8-'Forecasts on validation'!AN$2))^2</f>
        <v>6.6101149699503905</v>
      </c>
      <c r="AC7" s="14">
        <f>ABS(('Forecasts on validation'!AO8-'Forecasts on validation'!AO$2))^2</f>
        <v>2.7629502323609119E-2</v>
      </c>
      <c r="AD7" s="14">
        <f>ABS(('Forecasts on validation'!AP8-'Forecasts on validation'!AP$2))^2</f>
        <v>0.16164626868769491</v>
      </c>
      <c r="AE7" s="14">
        <f>ABS(('Forecasts on validation'!AQ8-'Forecasts on validation'!AQ$2))^2</f>
        <v>0.67258085619569841</v>
      </c>
      <c r="AF7" s="70">
        <f t="shared" si="0"/>
        <v>1.9032551214533089</v>
      </c>
    </row>
    <row r="8" spans="1:32" ht="15.75" x14ac:dyDescent="0.25">
      <c r="A8" s="38" t="s">
        <v>51</v>
      </c>
      <c r="B8" s="14">
        <f>ABS(('Forecasts on validation'!N9-'Forecasts on validation'!N$2))^2</f>
        <v>2.8943825136038694</v>
      </c>
      <c r="C8" s="14">
        <f>ABS(('Forecasts on validation'!O9-'Forecasts on validation'!O$2))^2</f>
        <v>7.1076554917435013</v>
      </c>
      <c r="D8" s="14">
        <f>ABS(('Forecasts on validation'!P9-'Forecasts on validation'!P$2))^2</f>
        <v>1.3108707194538973</v>
      </c>
      <c r="E8" s="14">
        <f>ABS(('Forecasts on validation'!Q9-'Forecasts on validation'!Q$2))^2</f>
        <v>0.85692761765962178</v>
      </c>
      <c r="F8" s="14">
        <f>ABS(('Forecasts on validation'!R9-'Forecasts on validation'!R$2))^2</f>
        <v>0.48642869114896709</v>
      </c>
      <c r="G8" s="14">
        <f>ABS(('Forecasts on validation'!S9-'Forecasts on validation'!S$2))^2</f>
        <v>1.68141192312585</v>
      </c>
      <c r="H8" s="14">
        <f>ABS(('Forecasts on validation'!T9-'Forecasts on validation'!T$2))^2</f>
        <v>11.976875814849022</v>
      </c>
      <c r="I8" s="14">
        <f>ABS(('Forecasts on validation'!U9-'Forecasts on validation'!U$2))^2</f>
        <v>8.6030776233146131E-2</v>
      </c>
      <c r="J8" s="14">
        <f>ABS(('Forecasts on validation'!V9-'Forecasts on validation'!V$2))^2</f>
        <v>7.8369190730312761</v>
      </c>
      <c r="K8" s="14">
        <f>ABS(('Forecasts on validation'!W9-'Forecasts on validation'!W$2))^2</f>
        <v>4.0042637961492575</v>
      </c>
      <c r="L8" s="14">
        <f>ABS(('Forecasts on validation'!X9-'Forecasts on validation'!X$2))^2</f>
        <v>10.278088983897783</v>
      </c>
      <c r="M8" s="14">
        <f>ABS(('Forecasts on validation'!Y9-'Forecasts on validation'!Y$2))^2</f>
        <v>1.598381567092501</v>
      </c>
      <c r="N8" s="14">
        <f>ABS(('Forecasts on validation'!Z9-'Forecasts on validation'!Z$2))^2</f>
        <v>1.2024451475780598</v>
      </c>
      <c r="O8" s="14">
        <f>ABS(('Forecasts on validation'!AA9-'Forecasts on validation'!AA$2))^2</f>
        <v>3.9187841492312296</v>
      </c>
      <c r="P8" s="14">
        <f>ABS(('Forecasts on validation'!AB9-'Forecasts on validation'!AB$2))^2</f>
        <v>5.8583900613163253</v>
      </c>
      <c r="Q8" s="14">
        <f>ABS(('Forecasts on validation'!AC9-'Forecasts on validation'!AC$2))^2</f>
        <v>5.5742340259700143</v>
      </c>
      <c r="R8" s="14">
        <f>ABS(('Forecasts on validation'!AD9-'Forecasts on validation'!AD$2))^2</f>
        <v>5.0567151403706729</v>
      </c>
      <c r="S8" s="14">
        <f>ABS(('Forecasts on validation'!AE9-'Forecasts on validation'!AE$2))^2</f>
        <v>21.700209910748111</v>
      </c>
      <c r="T8" s="14">
        <f>ABS(('Forecasts on validation'!AF9-'Forecasts on validation'!AF$2))^2</f>
        <v>0.92741518126863376</v>
      </c>
      <c r="U8" s="14">
        <f>ABS(('Forecasts on validation'!AG9-'Forecasts on validation'!AG$2))^2</f>
        <v>2.5868117854176145</v>
      </c>
      <c r="V8" s="14">
        <f>ABS(('Forecasts on validation'!AH9-'Forecasts on validation'!AH$2))^2</f>
        <v>4.3297666682147806</v>
      </c>
      <c r="W8" s="14">
        <f>ABS(('Forecasts on validation'!AI9-'Forecasts on validation'!AI$2))^2</f>
        <v>5.5410555854484905E-3</v>
      </c>
      <c r="X8" s="14">
        <f>ABS(('Forecasts on validation'!AJ9-'Forecasts on validation'!AJ$2))^2</f>
        <v>0.59392252310055782</v>
      </c>
      <c r="Y8" s="14">
        <f>ABS(('Forecasts on validation'!AK9-'Forecasts on validation'!AK$2))^2</f>
        <v>0.5705140887197141</v>
      </c>
      <c r="Z8" s="14">
        <f>ABS(('Forecasts on validation'!AL9-'Forecasts on validation'!AL$2))^2</f>
        <v>8.2121884810506298</v>
      </c>
      <c r="AA8" s="14">
        <f>ABS(('Forecasts on validation'!AM9-'Forecasts on validation'!AM$2))^2</f>
        <v>8.7668130869032712</v>
      </c>
      <c r="AB8" s="14">
        <f>ABS(('Forecasts on validation'!AN9-'Forecasts on validation'!AN$2))^2</f>
        <v>4.2636934840882654</v>
      </c>
      <c r="AC8" s="14">
        <f>ABS(('Forecasts on validation'!AO9-'Forecasts on validation'!AO$2))^2</f>
        <v>0.36098905219992194</v>
      </c>
      <c r="AD8" s="14">
        <f>ABS(('Forecasts on validation'!AP9-'Forecasts on validation'!AP$2))^2</f>
        <v>1.3602612136243933E-3</v>
      </c>
      <c r="AE8" s="14">
        <f>ABS(('Forecasts on validation'!AQ9-'Forecasts on validation'!AQ$2))^2</f>
        <v>0.53961857180613548</v>
      </c>
      <c r="AF8" s="70">
        <f t="shared" si="0"/>
        <v>2.0378718445375941</v>
      </c>
    </row>
    <row r="9" spans="1:32" ht="15.75" x14ac:dyDescent="0.25">
      <c r="A9" s="38" t="s">
        <v>52</v>
      </c>
      <c r="B9" s="14">
        <f>ABS(('Forecasts on validation'!N10-'Forecasts on validation'!N$2))^2</f>
        <v>6.1891506838119037</v>
      </c>
      <c r="C9" s="14">
        <f>ABS(('Forecasts on validation'!O10-'Forecasts on validation'!O$2))^2</f>
        <v>4.7284117268364305</v>
      </c>
      <c r="D9" s="14">
        <f>ABS(('Forecasts on validation'!P10-'Forecasts on validation'!P$2))^2</f>
        <v>7.1716275398495339</v>
      </c>
      <c r="E9" s="14">
        <f>ABS(('Forecasts on validation'!Q10-'Forecasts on validation'!Q$2))^2</f>
        <v>0.34958781765986663</v>
      </c>
      <c r="F9" s="14">
        <f>ABS(('Forecasts on validation'!R10-'Forecasts on validation'!R$2))^2</f>
        <v>0.59495327061022862</v>
      </c>
      <c r="G9" s="14">
        <f>ABS(('Forecasts on validation'!S10-'Forecasts on validation'!S$2))^2</f>
        <v>0.41414455792874227</v>
      </c>
      <c r="H9" s="14">
        <f>ABS(('Forecasts on validation'!T10-'Forecasts on validation'!T$2))^2</f>
        <v>13.025619737284396</v>
      </c>
      <c r="I9" s="14">
        <f>ABS(('Forecasts on validation'!U10-'Forecasts on validation'!U$2))^2</f>
        <v>2.0109817620148289E-2</v>
      </c>
      <c r="J9" s="14">
        <f>ABS(('Forecasts on validation'!V10-'Forecasts on validation'!V$2))^2</f>
        <v>7.4814231192271894</v>
      </c>
      <c r="K9" s="14">
        <f>ABS(('Forecasts on validation'!W10-'Forecasts on validation'!W$2))^2</f>
        <v>8.3084030321020723</v>
      </c>
      <c r="L9" s="14">
        <f>ABS(('Forecasts on validation'!X10-'Forecasts on validation'!X$2))^2</f>
        <v>7.7665518049652142</v>
      </c>
      <c r="M9" s="14">
        <f>ABS(('Forecasts on validation'!Y10-'Forecasts on validation'!Y$2))^2</f>
        <v>3.0415377774015111</v>
      </c>
      <c r="N9" s="14">
        <f>ABS(('Forecasts on validation'!Z10-'Forecasts on validation'!Z$2))^2</f>
        <v>6.5000571394357189</v>
      </c>
      <c r="O9" s="14">
        <f>ABS(('Forecasts on validation'!AA10-'Forecasts on validation'!AA$2))^2</f>
        <v>0.99856700000784082</v>
      </c>
      <c r="P9" s="14">
        <f>ABS(('Forecasts on validation'!AB10-'Forecasts on validation'!AB$2))^2</f>
        <v>10.006665749164489</v>
      </c>
      <c r="Q9" s="14">
        <f>ABS(('Forecasts on validation'!AC10-'Forecasts on validation'!AC$2))^2</f>
        <v>7.7248335679650317</v>
      </c>
      <c r="R9" s="14">
        <f>ABS(('Forecasts on validation'!AD10-'Forecasts on validation'!AD$2))^2</f>
        <v>8.2125337463448442</v>
      </c>
      <c r="S9" s="14">
        <f>ABS(('Forecasts on validation'!AE10-'Forecasts on validation'!AE$2))^2</f>
        <v>17.63314372794455</v>
      </c>
      <c r="T9" s="14">
        <f>ABS(('Forecasts on validation'!AF10-'Forecasts on validation'!AF$2))^2</f>
        <v>1.8902587575633669</v>
      </c>
      <c r="U9" s="14">
        <f>ABS(('Forecasts on validation'!AG10-'Forecasts on validation'!AG$2))^2</f>
        <v>3.1306451168422638</v>
      </c>
      <c r="V9" s="14">
        <f>ABS(('Forecasts on validation'!AH10-'Forecasts on validation'!AH$2))^2</f>
        <v>7.6584975751616513</v>
      </c>
      <c r="W9" s="14">
        <f>ABS(('Forecasts on validation'!AI10-'Forecasts on validation'!AI$2))^2</f>
        <v>0.37172778065633016</v>
      </c>
      <c r="X9" s="14">
        <f>ABS(('Forecasts on validation'!AJ10-'Forecasts on validation'!AJ$2))^2</f>
        <v>5.7846897985241404E-2</v>
      </c>
      <c r="Y9" s="14">
        <f>ABS(('Forecasts on validation'!AK10-'Forecasts on validation'!AK$2))^2</f>
        <v>0.27776841081571441</v>
      </c>
      <c r="Z9" s="14">
        <f>ABS(('Forecasts on validation'!AL10-'Forecasts on validation'!AL$2))^2</f>
        <v>3.2445341385063204</v>
      </c>
      <c r="AA9" s="14">
        <f>ABS(('Forecasts on validation'!AM10-'Forecasts on validation'!AM$2))^2</f>
        <v>7.8361821438247388</v>
      </c>
      <c r="AB9" s="14">
        <f>ABS(('Forecasts on validation'!AN10-'Forecasts on validation'!AN$2))^2</f>
        <v>6.5966853882806324</v>
      </c>
      <c r="AC9" s="14">
        <f>ABS(('Forecasts on validation'!AO10-'Forecasts on validation'!AO$2))^2</f>
        <v>1.2441762841468775</v>
      </c>
      <c r="AD9" s="14">
        <f>ABS(('Forecasts on validation'!AP10-'Forecasts on validation'!AP$2))^2</f>
        <v>0.16401261403626816</v>
      </c>
      <c r="AE9" s="14">
        <f>ABS(('Forecasts on validation'!AQ10-'Forecasts on validation'!AQ$2))^2</f>
        <v>1.3944257783792182</v>
      </c>
      <c r="AF9" s="70">
        <f t="shared" si="0"/>
        <v>2.1911494905821947</v>
      </c>
    </row>
    <row r="10" spans="1:32" ht="15.75" x14ac:dyDescent="0.25">
      <c r="A10" s="38" t="s">
        <v>53</v>
      </c>
      <c r="B10" s="14">
        <f>ABS(('Forecasts on validation'!N11-'Forecasts on validation'!N$2))^2</f>
        <v>5.7259833684076931</v>
      </c>
      <c r="C10" s="14">
        <f>ABS(('Forecasts on validation'!O11-'Forecasts on validation'!O$2))^2</f>
        <v>8.8442755874061962</v>
      </c>
      <c r="D10" s="14">
        <f>ABS(('Forecasts on validation'!P11-'Forecasts on validation'!P$2))^2</f>
        <v>4.745346415509113</v>
      </c>
      <c r="E10" s="14">
        <f>ABS(('Forecasts on validation'!Q11-'Forecasts on validation'!Q$2))^2</f>
        <v>0.93508821885972571</v>
      </c>
      <c r="F10" s="14">
        <f>ABS(('Forecasts on validation'!R11-'Forecasts on validation'!R$2))^2</f>
        <v>1.2349309726212201</v>
      </c>
      <c r="G10" s="14">
        <f>ABS(('Forecasts on validation'!S11-'Forecasts on validation'!S$2))^2</f>
        <v>0.3231220370511621</v>
      </c>
      <c r="H10" s="14">
        <f>ABS(('Forecasts on validation'!T11-'Forecasts on validation'!T$2))^2</f>
        <v>8.6742794998613668</v>
      </c>
      <c r="I10" s="14">
        <f>ABS(('Forecasts on validation'!U11-'Forecasts on validation'!U$2))^2</f>
        <v>8.5607570007902797E-2</v>
      </c>
      <c r="J10" s="14">
        <f>ABS(('Forecasts on validation'!V11-'Forecasts on validation'!V$2))^2</f>
        <v>6.6627355121854324</v>
      </c>
      <c r="K10" s="14">
        <f>ABS(('Forecasts on validation'!W11-'Forecasts on validation'!W$2))^2</f>
        <v>7.9362969230611817</v>
      </c>
      <c r="L10" s="14">
        <f>ABS(('Forecasts on validation'!X11-'Forecasts on validation'!X$2))^2</f>
        <v>13.562328904599481</v>
      </c>
      <c r="M10" s="14">
        <f>ABS(('Forecasts on validation'!Y11-'Forecasts on validation'!Y$2))^2</f>
        <v>1.7371726541728323</v>
      </c>
      <c r="N10" s="14">
        <f>ABS(('Forecasts on validation'!Z11-'Forecasts on validation'!Z$2))^2</f>
        <v>9.2241993078220936</v>
      </c>
      <c r="O10" s="14">
        <f>ABS(('Forecasts on validation'!AA11-'Forecasts on validation'!AA$2))^2</f>
        <v>6.1312156381037886</v>
      </c>
      <c r="P10" s="14">
        <f>ABS(('Forecasts on validation'!AB11-'Forecasts on validation'!AB$2))^2</f>
        <v>4.6954869664546832</v>
      </c>
      <c r="Q10" s="14">
        <f>ABS(('Forecasts on validation'!AC11-'Forecasts on validation'!AC$2))^2</f>
        <v>12.492632428265654</v>
      </c>
      <c r="R10" s="14">
        <f>ABS(('Forecasts on validation'!AD11-'Forecasts on validation'!AD$2))^2</f>
        <v>10.830724183030345</v>
      </c>
      <c r="S10" s="14">
        <f>ABS(('Forecasts on validation'!AE11-'Forecasts on validation'!AE$2))^2</f>
        <v>23.293799910835418</v>
      </c>
      <c r="T10" s="14">
        <f>ABS(('Forecasts on validation'!AF11-'Forecasts on validation'!AF$2))^2</f>
        <v>0.82474329771375865</v>
      </c>
      <c r="U10" s="14">
        <f>ABS(('Forecasts on validation'!AG11-'Forecasts on validation'!AG$2))^2</f>
        <v>4.7872395499836475</v>
      </c>
      <c r="V10" s="14">
        <f>ABS(('Forecasts on validation'!AH11-'Forecasts on validation'!AH$2))^2</f>
        <v>8.5910654369154127</v>
      </c>
      <c r="W10" s="14">
        <f>ABS(('Forecasts on validation'!AI11-'Forecasts on validation'!AI$2))^2</f>
        <v>1.709743919713816</v>
      </c>
      <c r="X10" s="14">
        <f>ABS(('Forecasts on validation'!AJ11-'Forecasts on validation'!AJ$2))^2</f>
        <v>9.2137713419073772E-2</v>
      </c>
      <c r="Y10" s="14">
        <f>ABS(('Forecasts on validation'!AK11-'Forecasts on validation'!AK$2))^2</f>
        <v>1.1361481780907312</v>
      </c>
      <c r="Z10" s="14">
        <f>ABS(('Forecasts on validation'!AL11-'Forecasts on validation'!AL$2))^2</f>
        <v>9.6391701705548218</v>
      </c>
      <c r="AA10" s="14">
        <f>ABS(('Forecasts on validation'!AM11-'Forecasts on validation'!AM$2))^2</f>
        <v>2.9494185137687259</v>
      </c>
      <c r="AB10" s="14">
        <f>ABS(('Forecasts on validation'!AN11-'Forecasts on validation'!AN$2))^2</f>
        <v>5.7800962219086083</v>
      </c>
      <c r="AC10" s="14">
        <f>ABS(('Forecasts on validation'!AO11-'Forecasts on validation'!AO$2))^2</f>
        <v>0.36435568575782612</v>
      </c>
      <c r="AD10" s="14">
        <f>ABS(('Forecasts on validation'!AP11-'Forecasts on validation'!AP$2))^2</f>
        <v>0.86127168776539309</v>
      </c>
      <c r="AE10" s="14">
        <f>ABS(('Forecasts on validation'!AQ11-'Forecasts on validation'!AQ$2))^2</f>
        <v>0.53542541935114152</v>
      </c>
      <c r="AF10" s="70">
        <f t="shared" si="0"/>
        <v>2.3409829978963841</v>
      </c>
    </row>
    <row r="11" spans="1:32" ht="15.75" x14ac:dyDescent="0.25">
      <c r="A11" s="38" t="s">
        <v>54</v>
      </c>
      <c r="B11" s="14">
        <f>ABS(('Forecasts on validation'!N12-'Forecasts on validation'!N$2))^2</f>
        <v>4.9438986965827674</v>
      </c>
      <c r="C11" s="14">
        <f>ABS(('Forecasts on validation'!O12-'Forecasts on validation'!O$2))^2</f>
        <v>8.2800075211376747</v>
      </c>
      <c r="D11" s="14">
        <f>ABS(('Forecasts on validation'!P12-'Forecasts on validation'!P$2))^2</f>
        <v>8.9446014237062972</v>
      </c>
      <c r="E11" s="14">
        <f>ABS(('Forecasts on validation'!Q12-'Forecasts on validation'!Q$2))^2</f>
        <v>0.2109670508092889</v>
      </c>
      <c r="F11" s="14">
        <f>ABS(('Forecasts on validation'!R12-'Forecasts on validation'!R$2))^2</f>
        <v>7.2615999232021506</v>
      </c>
      <c r="G11" s="14">
        <f>ABS(('Forecasts on validation'!S12-'Forecasts on validation'!S$2))^2</f>
        <v>4.9728088182284094E-2</v>
      </c>
      <c r="H11" s="14">
        <f>ABS(('Forecasts on validation'!T12-'Forecasts on validation'!T$2))^2</f>
        <v>8.2305639024945929</v>
      </c>
      <c r="I11" s="14">
        <f>ABS(('Forecasts on validation'!U12-'Forecasts on validation'!U$2))^2</f>
        <v>0.14595368359100067</v>
      </c>
      <c r="J11" s="14">
        <f>ABS(('Forecasts on validation'!V12-'Forecasts on validation'!V$2))^2</f>
        <v>7.4771878960081244</v>
      </c>
      <c r="K11" s="14">
        <f>ABS(('Forecasts on validation'!W12-'Forecasts on validation'!W$2))^2</f>
        <v>7.0791188755226893</v>
      </c>
      <c r="L11" s="14">
        <f>ABS(('Forecasts on validation'!X12-'Forecasts on validation'!X$2))^2</f>
        <v>13.078089914591157</v>
      </c>
      <c r="M11" s="14">
        <f>ABS(('Forecasts on validation'!Y12-'Forecasts on validation'!Y$2))^2</f>
        <v>4.9655909624453036</v>
      </c>
      <c r="N11" s="14">
        <f>ABS(('Forecasts on validation'!Z12-'Forecasts on validation'!Z$2))^2</f>
        <v>6.7821970275931296</v>
      </c>
      <c r="O11" s="14">
        <f>ABS(('Forecasts on validation'!AA12-'Forecasts on validation'!AA$2))^2</f>
        <v>8.8305919425465778</v>
      </c>
      <c r="P11" s="14">
        <f>ABS(('Forecasts on validation'!AB12-'Forecasts on validation'!AB$2))^2</f>
        <v>13.451571766818262</v>
      </c>
      <c r="Q11" s="14">
        <f>ABS(('Forecasts on validation'!AC12-'Forecasts on validation'!AC$2))^2</f>
        <v>6.3602433009627237</v>
      </c>
      <c r="R11" s="14">
        <f>ABS(('Forecasts on validation'!AD12-'Forecasts on validation'!AD$2))^2</f>
        <v>16.470227483238379</v>
      </c>
      <c r="S11" s="14">
        <f>ABS(('Forecasts on validation'!AE12-'Forecasts on validation'!AE$2))^2</f>
        <v>27.651795940781629</v>
      </c>
      <c r="T11" s="14">
        <f>ABS(('Forecasts on validation'!AF12-'Forecasts on validation'!AF$2))^2</f>
        <v>2.3885043659017966</v>
      </c>
      <c r="U11" s="14">
        <f>ABS(('Forecasts on validation'!AG12-'Forecasts on validation'!AG$2))^2</f>
        <v>2.9368186551671931</v>
      </c>
      <c r="V11" s="14">
        <f>ABS(('Forecasts on validation'!AH12-'Forecasts on validation'!AH$2))^2</f>
        <v>11.265658977739937</v>
      </c>
      <c r="W11" s="14">
        <f>ABS(('Forecasts on validation'!AI12-'Forecasts on validation'!AI$2))^2</f>
        <v>2.1722969674317683</v>
      </c>
      <c r="X11" s="14">
        <f>ABS(('Forecasts on validation'!AJ12-'Forecasts on validation'!AJ$2))^2</f>
        <v>1.0255729808617657</v>
      </c>
      <c r="Y11" s="14">
        <f>ABS(('Forecasts on validation'!AK12-'Forecasts on validation'!AK$2))^2</f>
        <v>2.6203755048201791</v>
      </c>
      <c r="Z11" s="14">
        <f>ABS(('Forecasts on validation'!AL12-'Forecasts on validation'!AL$2))^2</f>
        <v>13.339160810227762</v>
      </c>
      <c r="AA11" s="14">
        <f>ABS(('Forecasts on validation'!AM12-'Forecasts on validation'!AM$2))^2</f>
        <v>9.2532175313107992</v>
      </c>
      <c r="AB11" s="14">
        <f>ABS(('Forecasts on validation'!AN12-'Forecasts on validation'!AN$2))^2</f>
        <v>1.7023823940276921</v>
      </c>
      <c r="AC11" s="14">
        <f>ABS(('Forecasts on validation'!AO12-'Forecasts on validation'!AO$2))^2</f>
        <v>0.59365949010672137</v>
      </c>
      <c r="AD11" s="14">
        <f>ABS(('Forecasts on validation'!AP12-'Forecasts on validation'!AP$2))^2</f>
        <v>0.16643300186935525</v>
      </c>
      <c r="AE11" s="14">
        <f>ABS(('Forecasts on validation'!AQ12-'Forecasts on validation'!AQ$2))^2</f>
        <v>4.0082272813565564E-2</v>
      </c>
      <c r="AF11" s="70">
        <f t="shared" si="0"/>
        <v>2.5672170298625749</v>
      </c>
    </row>
    <row r="12" spans="1:32" ht="15.75" x14ac:dyDescent="0.25">
      <c r="A12" s="38" t="s">
        <v>55</v>
      </c>
      <c r="B12" s="14">
        <f>ABS(('Forecasts on validation'!N13-'Forecasts on validation'!N$2))^2</f>
        <v>6.6294694600024844</v>
      </c>
      <c r="C12" s="14">
        <f>ABS(('Forecasts on validation'!O13-'Forecasts on validation'!O$2))^2</f>
        <v>7.3191303723141603</v>
      </c>
      <c r="D12" s="14">
        <f>ABS(('Forecasts on validation'!P13-'Forecasts on validation'!P$2))^2</f>
        <v>8.3682074448211541</v>
      </c>
      <c r="E12" s="14">
        <f>ABS(('Forecasts on validation'!Q13-'Forecasts on validation'!Q$2))^2</f>
        <v>1.6502277514391541</v>
      </c>
      <c r="F12" s="14">
        <f>ABS(('Forecasts on validation'!R13-'Forecasts on validation'!R$2))^2</f>
        <v>4.7478986677088457</v>
      </c>
      <c r="G12" s="14">
        <f>ABS(('Forecasts on validation'!S13-'Forecasts on validation'!S$2))^2</f>
        <v>1.9200671408002268</v>
      </c>
      <c r="H12" s="14">
        <f>ABS(('Forecasts on validation'!T13-'Forecasts on validation'!T$2))^2</f>
        <v>6.3401113018031907</v>
      </c>
      <c r="I12" s="14">
        <f>ABS(('Forecasts on validation'!U13-'Forecasts on validation'!U$2))^2</f>
        <v>0.21120506656320343</v>
      </c>
      <c r="J12" s="14">
        <f>ABS(('Forecasts on validation'!V13-'Forecasts on validation'!V$2))^2</f>
        <v>4.1987332366082217</v>
      </c>
      <c r="K12" s="14">
        <f>ABS(('Forecasts on validation'!W13-'Forecasts on validation'!W$2))^2</f>
        <v>7.9316419871221235</v>
      </c>
      <c r="L12" s="14">
        <f>ABS(('Forecasts on validation'!X13-'Forecasts on validation'!X$2))^2</f>
        <v>11.953556977225267</v>
      </c>
      <c r="M12" s="14">
        <f>ABS(('Forecasts on validation'!Y13-'Forecasts on validation'!Y$2))^2</f>
        <v>4.6697574883271136</v>
      </c>
      <c r="N12" s="14">
        <f>ABS(('Forecasts on validation'!Z13-'Forecasts on validation'!Z$2))^2</f>
        <v>12.454518112041024</v>
      </c>
      <c r="O12" s="14">
        <f>ABS(('Forecasts on validation'!AA13-'Forecasts on validation'!AA$2))^2</f>
        <v>6.4103669734686255</v>
      </c>
      <c r="P12" s="14">
        <f>ABS(('Forecasts on validation'!AB13-'Forecasts on validation'!AB$2))^2</f>
        <v>17.39746356426183</v>
      </c>
      <c r="Q12" s="14">
        <f>ABS(('Forecasts on validation'!AC13-'Forecasts on validation'!AC$2))^2</f>
        <v>16.374716709519877</v>
      </c>
      <c r="R12" s="14">
        <f>ABS(('Forecasts on validation'!AD13-'Forecasts on validation'!AD$2))^2</f>
        <v>9.17907058138473</v>
      </c>
      <c r="S12" s="14">
        <f>ABS(('Forecasts on validation'!AE13-'Forecasts on validation'!AE$2))^2</f>
        <v>36.458126405444723</v>
      </c>
      <c r="T12" s="14">
        <f>ABS(('Forecasts on validation'!AF13-'Forecasts on validation'!AF$2))^2</f>
        <v>3.9381955694043222</v>
      </c>
      <c r="U12" s="14">
        <f>ABS(('Forecasts on validation'!AG13-'Forecasts on validation'!AG$2))^2</f>
        <v>5.5751859648273783</v>
      </c>
      <c r="V12" s="14">
        <f>ABS(('Forecasts on validation'!AH13-'Forecasts on validation'!AH$2))^2</f>
        <v>8.2634749204304097</v>
      </c>
      <c r="W12" s="14">
        <f>ABS(('Forecasts on validation'!AI13-'Forecasts on validation'!AI$2))^2</f>
        <v>3.6329319653590613</v>
      </c>
      <c r="X12" s="14">
        <f>ABS(('Forecasts on validation'!AJ13-'Forecasts on validation'!AJ$2))^2</f>
        <v>1.3963018886604115</v>
      </c>
      <c r="Y12" s="14">
        <f>ABS(('Forecasts on validation'!AK13-'Forecasts on validation'!AK$2))^2</f>
        <v>5.4718939755239209</v>
      </c>
      <c r="Z12" s="14">
        <f>ABS(('Forecasts on validation'!AL13-'Forecasts on validation'!AL$2))^2</f>
        <v>17.75725220983713</v>
      </c>
      <c r="AA12" s="14">
        <f>ABS(('Forecasts on validation'!AM13-'Forecasts on validation'!AM$2))^2</f>
        <v>12.947083028775053</v>
      </c>
      <c r="AB12" s="14">
        <f>ABS(('Forecasts on validation'!AN13-'Forecasts on validation'!AN$2))^2</f>
        <v>7.0243943030389486</v>
      </c>
      <c r="AC12" s="14">
        <f>ABS(('Forecasts on validation'!AO13-'Forecasts on validation'!AO$2))^2</f>
        <v>3.5623556979992044</v>
      </c>
      <c r="AD12" s="14">
        <f>ABS(('Forecasts on validation'!AP13-'Forecasts on validation'!AP$2))^2</f>
        <v>0.33349713018208532</v>
      </c>
      <c r="AE12" s="14">
        <f>ABS(('Forecasts on validation'!AQ13-'Forecasts on validation'!AQ$2))^2</f>
        <v>0.53081172848975</v>
      </c>
      <c r="AF12" s="70">
        <f t="shared" si="0"/>
        <v>2.7967102556598147</v>
      </c>
    </row>
    <row r="13" spans="1:32" ht="16.5" thickBot="1" x14ac:dyDescent="0.3">
      <c r="A13" s="39" t="s">
        <v>56</v>
      </c>
      <c r="B13" s="19">
        <f>ABS(('Forecasts on validation'!N14-'Forecasts on validation'!N$2))^2</f>
        <v>8.6256691300864574</v>
      </c>
      <c r="C13" s="19">
        <f>ABS(('Forecasts on validation'!O14-'Forecasts on validation'!O$2))^2</f>
        <v>9.3769469035391779</v>
      </c>
      <c r="D13" s="19">
        <f>ABS(('Forecasts on validation'!P14-'Forecasts on validation'!P$2))^2</f>
        <v>7.3874045276059954</v>
      </c>
      <c r="E13" s="19">
        <f>ABS(('Forecasts on validation'!Q14-'Forecasts on validation'!Q$2))^2</f>
        <v>1.4044854892425587</v>
      </c>
      <c r="F13" s="19">
        <f>ABS(('Forecasts on validation'!R14-'Forecasts on validation'!R$2))^2</f>
        <v>9.1034775452662426</v>
      </c>
      <c r="G13" s="19">
        <f>ABS(('Forecasts on validation'!S14-'Forecasts on validation'!S$2))^2</f>
        <v>0.74272777365368414</v>
      </c>
      <c r="H13" s="19">
        <f>ABS(('Forecasts on validation'!T14-'Forecasts on validation'!T$2))^2</f>
        <v>0.78162132196920941</v>
      </c>
      <c r="I13" s="19">
        <f>ABS(('Forecasts on validation'!U14-'Forecasts on validation'!U$2))^2</f>
        <v>0.66586664322292854</v>
      </c>
      <c r="J13" s="19">
        <f>ABS(('Forecasts on validation'!V14-'Forecasts on validation'!V$2))^2</f>
        <v>3.8822191496849334</v>
      </c>
      <c r="K13" s="19">
        <f>ABS(('Forecasts on validation'!W14-'Forecasts on validation'!W$2))^2</f>
        <v>4.4953179858313455</v>
      </c>
      <c r="L13" s="19">
        <f>ABS(('Forecasts on validation'!X14-'Forecasts on validation'!X$2))^2</f>
        <v>13.071738248301612</v>
      </c>
      <c r="M13" s="19">
        <f>ABS(('Forecasts on validation'!Y14-'Forecasts on validation'!Y$2))^2</f>
        <v>3.9979968535310357</v>
      </c>
      <c r="N13" s="19">
        <f>ABS(('Forecasts on validation'!Z14-'Forecasts on validation'!Z$2))^2</f>
        <v>11.976040510167211</v>
      </c>
      <c r="O13" s="19">
        <f>ABS(('Forecasts on validation'!AA14-'Forecasts on validation'!AA$2))^2</f>
        <v>12.049156500544687</v>
      </c>
      <c r="P13" s="19">
        <f>ABS(('Forecasts on validation'!AB14-'Forecasts on validation'!AB$2))^2</f>
        <v>13.870979657730279</v>
      </c>
      <c r="Q13" s="19">
        <f>ABS(('Forecasts on validation'!AC14-'Forecasts on validation'!AC$2))^2</f>
        <v>20.773931560200829</v>
      </c>
      <c r="R13" s="19">
        <f>ABS(('Forecasts on validation'!AD14-'Forecasts on validation'!AD$2))^2</f>
        <v>20.959906848523172</v>
      </c>
      <c r="S13" s="19">
        <f>ABS(('Forecasts on validation'!AE14-'Forecasts on validation'!AE$2))^2</f>
        <v>24.932913305000344</v>
      </c>
      <c r="T13" s="19">
        <f>ABS(('Forecasts on validation'!AF14-'Forecasts on validation'!AF$2))^2</f>
        <v>7.7076217141773551</v>
      </c>
      <c r="U13" s="19">
        <f>ABS(('Forecasts on validation'!AG14-'Forecasts on validation'!AG$2))^2</f>
        <v>7.8796464342598753</v>
      </c>
      <c r="V13" s="19">
        <f>ABS(('Forecasts on validation'!AH14-'Forecasts on validation'!AH$2))^2</f>
        <v>12.476702719903011</v>
      </c>
      <c r="W13" s="19">
        <f>ABS(('Forecasts on validation'!AI14-'Forecasts on validation'!AI$2))^2</f>
        <v>2.0069473829282041</v>
      </c>
      <c r="X13" s="19">
        <f>ABS(('Forecasts on validation'!AJ14-'Forecasts on validation'!AJ$2))^2</f>
        <v>2.6262668694103843</v>
      </c>
      <c r="Y13" s="19">
        <f>ABS(('Forecasts on validation'!AK14-'Forecasts on validation'!AK$2))^2</f>
        <v>6.3041222714852516</v>
      </c>
      <c r="Z13" s="19">
        <f>ABS(('Forecasts on validation'!AL14-'Forecasts on validation'!AL$2))^2</f>
        <v>24.459678411942743</v>
      </c>
      <c r="AA13" s="19">
        <f>ABS(('Forecasts on validation'!AM14-'Forecasts on validation'!AM$2))^2</f>
        <v>17.37771226272703</v>
      </c>
      <c r="AB13" s="19">
        <f>ABS(('Forecasts on validation'!AN14-'Forecasts on validation'!AN$2))^2</f>
        <v>10.338589492149929</v>
      </c>
      <c r="AC13" s="19">
        <f>ABS(('Forecasts on validation'!AO14-'Forecasts on validation'!AO$2))^2</f>
        <v>0.2711664302864642</v>
      </c>
      <c r="AD13" s="19">
        <f>ABS(('Forecasts on validation'!AP14-'Forecasts on validation'!AP$2))^2</f>
        <v>2.9306609656684786</v>
      </c>
      <c r="AE13" s="19">
        <f>ABS(('Forecasts on validation'!AQ14-'Forecasts on validation'!AQ$2))^2</f>
        <v>0.30956127290459723</v>
      </c>
      <c r="AF13" s="70">
        <f t="shared" si="0"/>
        <v>2.9596569406038999</v>
      </c>
    </row>
    <row r="14" spans="1:32" ht="18" x14ac:dyDescent="0.25">
      <c r="AB14" s="86" t="s">
        <v>44</v>
      </c>
      <c r="AC14" s="86"/>
      <c r="AD14" s="86"/>
      <c r="AE14" s="86"/>
      <c r="AF14" s="59">
        <f>SUM(AF2:AF13)/12</f>
        <v>2.0690505289402767</v>
      </c>
    </row>
    <row r="21" spans="2:3" x14ac:dyDescent="0.2">
      <c r="B21">
        <f>SQRT(A21)</f>
        <v>0</v>
      </c>
      <c r="C21">
        <f>A21^2</f>
        <v>0</v>
      </c>
    </row>
  </sheetData>
  <mergeCells count="1">
    <mergeCell ref="AB14:AE14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1D48-C271-40AD-B550-EE399BA18189}">
  <dimension ref="A1:AG17"/>
  <sheetViews>
    <sheetView zoomScale="115" zoomScaleNormal="115" workbookViewId="0">
      <pane xSplit="1" topLeftCell="W1" activePane="topRight" state="frozen"/>
      <selection pane="topRight" activeCell="AP29" sqref="AP29"/>
    </sheetView>
  </sheetViews>
  <sheetFormatPr defaultRowHeight="12.75" x14ac:dyDescent="0.2"/>
  <cols>
    <col min="1" max="1" width="19.85546875" bestFit="1" customWidth="1"/>
    <col min="2" max="2" width="12.85546875" bestFit="1" customWidth="1"/>
    <col min="3" max="7" width="7.5703125" bestFit="1" customWidth="1"/>
    <col min="8" max="8" width="7" bestFit="1" customWidth="1"/>
    <col min="9" max="9" width="7.5703125" bestFit="1" customWidth="1"/>
    <col min="10" max="12" width="7" bestFit="1" customWidth="1"/>
    <col min="13" max="13" width="7.5703125" bestFit="1" customWidth="1"/>
    <col min="14" max="19" width="7" bestFit="1" customWidth="1"/>
    <col min="20" max="22" width="7.5703125" bestFit="1" customWidth="1"/>
    <col min="23" max="23" width="11.5703125" bestFit="1" customWidth="1"/>
    <col min="24" max="25" width="7.5703125" bestFit="1" customWidth="1"/>
    <col min="26" max="28" width="7" bestFit="1" customWidth="1"/>
    <col min="29" max="31" width="7.5703125" bestFit="1" customWidth="1"/>
    <col min="32" max="32" width="20.140625" bestFit="1" customWidth="1"/>
    <col min="33" max="33" width="13" bestFit="1" customWidth="1"/>
  </cols>
  <sheetData>
    <row r="1" spans="1:33" s="2" customFormat="1" ht="58.5" thickBot="1" x14ac:dyDescent="0.3">
      <c r="A1" s="15" t="s">
        <v>0</v>
      </c>
      <c r="B1" s="6">
        <v>43282.500000004999</v>
      </c>
      <c r="C1" s="6">
        <v>43313.500000004999</v>
      </c>
      <c r="D1" s="6">
        <v>43344.500000004999</v>
      </c>
      <c r="E1" s="6">
        <v>43374.500000004999</v>
      </c>
      <c r="F1" s="6">
        <v>43405.500000004999</v>
      </c>
      <c r="G1" s="6">
        <v>43435.500000004999</v>
      </c>
      <c r="H1" s="6">
        <v>43466.500000004999</v>
      </c>
      <c r="I1" s="6">
        <v>43497.500000004999</v>
      </c>
      <c r="J1" s="6">
        <v>43525.500000004999</v>
      </c>
      <c r="K1" s="6">
        <v>43556.500000004999</v>
      </c>
      <c r="L1" s="6">
        <v>43586.500000004999</v>
      </c>
      <c r="M1" s="6">
        <v>43617.500000004999</v>
      </c>
      <c r="N1" s="6">
        <v>43647.500000004999</v>
      </c>
      <c r="O1" s="6">
        <v>43678.500000004999</v>
      </c>
      <c r="P1" s="6">
        <v>43709.500000004999</v>
      </c>
      <c r="Q1" s="6">
        <v>43739.500000004999</v>
      </c>
      <c r="R1" s="6">
        <v>43770.500000004999</v>
      </c>
      <c r="S1" s="6">
        <v>43800.500000004999</v>
      </c>
      <c r="T1" s="6">
        <v>43831.500000004999</v>
      </c>
      <c r="U1" s="6">
        <v>43862.500000004999</v>
      </c>
      <c r="V1" s="6">
        <v>43891.500000004999</v>
      </c>
      <c r="W1" s="6">
        <v>43922.500000004999</v>
      </c>
      <c r="X1" s="6">
        <v>43952.500000004999</v>
      </c>
      <c r="Y1" s="6">
        <v>43983.500000004999</v>
      </c>
      <c r="Z1" s="6">
        <v>44013.500000004999</v>
      </c>
      <c r="AA1" s="6">
        <v>44044.500000004999</v>
      </c>
      <c r="AB1" s="6">
        <v>44075.500000004999</v>
      </c>
      <c r="AC1" s="6">
        <v>44105.500000004999</v>
      </c>
      <c r="AD1" s="6">
        <v>44136.500000004999</v>
      </c>
      <c r="AE1" s="13">
        <v>44166.500000004999</v>
      </c>
      <c r="AF1" s="68" t="s">
        <v>73</v>
      </c>
      <c r="AG1" s="68" t="s">
        <v>59</v>
      </c>
    </row>
    <row r="2" spans="1:33" ht="15.75" x14ac:dyDescent="0.25">
      <c r="A2" s="38" t="s">
        <v>72</v>
      </c>
      <c r="B2" s="76">
        <f>'Forecasts on validation'!N$2-'Forecasts on validation'!N3</f>
        <v>0.28435837980184431</v>
      </c>
      <c r="C2" s="77">
        <f>'Forecasts on validation'!O$2-'Forecasts on validation'!O3</f>
        <v>-0.29041765741230563</v>
      </c>
      <c r="D2" s="77">
        <f>'Forecasts on validation'!P$2-'Forecasts on validation'!P3</f>
        <v>-0.1231262629838028</v>
      </c>
      <c r="E2" s="77">
        <f>'Forecasts on validation'!Q$2-'Forecasts on validation'!Q3</f>
        <v>1.6895193676170308</v>
      </c>
      <c r="F2" s="77">
        <f>'Forecasts on validation'!R$2-'Forecasts on validation'!R3</f>
        <v>-0.80337359750095771</v>
      </c>
      <c r="G2" s="77">
        <f>'Forecasts on validation'!S$2-'Forecasts on validation'!S3</f>
        <v>0.9196105881905865</v>
      </c>
      <c r="H2" s="77">
        <f>'Forecasts on validation'!T$2-'Forecasts on validation'!T3</f>
        <v>2.7852324169122014</v>
      </c>
      <c r="I2" s="77">
        <f>'Forecasts on validation'!U$2-'Forecasts on validation'!U3</f>
        <v>-1.879189246567968</v>
      </c>
      <c r="J2" s="77">
        <f>'Forecasts on validation'!V$2-'Forecasts on validation'!V3</f>
        <v>1.4241308621206841</v>
      </c>
      <c r="K2" s="77">
        <f>'Forecasts on validation'!W$2-'Forecasts on validation'!W3</f>
        <v>0.80200185394115664</v>
      </c>
      <c r="L2" s="77">
        <f>'Forecasts on validation'!X$2-'Forecasts on validation'!X3</f>
        <v>1.1828220529299642</v>
      </c>
      <c r="M2" s="77">
        <f>'Forecasts on validation'!Y$2-'Forecasts on validation'!Y3</f>
        <v>-0.88018949014198711</v>
      </c>
      <c r="N2" s="77">
        <f>'Forecasts on validation'!Z$2-'Forecasts on validation'!Z3</f>
        <v>0.7894764708863562</v>
      </c>
      <c r="O2" s="77">
        <f>'Forecasts on validation'!AA$2-'Forecasts on validation'!AA3</f>
        <v>0.30863834398568457</v>
      </c>
      <c r="P2" s="77">
        <f>'Forecasts on validation'!AB$2-'Forecasts on validation'!AB3</f>
        <v>1.3161491291582976</v>
      </c>
      <c r="Q2" s="77">
        <f>'Forecasts on validation'!AC$2-'Forecasts on validation'!AC3</f>
        <v>1.0260527104203447</v>
      </c>
      <c r="R2" s="77">
        <f>'Forecasts on validation'!AD$2-'Forecasts on validation'!AD3</f>
        <v>1.0162635117923315</v>
      </c>
      <c r="S2" s="77">
        <f>'Forecasts on validation'!AE$2-'Forecasts on validation'!AE3</f>
        <v>2.4582047326121454</v>
      </c>
      <c r="T2" s="77">
        <f>'Forecasts on validation'!AF$2-'Forecasts on validation'!AF3</f>
        <v>-2.0404494191781595</v>
      </c>
      <c r="U2" s="77">
        <f>'Forecasts on validation'!AG$2-'Forecasts on validation'!AG3</f>
        <v>-0.30970463453061825</v>
      </c>
      <c r="V2" s="77">
        <f>'Forecasts on validation'!AH$2-'Forecasts on validation'!AH3</f>
        <v>0.96523497583715567</v>
      </c>
      <c r="W2" s="77">
        <f>'Forecasts on validation'!AI$2-'Forecasts on validation'!AI3</f>
        <v>-0.98646088288159461</v>
      </c>
      <c r="X2" s="77">
        <f>'Forecasts on validation'!AJ$2-'Forecasts on validation'!AJ3</f>
        <v>-0.84702978072632362</v>
      </c>
      <c r="Y2" s="77">
        <f>'Forecasts on validation'!AK$2-'Forecasts on validation'!AK3</f>
        <v>0.85547252986208377</v>
      </c>
      <c r="Z2" s="77">
        <f>'Forecasts on validation'!AL$2-'Forecasts on validation'!AL3</f>
        <v>3.0300688258566879</v>
      </c>
      <c r="AA2" s="77">
        <f>'Forecasts on validation'!AM$2-'Forecasts on validation'!AM3</f>
        <v>1.5157083482844413</v>
      </c>
      <c r="AB2" s="77">
        <f>'Forecasts on validation'!AN$2-'Forecasts on validation'!AN3</f>
        <v>0.37165318398831459</v>
      </c>
      <c r="AC2" s="77">
        <f>'Forecasts on validation'!AO$2-'Forecasts on validation'!AO3</f>
        <v>-3.0171849545627154</v>
      </c>
      <c r="AD2" s="77">
        <f>'Forecasts on validation'!AP$2-'Forecasts on validation'!AP3</f>
        <v>-1.419006943984968</v>
      </c>
      <c r="AE2" s="77">
        <f>'Forecasts on validation'!AQ$2-'Forecasts on validation'!AQ3</f>
        <v>0.38073693636950878</v>
      </c>
      <c r="AF2" s="78">
        <f>B2^2+C2^2+D2^2+E2^2+F2^2+G2^2+H2^2+I2^2+J2^2+K2^2+L2^2+M2^2+N2^2+O2^2+P2^2+Q2^2+R2^2+S2^2+T2^2+U2^2+V2^2+W2^2+X2^2+Y2^2+Z2^2+AA2^2+AB2^2+AC2^2+AD2^2+AE2^2</f>
        <v>61.731273643650745</v>
      </c>
      <c r="AG2" s="79">
        <f>1-(AF2/$B$17)</f>
        <v>0.90391749658322573</v>
      </c>
    </row>
    <row r="3" spans="1:33" ht="15.75" x14ac:dyDescent="0.25">
      <c r="A3" s="38" t="s">
        <v>61</v>
      </c>
      <c r="B3" s="80">
        <f>'Forecasts on validation'!N$2-'Forecasts on validation'!N4</f>
        <v>0.28435837980184431</v>
      </c>
      <c r="C3" s="20">
        <f>'Forecasts on validation'!O$2-'Forecasts on validation'!O4</f>
        <v>-0.29041765741230563</v>
      </c>
      <c r="D3" s="20">
        <f>'Forecasts on validation'!P$2-'Forecasts on validation'!P4</f>
        <v>-0.1231262629838028</v>
      </c>
      <c r="E3" s="20">
        <f>'Forecasts on validation'!Q$2-'Forecasts on validation'!Q4</f>
        <v>1.6895193676170308</v>
      </c>
      <c r="F3" s="20">
        <f>'Forecasts on validation'!R$2-'Forecasts on validation'!R4</f>
        <v>-0.80337359750095771</v>
      </c>
      <c r="G3" s="20">
        <f>'Forecasts on validation'!S$2-'Forecasts on validation'!S4</f>
        <v>0.9196105881905865</v>
      </c>
      <c r="H3" s="20">
        <f>'Forecasts on validation'!T$2-'Forecasts on validation'!T4</f>
        <v>2.7852324169122014</v>
      </c>
      <c r="I3" s="20">
        <f>'Forecasts on validation'!U$2-'Forecasts on validation'!U4</f>
        <v>-1.879189246567968</v>
      </c>
      <c r="J3" s="20">
        <f>'Forecasts on validation'!V$2-'Forecasts on validation'!V4</f>
        <v>1.4241308621206841</v>
      </c>
      <c r="K3" s="20">
        <f>'Forecasts on validation'!W$2-'Forecasts on validation'!W4</f>
        <v>0.80200185394115664</v>
      </c>
      <c r="L3" s="20">
        <f>'Forecasts on validation'!X$2-'Forecasts on validation'!X4</f>
        <v>1.1828220529299642</v>
      </c>
      <c r="M3" s="20">
        <f>'Forecasts on validation'!Y$2-'Forecasts on validation'!Y4</f>
        <v>-0.88018949014198711</v>
      </c>
      <c r="N3" s="20">
        <f>'Forecasts on validation'!Z$2-'Forecasts on validation'!Z4</f>
        <v>0.7894764708863562</v>
      </c>
      <c r="O3" s="20">
        <f>'Forecasts on validation'!AA$2-'Forecasts on validation'!AA4</f>
        <v>0.30863834398568457</v>
      </c>
      <c r="P3" s="20">
        <f>'Forecasts on validation'!AB$2-'Forecasts on validation'!AB4</f>
        <v>1.3161491291582976</v>
      </c>
      <c r="Q3" s="20">
        <f>'Forecasts on validation'!AC$2-'Forecasts on validation'!AC4</f>
        <v>1.0260527104203447</v>
      </c>
      <c r="R3" s="20">
        <f>'Forecasts on validation'!AD$2-'Forecasts on validation'!AD4</f>
        <v>1.0162635117923315</v>
      </c>
      <c r="S3" s="20">
        <f>'Forecasts on validation'!AE$2-'Forecasts on validation'!AE4</f>
        <v>2.4582047326121454</v>
      </c>
      <c r="T3" s="20">
        <f>'Forecasts on validation'!AF$2-'Forecasts on validation'!AF4</f>
        <v>-2.0404494191781595</v>
      </c>
      <c r="U3" s="20">
        <f>'Forecasts on validation'!AG$2-'Forecasts on validation'!AG4</f>
        <v>-0.30970463453061825</v>
      </c>
      <c r="V3" s="20">
        <f>'Forecasts on validation'!AH$2-'Forecasts on validation'!AH4</f>
        <v>0.96523497583715567</v>
      </c>
      <c r="W3" s="20">
        <f>'Forecasts on validation'!AI$2-'Forecasts on validation'!AI4</f>
        <v>-0.98646088288159461</v>
      </c>
      <c r="X3" s="20">
        <f>'Forecasts on validation'!AJ$2-'Forecasts on validation'!AJ4</f>
        <v>-0.84702978072632362</v>
      </c>
      <c r="Y3" s="20">
        <f>'Forecasts on validation'!AK$2-'Forecasts on validation'!AK4</f>
        <v>0.85547252986208377</v>
      </c>
      <c r="Z3" s="20">
        <f>'Forecasts on validation'!AL$2-'Forecasts on validation'!AL4</f>
        <v>3.0300688258566879</v>
      </c>
      <c r="AA3" s="20">
        <f>'Forecasts on validation'!AM$2-'Forecasts on validation'!AM4</f>
        <v>1.5157083482844413</v>
      </c>
      <c r="AB3" s="20">
        <f>'Forecasts on validation'!AN$2-'Forecasts on validation'!AN4</f>
        <v>0.37165318398831459</v>
      </c>
      <c r="AC3" s="20">
        <f>'Forecasts on validation'!AO$2-'Forecasts on validation'!AO4</f>
        <v>-3.0171849545627154</v>
      </c>
      <c r="AD3" s="20">
        <f>'Forecasts on validation'!AP$2-'Forecasts on validation'!AP4</f>
        <v>-1.419006943984968</v>
      </c>
      <c r="AE3" s="20">
        <f>'Forecasts on validation'!AQ$2-'Forecasts on validation'!AQ4</f>
        <v>0.38073693636950878</v>
      </c>
      <c r="AF3" s="70">
        <f>B3^2+C3^2+D3^2+E3^2+F3^2+G3^2+H3^2+I3^2+J3^2+K3^2+L3^2+M3^2+N3^2+O3^2+P3^2+Q3^2+R3^2+S3^2+T3^2+U3^2+V3^2+W3^2+X3^2+Y3^2+Z3^2+AA3^2+AB3^2+AC3^2+AD3^2+AE3^2</f>
        <v>61.731273643650745</v>
      </c>
      <c r="AG3" s="55">
        <f t="shared" ref="AG3:AG13" si="0">1-(AF3/$B$17)</f>
        <v>0.90391749658322573</v>
      </c>
    </row>
    <row r="4" spans="1:33" ht="15.75" x14ac:dyDescent="0.25">
      <c r="A4" s="38" t="s">
        <v>62</v>
      </c>
      <c r="B4" s="80">
        <f>'Forecasts on validation'!N$2-'Forecasts on validation'!N5</f>
        <v>-0.31510525300362247</v>
      </c>
      <c r="C4" s="20">
        <f>'Forecasts on validation'!O$2-'Forecasts on validation'!O5</f>
        <v>-0.15427102375419821</v>
      </c>
      <c r="D4" s="20">
        <f>'Forecasts on validation'!P$2-'Forecasts on validation'!P5</f>
        <v>-0.26217399014807796</v>
      </c>
      <c r="E4" s="20">
        <f>'Forecasts on validation'!Q$2-'Forecasts on validation'!Q5</f>
        <v>1.6305683135569069</v>
      </c>
      <c r="F4" s="20">
        <f>'Forecasts on validation'!R$2-'Forecasts on validation'!R5</f>
        <v>5.5435673862973545E-3</v>
      </c>
      <c r="G4" s="20">
        <f>'Forecasts on validation'!S$2-'Forecasts on validation'!S5</f>
        <v>0.53496705862136906</v>
      </c>
      <c r="H4" s="20">
        <f>'Forecasts on validation'!T$2-'Forecasts on validation'!T5</f>
        <v>3.2255285177190416</v>
      </c>
      <c r="I4" s="20">
        <f>'Forecasts on validation'!U$2-'Forecasts on validation'!U5</f>
        <v>-0.5456606979024059</v>
      </c>
      <c r="J4" s="20">
        <f>'Forecasts on validation'!V$2-'Forecasts on validation'!V5</f>
        <v>0.52440253301344342</v>
      </c>
      <c r="K4" s="20">
        <f>'Forecasts on validation'!W$2-'Forecasts on validation'!W5</f>
        <v>1.4838548835633887</v>
      </c>
      <c r="L4" s="20">
        <f>'Forecasts on validation'!X$2-'Forecasts on validation'!X5</f>
        <v>1.5668088117437691</v>
      </c>
      <c r="M4" s="20">
        <f>'Forecasts on validation'!Y$2-'Forecasts on validation'!Y5</f>
        <v>-0.3138715893464834</v>
      </c>
      <c r="N4" s="20">
        <f>'Forecasts on validation'!Z$2-'Forecasts on validation'!Z5</f>
        <v>0.36805461531245243</v>
      </c>
      <c r="O4" s="20">
        <f>'Forecasts on validation'!AA$2-'Forecasts on validation'!AA5</f>
        <v>0.68662813256994326</v>
      </c>
      <c r="P4" s="20">
        <f>'Forecasts on validation'!AB$2-'Forecasts on validation'!AB5</f>
        <v>1.4639206545859835</v>
      </c>
      <c r="Q4" s="20">
        <f>'Forecasts on validation'!AC$2-'Forecasts on validation'!AC5</f>
        <v>1.6562056654759587</v>
      </c>
      <c r="R4" s="20">
        <f>'Forecasts on validation'!AD$2-'Forecasts on validation'!AD5</f>
        <v>1.5075225440630078</v>
      </c>
      <c r="S4" s="20">
        <f>'Forecasts on validation'!AE$2-'Forecasts on validation'!AE5</f>
        <v>2.9447768397415786</v>
      </c>
      <c r="T4" s="20">
        <f>'Forecasts on validation'!AF$2-'Forecasts on validation'!AF5</f>
        <v>-0.86349694314842651</v>
      </c>
      <c r="U4" s="20">
        <f>'Forecasts on validation'!AG$2-'Forecasts on validation'!AG5</f>
        <v>-1.2866419759388208</v>
      </c>
      <c r="V4" s="20">
        <f>'Forecasts on validation'!AH$2-'Forecasts on validation'!AH5</f>
        <v>0.81695292609047954</v>
      </c>
      <c r="W4" s="20">
        <f>'Forecasts on validation'!AI$2-'Forecasts on validation'!AI5</f>
        <v>-0.52432049250212032</v>
      </c>
      <c r="X4" s="20">
        <f>'Forecasts on validation'!AJ$2-'Forecasts on validation'!AJ5</f>
        <v>-1.3193328249810037</v>
      </c>
      <c r="Y4" s="20">
        <f>'Forecasts on validation'!AK$2-'Forecasts on validation'!AK5</f>
        <v>0.44992705821317713</v>
      </c>
      <c r="Z4" s="20">
        <f>'Forecasts on validation'!AL$2-'Forecasts on validation'!AL5</f>
        <v>3.4396565623210478</v>
      </c>
      <c r="AA4" s="20">
        <f>'Forecasts on validation'!AM$2-'Forecasts on validation'!AM5</f>
        <v>2.9664609889495424</v>
      </c>
      <c r="AB4" s="20">
        <f>'Forecasts on validation'!AN$2-'Forecasts on validation'!AN5</f>
        <v>1.0973521747134214</v>
      </c>
      <c r="AC4" s="20">
        <f>'Forecasts on validation'!AO$2-'Forecasts on validation'!AO5</f>
        <v>-2.8392428453004968</v>
      </c>
      <c r="AD4" s="20">
        <f>'Forecasts on validation'!AP$2-'Forecasts on validation'!AP5</f>
        <v>-2.8635909754943327</v>
      </c>
      <c r="AE4" s="20">
        <f>'Forecasts on validation'!AQ$2-'Forecasts on validation'!AQ5</f>
        <v>-0.29866283618394363</v>
      </c>
      <c r="AF4" s="70">
        <f t="shared" ref="AF4:AF13" si="1">B4^2+C4^2+D4^2+E4^2+F4^2+G4^2+H4^2+I4^2+J4^2+K4^2+L4^2+M4^2+N4^2+O4^2+P4^2+Q4^2+R4^2+S4^2+T4^2+U4^2+V4^2+W4^2+X4^2+Y4^2+Z4^2+AA4^2+AB4^2+AC4^2+AD4^2+AE4^2</f>
        <v>78.77858072232749</v>
      </c>
      <c r="AG4" s="55">
        <f t="shared" si="0"/>
        <v>0.87738397728328454</v>
      </c>
    </row>
    <row r="5" spans="1:33" ht="15.75" x14ac:dyDescent="0.25">
      <c r="A5" s="38" t="s">
        <v>63</v>
      </c>
      <c r="B5" s="80">
        <f>'Forecasts on validation'!N$2-'Forecasts on validation'!N6</f>
        <v>-0.3841342248606594</v>
      </c>
      <c r="C5" s="20">
        <f>'Forecasts on validation'!O$2-'Forecasts on validation'!O6</f>
        <v>-0.7644725802788912</v>
      </c>
      <c r="D5" s="20">
        <f>'Forecasts on validation'!P$2-'Forecasts on validation'!P6</f>
        <v>-0.12358862278395577</v>
      </c>
      <c r="E5" s="20">
        <f>'Forecasts on validation'!Q$2-'Forecasts on validation'!Q6</f>
        <v>1.4890298866972458</v>
      </c>
      <c r="F5" s="20">
        <f>'Forecasts on validation'!R$2-'Forecasts on validation'!R6</f>
        <v>-5.4463450517211243E-2</v>
      </c>
      <c r="G5" s="20">
        <f>'Forecasts on validation'!S$2-'Forecasts on validation'!S6</f>
        <v>1.3583739945912825</v>
      </c>
      <c r="H5" s="20">
        <f>'Forecasts on validation'!T$2-'Forecasts on validation'!T6</f>
        <v>2.8339950407809127</v>
      </c>
      <c r="I5" s="20">
        <f>'Forecasts on validation'!U$2-'Forecasts on validation'!U6</f>
        <v>-9.7477770129586361E-2</v>
      </c>
      <c r="J5" s="20">
        <f>'Forecasts on validation'!V$2-'Forecasts on validation'!V6</f>
        <v>1.8818179816498528</v>
      </c>
      <c r="K5" s="20">
        <f>'Forecasts on validation'!W$2-'Forecasts on validation'!W6</f>
        <v>0.56801012363819581</v>
      </c>
      <c r="L5" s="20">
        <f>'Forecasts on validation'!X$2-'Forecasts on validation'!X6</f>
        <v>2.2608755694708123</v>
      </c>
      <c r="M5" s="20">
        <f>'Forecasts on validation'!Y$2-'Forecasts on validation'!Y6</f>
        <v>7.699335239568228E-2</v>
      </c>
      <c r="N5" s="20">
        <f>'Forecasts on validation'!Z$2-'Forecasts on validation'!Z6</f>
        <v>0.94451671516656432</v>
      </c>
      <c r="O5" s="20">
        <f>'Forecasts on validation'!AA$2-'Forecasts on validation'!AA6</f>
        <v>0.25765753593631757</v>
      </c>
      <c r="P5" s="20">
        <f>'Forecasts on validation'!AB$2-'Forecasts on validation'!AB6</f>
        <v>1.8486812050552857</v>
      </c>
      <c r="Q5" s="20">
        <f>'Forecasts on validation'!AC$2-'Forecasts on validation'!AC6</f>
        <v>1.806624156092326</v>
      </c>
      <c r="R5" s="20">
        <f>'Forecasts on validation'!AD$2-'Forecasts on validation'!AD6</f>
        <v>2.1489631469299866</v>
      </c>
      <c r="S5" s="20">
        <f>'Forecasts on validation'!AE$2-'Forecasts on validation'!AE6</f>
        <v>3.4448355751572421</v>
      </c>
      <c r="T5" s="20">
        <f>'Forecasts on validation'!AF$2-'Forecasts on validation'!AF6</f>
        <v>-0.36820908766607374</v>
      </c>
      <c r="U5" s="20">
        <f>'Forecasts on validation'!AG$2-'Forecasts on validation'!AG6</f>
        <v>-8.8607277039919552E-2</v>
      </c>
      <c r="V5" s="20">
        <f>'Forecasts on validation'!AH$2-'Forecasts on validation'!AH6</f>
        <v>-0.17748385661229094</v>
      </c>
      <c r="W5" s="20">
        <f>'Forecasts on validation'!AI$2-'Forecasts on validation'!AI6</f>
        <v>-0.67525865223107928</v>
      </c>
      <c r="X5" s="20">
        <f>'Forecasts on validation'!AJ$2-'Forecasts on validation'!AJ6</f>
        <v>-0.84891432065449379</v>
      </c>
      <c r="Y5" s="20">
        <f>'Forecasts on validation'!AK$2-'Forecasts on validation'!AK6</f>
        <v>-3.0836139058344259E-2</v>
      </c>
      <c r="Z5" s="20">
        <f>'Forecasts on validation'!AL$2-'Forecasts on validation'!AL6</f>
        <v>3.0268467361709881</v>
      </c>
      <c r="AA5" s="20">
        <f>'Forecasts on validation'!AM$2-'Forecasts on validation'!AM6</f>
        <v>3.3833854871952624</v>
      </c>
      <c r="AB5" s="20">
        <f>'Forecasts on validation'!AN$2-'Forecasts on validation'!AN6</f>
        <v>2.5740914980368572</v>
      </c>
      <c r="AC5" s="20">
        <f>'Forecasts on validation'!AO$2-'Forecasts on validation'!AO6</f>
        <v>-2.100544733395914</v>
      </c>
      <c r="AD5" s="20">
        <f>'Forecasts on validation'!AP$2-'Forecasts on validation'!AP6</f>
        <v>-2.6824614688803265</v>
      </c>
      <c r="AE5" s="20">
        <f>'Forecasts on validation'!AQ$2-'Forecasts on validation'!AQ6</f>
        <v>-1.7691230548170651</v>
      </c>
      <c r="AF5" s="70">
        <f t="shared" si="1"/>
        <v>89.285185305425216</v>
      </c>
      <c r="AG5" s="55">
        <f t="shared" si="0"/>
        <v>0.86103082577402501</v>
      </c>
    </row>
    <row r="6" spans="1:33" ht="15.75" x14ac:dyDescent="0.25">
      <c r="A6" s="38" t="s">
        <v>64</v>
      </c>
      <c r="B6" s="80">
        <f>'Forecasts on validation'!N$2-'Forecasts on validation'!N7</f>
        <v>-0.70208415854332173</v>
      </c>
      <c r="C6" s="20">
        <f>'Forecasts on validation'!O$2-'Forecasts on validation'!O7</f>
        <v>-0.83471626470868898</v>
      </c>
      <c r="D6" s="20">
        <f>'Forecasts on validation'!P$2-'Forecasts on validation'!P7</f>
        <v>-0.74452798233084394</v>
      </c>
      <c r="E6" s="20">
        <f>'Forecasts on validation'!Q$2-'Forecasts on validation'!Q7</f>
        <v>1.630053960355383</v>
      </c>
      <c r="F6" s="20">
        <f>'Forecasts on validation'!R$2-'Forecasts on validation'!R7</f>
        <v>-0.19849254907614267</v>
      </c>
      <c r="G6" s="20">
        <f>'Forecasts on validation'!S$2-'Forecasts on validation'!S7</f>
        <v>1.2973110247137143</v>
      </c>
      <c r="H6" s="20">
        <f>'Forecasts on validation'!T$2-'Forecasts on validation'!T7</f>
        <v>3.6718915849647331</v>
      </c>
      <c r="I6" s="20">
        <f>'Forecasts on validation'!U$2-'Forecasts on validation'!U7</f>
        <v>-0.49590111699184547</v>
      </c>
      <c r="J6" s="20">
        <f>'Forecasts on validation'!V$2-'Forecasts on validation'!V7</f>
        <v>2.3378876477386896</v>
      </c>
      <c r="K6" s="20">
        <f>'Forecasts on validation'!W$2-'Forecasts on validation'!W7</f>
        <v>1.9493122037505373</v>
      </c>
      <c r="L6" s="20">
        <f>'Forecasts on validation'!X$2-'Forecasts on validation'!X7</f>
        <v>1.3289145598805163</v>
      </c>
      <c r="M6" s="20">
        <f>'Forecasts on validation'!Y$2-'Forecasts on validation'!Y7</f>
        <v>0.78327370094207538</v>
      </c>
      <c r="N6" s="20">
        <f>'Forecasts on validation'!Z$2-'Forecasts on validation'!Z7</f>
        <v>1.3422597625245416</v>
      </c>
      <c r="O6" s="20">
        <f>'Forecasts on validation'!AA$2-'Forecasts on validation'!AA7</f>
        <v>0.84426372082562295</v>
      </c>
      <c r="P6" s="20">
        <f>'Forecasts on validation'!AB$2-'Forecasts on validation'!AB7</f>
        <v>1.4121619522117328</v>
      </c>
      <c r="Q6" s="20">
        <f>'Forecasts on validation'!AC$2-'Forecasts on validation'!AC7</f>
        <v>2.1981553923415547</v>
      </c>
      <c r="R6" s="20">
        <f>'Forecasts on validation'!AD$2-'Forecasts on validation'!AD7</f>
        <v>2.302028572982465</v>
      </c>
      <c r="S6" s="20">
        <f>'Forecasts on validation'!AE$2-'Forecasts on validation'!AE7</f>
        <v>4.0975636989595259</v>
      </c>
      <c r="T6" s="20">
        <f>'Forecasts on validation'!AF$2-'Forecasts on validation'!AF7</f>
        <v>0.1406492519836462</v>
      </c>
      <c r="U6" s="20">
        <f>'Forecasts on validation'!AG$2-'Forecasts on validation'!AG7</f>
        <v>0.41539622882809368</v>
      </c>
      <c r="V6" s="20">
        <f>'Forecasts on validation'!AH$2-'Forecasts on validation'!AH7</f>
        <v>1.0416328281861524</v>
      </c>
      <c r="W6" s="20">
        <f>'Forecasts on validation'!AI$2-'Forecasts on validation'!AI7</f>
        <v>-1.6871946795301866</v>
      </c>
      <c r="X6" s="20">
        <f>'Forecasts on validation'!AJ$2-'Forecasts on validation'!AJ7</f>
        <v>-1.0025085605103712</v>
      </c>
      <c r="Y6" s="20">
        <f>'Forecasts on validation'!AK$2-'Forecasts on validation'!AK7</f>
        <v>0.44786038616706492</v>
      </c>
      <c r="Z6" s="20">
        <f>'Forecasts on validation'!AL$2-'Forecasts on validation'!AL7</f>
        <v>2.5376234809769329</v>
      </c>
      <c r="AA6" s="20">
        <f>'Forecasts on validation'!AM$2-'Forecasts on validation'!AM7</f>
        <v>2.9633113881972761</v>
      </c>
      <c r="AB6" s="20">
        <f>'Forecasts on validation'!AN$2-'Forecasts on validation'!AN7</f>
        <v>2.9983526755968555</v>
      </c>
      <c r="AC6" s="20">
        <f>'Forecasts on validation'!AO$2-'Forecasts on validation'!AO7</f>
        <v>-0.59781901951114946</v>
      </c>
      <c r="AD6" s="20">
        <f>'Forecasts on validation'!AP$2-'Forecasts on validation'!AP7</f>
        <v>-1.9307643819097464</v>
      </c>
      <c r="AE6" s="20">
        <f>'Forecasts on validation'!AQ$2-'Forecasts on validation'!AQ7</f>
        <v>-1.584806186678442</v>
      </c>
      <c r="AF6" s="70">
        <f t="shared" si="1"/>
        <v>99.064434123990893</v>
      </c>
      <c r="AG6" s="55">
        <f t="shared" si="0"/>
        <v>0.84580977730761342</v>
      </c>
    </row>
    <row r="7" spans="1:33" ht="15.75" x14ac:dyDescent="0.25">
      <c r="A7" s="38" t="s">
        <v>65</v>
      </c>
      <c r="B7" s="80">
        <f>'Forecasts on validation'!N$2-'Forecasts on validation'!N8</f>
        <v>-2.1847355761359353</v>
      </c>
      <c r="C7" s="20">
        <f>'Forecasts on validation'!O$2-'Forecasts on validation'!O8</f>
        <v>-1.1581643929108765</v>
      </c>
      <c r="D7" s="20">
        <f>'Forecasts on validation'!P$2-'Forecasts on validation'!P8</f>
        <v>-0.81598636567971283</v>
      </c>
      <c r="E7" s="20">
        <f>'Forecasts on validation'!Q$2-'Forecasts on validation'!Q8</f>
        <v>0.99837691848197352</v>
      </c>
      <c r="F7" s="20">
        <f>'Forecasts on validation'!R$2-'Forecasts on validation'!R8</f>
        <v>-5.5029796535677633E-2</v>
      </c>
      <c r="G7" s="20">
        <f>'Forecasts on validation'!S$2-'Forecasts on validation'!S8</f>
        <v>1.1507912824512871</v>
      </c>
      <c r="H7" s="20">
        <f>'Forecasts on validation'!T$2-'Forecasts on validation'!T8</f>
        <v>3.6097726749822527</v>
      </c>
      <c r="I7" s="20">
        <f>'Forecasts on validation'!U$2-'Forecasts on validation'!U8</f>
        <v>0.35648487253894245</v>
      </c>
      <c r="J7" s="20">
        <f>'Forecasts on validation'!V$2-'Forecasts on validation'!V8</f>
        <v>1.9325745083962147</v>
      </c>
      <c r="K7" s="20">
        <f>'Forecasts on validation'!W$2-'Forecasts on validation'!W8</f>
        <v>2.413268519506417</v>
      </c>
      <c r="L7" s="20">
        <f>'Forecasts on validation'!X$2-'Forecasts on validation'!X8</f>
        <v>2.7341030029768874</v>
      </c>
      <c r="M7" s="20">
        <f>'Forecasts on validation'!Y$2-'Forecasts on validation'!Y8</f>
        <v>-0.1648033771625208</v>
      </c>
      <c r="N7" s="20">
        <f>'Forecasts on validation'!Z$2-'Forecasts on validation'!Z8</f>
        <v>2.0607535646063795</v>
      </c>
      <c r="O7" s="20">
        <f>'Forecasts on validation'!AA$2-'Forecasts on validation'!AA8</f>
        <v>1.2488847964877294</v>
      </c>
      <c r="P7" s="20">
        <f>'Forecasts on validation'!AB$2-'Forecasts on validation'!AB8</f>
        <v>2.008912108114103</v>
      </c>
      <c r="Q7" s="20">
        <f>'Forecasts on validation'!AC$2-'Forecasts on validation'!AC8</f>
        <v>1.7540875681369172</v>
      </c>
      <c r="R7" s="20">
        <f>'Forecasts on validation'!AD$2-'Forecasts on validation'!AD8</f>
        <v>2.7003304189073631</v>
      </c>
      <c r="S7" s="20">
        <f>'Forecasts on validation'!AE$2-'Forecasts on validation'!AE8</f>
        <v>4.2532760306958721</v>
      </c>
      <c r="T7" s="20">
        <f>'Forecasts on validation'!AF$2-'Forecasts on validation'!AF8</f>
        <v>0.80466476984658186</v>
      </c>
      <c r="U7" s="20">
        <f>'Forecasts on validation'!AG$2-'Forecasts on validation'!AG8</f>
        <v>0.93305407380204741</v>
      </c>
      <c r="V7" s="20">
        <f>'Forecasts on validation'!AH$2-'Forecasts on validation'!AH8</f>
        <v>1.5543518864736683</v>
      </c>
      <c r="W7" s="20">
        <f>'Forecasts on validation'!AI$2-'Forecasts on validation'!AI8</f>
        <v>-0.44699624579915564</v>
      </c>
      <c r="X7" s="20">
        <f>'Forecasts on validation'!AJ$2-'Forecasts on validation'!AJ8</f>
        <v>-2.0319436357097871</v>
      </c>
      <c r="Y7" s="20">
        <f>'Forecasts on validation'!AK$2-'Forecasts on validation'!AK8</f>
        <v>0.29161009603929244</v>
      </c>
      <c r="Z7" s="20">
        <f>'Forecasts on validation'!AL$2-'Forecasts on validation'!AL8</f>
        <v>3.0245979340541567</v>
      </c>
      <c r="AA7" s="20">
        <f>'Forecasts on validation'!AM$2-'Forecasts on validation'!AM8</f>
        <v>2.4656281701739147</v>
      </c>
      <c r="AB7" s="20">
        <f>'Forecasts on validation'!AN$2-'Forecasts on validation'!AN8</f>
        <v>2.5710143854032381</v>
      </c>
      <c r="AC7" s="20">
        <f>'Forecasts on validation'!AO$2-'Forecasts on validation'!AO8</f>
        <v>-0.16622124510305269</v>
      </c>
      <c r="AD7" s="20">
        <f>'Forecasts on validation'!AP$2-'Forecasts on validation'!AP8</f>
        <v>-0.40205256955738378</v>
      </c>
      <c r="AE7" s="20">
        <f>'Forecasts on validation'!AQ$2-'Forecasts on validation'!AQ8</f>
        <v>-0.82011027075369469</v>
      </c>
      <c r="AF7" s="70">
        <f>B7^2+C7^2+D7^2+E7^2+F7^2+G7^2+H7^2+I7^2+J7^2+K7^2+L7^2+M7^2+N7^2+O7^2+P7^2+Q7^2+R7^2+S7^2+T7^2+U7^2+V7^2+W7^2+X7^2+Y7^2+Z7^2+AA7^2+AB7^2+AC7^2+AD7^2+AE7^2</f>
        <v>108.6714017201475</v>
      </c>
      <c r="AG7" s="55">
        <f t="shared" si="0"/>
        <v>0.83085687835705868</v>
      </c>
    </row>
    <row r="8" spans="1:33" ht="15.75" x14ac:dyDescent="0.25">
      <c r="A8" s="38" t="s">
        <v>66</v>
      </c>
      <c r="B8" s="80">
        <f>'Forecasts on validation'!N$2-'Forecasts on validation'!N9</f>
        <v>-1.701288486296157</v>
      </c>
      <c r="C8" s="20">
        <f>'Forecasts on validation'!O$2-'Forecasts on validation'!O9</f>
        <v>-2.6660186593014501</v>
      </c>
      <c r="D8" s="20">
        <f>'Forecasts on validation'!P$2-'Forecasts on validation'!P9</f>
        <v>-1.1449326266003155</v>
      </c>
      <c r="E8" s="20">
        <f>'Forecasts on validation'!Q$2-'Forecasts on validation'!Q9</f>
        <v>0.92570384986755982</v>
      </c>
      <c r="F8" s="20">
        <f>'Forecasts on validation'!R$2-'Forecasts on validation'!R9</f>
        <v>-0.69744440004129871</v>
      </c>
      <c r="G8" s="20">
        <f>'Forecasts on validation'!S$2-'Forecasts on validation'!S9</f>
        <v>1.2966926864626984</v>
      </c>
      <c r="H8" s="20">
        <f>'Forecasts on validation'!T$2-'Forecasts on validation'!T9</f>
        <v>3.4607623170118202</v>
      </c>
      <c r="I8" s="20">
        <f>'Forecasts on validation'!U$2-'Forecasts on validation'!U9</f>
        <v>0.29331003432059077</v>
      </c>
      <c r="J8" s="20">
        <f>'Forecasts on validation'!V$2-'Forecasts on validation'!V9</f>
        <v>2.7994497804088709</v>
      </c>
      <c r="K8" s="20">
        <f>'Forecasts on validation'!W$2-'Forecasts on validation'!W9</f>
        <v>2.0010656651267738</v>
      </c>
      <c r="L8" s="20">
        <f>'Forecasts on validation'!X$2-'Forecasts on validation'!X9</f>
        <v>3.2059458797518374</v>
      </c>
      <c r="M8" s="20">
        <f>'Forecasts on validation'!Y$2-'Forecasts on validation'!Y9</f>
        <v>1.2642711604290042</v>
      </c>
      <c r="N8" s="20">
        <f>'Forecasts on validation'!Z$2-'Forecasts on validation'!Z9</f>
        <v>1.0965605991362537</v>
      </c>
      <c r="O8" s="20">
        <f>'Forecasts on validation'!AA$2-'Forecasts on validation'!AA9</f>
        <v>1.979591914822656</v>
      </c>
      <c r="P8" s="20">
        <f>'Forecasts on validation'!AB$2-'Forecasts on validation'!AB9</f>
        <v>2.4204111347695303</v>
      </c>
      <c r="Q8" s="20">
        <f>'Forecasts on validation'!AC$2-'Forecasts on validation'!AC9</f>
        <v>2.3609815810315027</v>
      </c>
      <c r="R8" s="20">
        <f>'Forecasts on validation'!AD$2-'Forecasts on validation'!AD9</f>
        <v>2.2487141081895388</v>
      </c>
      <c r="S8" s="20">
        <f>'Forecasts on validation'!AE$2-'Forecasts on validation'!AE9</f>
        <v>4.6583484101930495</v>
      </c>
      <c r="T8" s="20">
        <f>'Forecasts on validation'!AF$2-'Forecasts on validation'!AF9</f>
        <v>0.96302397751490787</v>
      </c>
      <c r="U8" s="20">
        <f>'Forecasts on validation'!AG$2-'Forecasts on validation'!AG9</f>
        <v>1.6083568588524173</v>
      </c>
      <c r="V8" s="20">
        <f>'Forecasts on validation'!AH$2-'Forecasts on validation'!AH9</f>
        <v>2.0808091378631488</v>
      </c>
      <c r="W8" s="20">
        <f>'Forecasts on validation'!AI$2-'Forecasts on validation'!AI9</f>
        <v>7.4438266942806308E-2</v>
      </c>
      <c r="X8" s="20">
        <f>'Forecasts on validation'!AJ$2-'Forecasts on validation'!AJ9</f>
        <v>-0.77066369001047264</v>
      </c>
      <c r="Y8" s="20">
        <f>'Forecasts on validation'!AK$2-'Forecasts on validation'!AK9</f>
        <v>-0.75532383036662765</v>
      </c>
      <c r="Z8" s="20">
        <f>'Forecasts on validation'!AL$2-'Forecasts on validation'!AL9</f>
        <v>2.8656916235091714</v>
      </c>
      <c r="AA8" s="20">
        <f>'Forecasts on validation'!AM$2-'Forecasts on validation'!AM9</f>
        <v>2.9608804580569057</v>
      </c>
      <c r="AB8" s="20">
        <f>'Forecasts on validation'!AN$2-'Forecasts on validation'!AN9</f>
        <v>2.0648712996427321</v>
      </c>
      <c r="AC8" s="20">
        <f>'Forecasts on validation'!AO$2-'Forecasts on validation'!AO9</f>
        <v>-0.60082364484091499</v>
      </c>
      <c r="AD8" s="20">
        <f>'Forecasts on validation'!AP$2-'Forecasts on validation'!AP9</f>
        <v>3.688171923357686E-2</v>
      </c>
      <c r="AE8" s="20">
        <f>'Forecasts on validation'!AQ$2-'Forecasts on validation'!AQ9</f>
        <v>0.73458734797581116</v>
      </c>
      <c r="AF8" s="70">
        <f t="shared" si="1"/>
        <v>124.58764964277171</v>
      </c>
      <c r="AG8" s="55">
        <f t="shared" si="0"/>
        <v>0.80608381188453404</v>
      </c>
    </row>
    <row r="9" spans="1:33" ht="15.75" x14ac:dyDescent="0.25">
      <c r="A9" s="38" t="s">
        <v>67</v>
      </c>
      <c r="B9" s="80">
        <f>'Forecasts on validation'!N$2-'Forecasts on validation'!N10</f>
        <v>-2.4878003705707386</v>
      </c>
      <c r="C9" s="20">
        <f>'Forecasts on validation'!O$2-'Forecasts on validation'!O10</f>
        <v>-2.17449114204598</v>
      </c>
      <c r="D9" s="20">
        <f>'Forecasts on validation'!P$2-'Forecasts on validation'!P10</f>
        <v>-2.6779894585023172</v>
      </c>
      <c r="E9" s="20">
        <f>'Forecasts on validation'!Q$2-'Forecasts on validation'!Q10</f>
        <v>0.59125951802898413</v>
      </c>
      <c r="F9" s="20">
        <f>'Forecasts on validation'!R$2-'Forecasts on validation'!R10</f>
        <v>-0.77133214026788011</v>
      </c>
      <c r="G9" s="20">
        <f>'Forecasts on validation'!S$2-'Forecasts on validation'!S10</f>
        <v>0.64354064201784666</v>
      </c>
      <c r="H9" s="20">
        <f>'Forecasts on validation'!T$2-'Forecasts on validation'!T10</f>
        <v>3.6091023450831088</v>
      </c>
      <c r="I9" s="20">
        <f>'Forecasts on validation'!U$2-'Forecasts on validation'!U10</f>
        <v>0.14180908863732355</v>
      </c>
      <c r="J9" s="20">
        <f>'Forecasts on validation'!V$2-'Forecasts on validation'!V10</f>
        <v>2.7352190258235609</v>
      </c>
      <c r="K9" s="20">
        <f>'Forecasts on validation'!W$2-'Forecasts on validation'!W10</f>
        <v>2.8824300567580252</v>
      </c>
      <c r="L9" s="20">
        <f>'Forecasts on validation'!X$2-'Forecasts on validation'!X10</f>
        <v>2.7868533877771924</v>
      </c>
      <c r="M9" s="20">
        <f>'Forecasts on validation'!Y$2-'Forecasts on validation'!Y10</f>
        <v>1.7440005095760469</v>
      </c>
      <c r="N9" s="20">
        <f>'Forecasts on validation'!Z$2-'Forecasts on validation'!Z10</f>
        <v>2.5495209627370627</v>
      </c>
      <c r="O9" s="20">
        <f>'Forecasts on validation'!AA$2-'Forecasts on validation'!AA10</f>
        <v>0.99928324313371775</v>
      </c>
      <c r="P9" s="20">
        <f>'Forecasts on validation'!AB$2-'Forecasts on validation'!AB10</f>
        <v>3.1633314320767099</v>
      </c>
      <c r="Q9" s="20">
        <f>'Forecasts on validation'!AC$2-'Forecasts on validation'!AC10</f>
        <v>2.7793584813703021</v>
      </c>
      <c r="R9" s="20">
        <f>'Forecasts on validation'!AD$2-'Forecasts on validation'!AD10</f>
        <v>2.8657518640567687</v>
      </c>
      <c r="S9" s="20">
        <f>'Forecasts on validation'!AE$2-'Forecasts on validation'!AE10</f>
        <v>4.1991836978089623</v>
      </c>
      <c r="T9" s="20">
        <f>'Forecasts on validation'!AF$2-'Forecasts on validation'!AF10</f>
        <v>1.3748668144818126</v>
      </c>
      <c r="U9" s="20">
        <f>'Forecasts on validation'!AG$2-'Forecasts on validation'!AG10</f>
        <v>1.7693629127011405</v>
      </c>
      <c r="V9" s="20">
        <f>'Forecasts on validation'!AH$2-'Forecasts on validation'!AH10</f>
        <v>2.7673990632291634</v>
      </c>
      <c r="W9" s="20">
        <f>'Forecasts on validation'!AI$2-'Forecasts on validation'!AI10</f>
        <v>0.60969482584021506</v>
      </c>
      <c r="X9" s="20">
        <f>'Forecasts on validation'!AJ$2-'Forecasts on validation'!AJ10</f>
        <v>-0.24051382077801975</v>
      </c>
      <c r="Y9" s="20">
        <f>'Forecasts on validation'!AK$2-'Forecasts on validation'!AK10</f>
        <v>0.52703739033935193</v>
      </c>
      <c r="Z9" s="20">
        <f>'Forecasts on validation'!AL$2-'Forecasts on validation'!AL10</f>
        <v>1.8012590425883559</v>
      </c>
      <c r="AA9" s="20">
        <f>'Forecasts on validation'!AM$2-'Forecasts on validation'!AM10</f>
        <v>2.7993181569490702</v>
      </c>
      <c r="AB9" s="20">
        <f>'Forecasts on validation'!AN$2-'Forecasts on validation'!AN10</f>
        <v>2.5684013292864947</v>
      </c>
      <c r="AC9" s="20">
        <f>'Forecasts on validation'!AO$2-'Forecasts on validation'!AO10</f>
        <v>-1.1154265032474697</v>
      </c>
      <c r="AD9" s="20">
        <f>'Forecasts on validation'!AP$2-'Forecasts on validation'!AP10</f>
        <v>-0.40498470839806799</v>
      </c>
      <c r="AE9" s="20">
        <f>'Forecasts on validation'!AQ$2-'Forecasts on validation'!AQ10</f>
        <v>1.1808580686853176</v>
      </c>
      <c r="AF9" s="70">
        <f t="shared" si="1"/>
        <v>144.03408270235832</v>
      </c>
      <c r="AG9" s="55">
        <f t="shared" si="0"/>
        <v>0.77581613942927796</v>
      </c>
    </row>
    <row r="10" spans="1:33" ht="15.75" x14ac:dyDescent="0.25">
      <c r="A10" s="38" t="s">
        <v>68</v>
      </c>
      <c r="B10" s="80">
        <f>'Forecasts on validation'!N$2-'Forecasts on validation'!N11</f>
        <v>-2.3929027076769529</v>
      </c>
      <c r="C10" s="20">
        <f>'Forecasts on validation'!O$2-'Forecasts on validation'!O11</f>
        <v>-2.9739326803756327</v>
      </c>
      <c r="D10" s="20">
        <f>'Forecasts on validation'!P$2-'Forecasts on validation'!P11</f>
        <v>-2.1783816046572539</v>
      </c>
      <c r="E10" s="20">
        <f>'Forecasts on validation'!Q$2-'Forecasts on validation'!Q11</f>
        <v>-0.96699959610111819</v>
      </c>
      <c r="F10" s="20">
        <f>'Forecasts on validation'!R$2-'Forecasts on validation'!R11</f>
        <v>-1.1112744812246973</v>
      </c>
      <c r="G10" s="20">
        <f>'Forecasts on validation'!S$2-'Forecasts on validation'!S11</f>
        <v>0.56843824383231123</v>
      </c>
      <c r="H10" s="20">
        <f>'Forecasts on validation'!T$2-'Forecasts on validation'!T11</f>
        <v>2.9452129803906146</v>
      </c>
      <c r="I10" s="20">
        <f>'Forecasts on validation'!U$2-'Forecasts on validation'!U11</f>
        <v>0.29258771335772593</v>
      </c>
      <c r="J10" s="20">
        <f>'Forecasts on validation'!V$2-'Forecasts on validation'!V11</f>
        <v>2.5812275204222956</v>
      </c>
      <c r="K10" s="20">
        <f>'Forecasts on validation'!W$2-'Forecasts on validation'!W11</f>
        <v>2.8171433976745277</v>
      </c>
      <c r="L10" s="20">
        <f>'Forecasts on validation'!X$2-'Forecasts on validation'!X11</f>
        <v>3.6827067361655992</v>
      </c>
      <c r="M10" s="20">
        <f>'Forecasts on validation'!Y$2-'Forecasts on validation'!Y11</f>
        <v>1.3180184574477067</v>
      </c>
      <c r="N10" s="20">
        <f>'Forecasts on validation'!Z$2-'Forecasts on validation'!Z11</f>
        <v>3.0371366956102079</v>
      </c>
      <c r="O10" s="20">
        <f>'Forecasts on validation'!AA$2-'Forecasts on validation'!AA11</f>
        <v>2.476129164260982</v>
      </c>
      <c r="P10" s="20">
        <f>'Forecasts on validation'!AB$2-'Forecasts on validation'!AB11</f>
        <v>2.1669072353136585</v>
      </c>
      <c r="Q10" s="20">
        <f>'Forecasts on validation'!AC$2-'Forecasts on validation'!AC11</f>
        <v>3.5344918203704552</v>
      </c>
      <c r="R10" s="20">
        <f>'Forecasts on validation'!AD$2-'Forecasts on validation'!AD11</f>
        <v>3.2910065607698726</v>
      </c>
      <c r="S10" s="20">
        <f>'Forecasts on validation'!AE$2-'Forecasts on validation'!AE11</f>
        <v>4.8263650826305522</v>
      </c>
      <c r="T10" s="20">
        <f>'Forecasts on validation'!AF$2-'Forecasts on validation'!AF11</f>
        <v>0.90815378527744883</v>
      </c>
      <c r="U10" s="20">
        <f>'Forecasts on validation'!AG$2-'Forecasts on validation'!AG11</f>
        <v>2.1879761310360877</v>
      </c>
      <c r="V10" s="20">
        <f>'Forecasts on validation'!AH$2-'Forecasts on validation'!AH11</f>
        <v>2.9310519335070495</v>
      </c>
      <c r="W10" s="20">
        <f>'Forecasts on validation'!AI$2-'Forecasts on validation'!AI11</f>
        <v>1.3075717646514917</v>
      </c>
      <c r="X10" s="20">
        <f>'Forecasts on validation'!AJ$2-'Forecasts on validation'!AJ11</f>
        <v>0.30354194672083423</v>
      </c>
      <c r="Y10" s="20">
        <f>'Forecasts on validation'!AK$2-'Forecasts on validation'!AK11</f>
        <v>1.0659025180994419</v>
      </c>
      <c r="Z10" s="20">
        <f>'Forecasts on validation'!AL$2-'Forecasts on validation'!AL11</f>
        <v>3.1047013013420184</v>
      </c>
      <c r="AA10" s="20">
        <f>'Forecasts on validation'!AM$2-'Forecasts on validation'!AM11</f>
        <v>1.717387118202744</v>
      </c>
      <c r="AB10" s="20">
        <f>'Forecasts on validation'!AN$2-'Forecasts on validation'!AN11</f>
        <v>2.4041830674698232</v>
      </c>
      <c r="AC10" s="20">
        <f>'Forecasts on validation'!AO$2-'Forecasts on validation'!AO11</f>
        <v>-0.60361882488688678</v>
      </c>
      <c r="AD10" s="20">
        <f>'Forecasts on validation'!AP$2-'Forecasts on validation'!AP11</f>
        <v>-0.92804724436064845</v>
      </c>
      <c r="AE10" s="20">
        <f>'Forecasts on validation'!AQ$2-'Forecasts on validation'!AQ11</f>
        <v>0.73172769480944311</v>
      </c>
      <c r="AF10" s="70">
        <f t="shared" si="1"/>
        <v>164.40604189319825</v>
      </c>
      <c r="AG10" s="55">
        <f t="shared" si="0"/>
        <v>0.74410791889491046</v>
      </c>
    </row>
    <row r="11" spans="1:33" ht="15.75" x14ac:dyDescent="0.25">
      <c r="A11" s="38" t="s">
        <v>69</v>
      </c>
      <c r="B11" s="80">
        <f>'Forecasts on validation'!N$2-'Forecasts on validation'!N12</f>
        <v>-2.2234879573730026</v>
      </c>
      <c r="C11" s="20">
        <f>'Forecasts on validation'!O$2-'Forecasts on validation'!O12</f>
        <v>-2.8775002208753477</v>
      </c>
      <c r="D11" s="20">
        <f>'Forecasts on validation'!P$2-'Forecasts on validation'!P12</f>
        <v>-2.9907526517093146</v>
      </c>
      <c r="E11" s="20">
        <f>'Forecasts on validation'!Q$2-'Forecasts on validation'!Q12</f>
        <v>-0.45931149649153014</v>
      </c>
      <c r="F11" s="20">
        <f>'Forecasts on validation'!R$2-'Forecasts on validation'!R12</f>
        <v>-2.6947355943027418</v>
      </c>
      <c r="G11" s="20">
        <f>'Forecasts on validation'!S$2-'Forecasts on validation'!S12</f>
        <v>0.22299795555628776</v>
      </c>
      <c r="H11" s="20">
        <f>'Forecasts on validation'!T$2-'Forecasts on validation'!T12</f>
        <v>2.8688959378992109</v>
      </c>
      <c r="I11" s="20">
        <f>'Forecasts on validation'!U$2-'Forecasts on validation'!U12</f>
        <v>-0.38203885089215817</v>
      </c>
      <c r="J11" s="20">
        <f>'Forecasts on validation'!V$2-'Forecasts on validation'!V12</f>
        <v>2.7344447143813539</v>
      </c>
      <c r="K11" s="20">
        <f>'Forecasts on validation'!W$2-'Forecasts on validation'!W12</f>
        <v>2.6606613605497955</v>
      </c>
      <c r="L11" s="20">
        <f>'Forecasts on validation'!X$2-'Forecasts on validation'!X12</f>
        <v>3.61636418445255</v>
      </c>
      <c r="M11" s="20">
        <f>'Forecasts on validation'!Y$2-'Forecasts on validation'!Y12</f>
        <v>2.228360599733648</v>
      </c>
      <c r="N11" s="20">
        <f>'Forecasts on validation'!Z$2-'Forecasts on validation'!Z12</f>
        <v>2.6042651607686054</v>
      </c>
      <c r="O11" s="20">
        <f>'Forecasts on validation'!AA$2-'Forecasts on validation'!AA12</f>
        <v>2.9716311922152414</v>
      </c>
      <c r="P11" s="20">
        <f>'Forecasts on validation'!AB$2-'Forecasts on validation'!AB12</f>
        <v>3.6676384454875404</v>
      </c>
      <c r="Q11" s="20">
        <f>'Forecasts on validation'!AC$2-'Forecasts on validation'!AC12</f>
        <v>2.5219522796759506</v>
      </c>
      <c r="R11" s="20">
        <f>'Forecasts on validation'!AD$2-'Forecasts on validation'!AD12</f>
        <v>4.0583528041852617</v>
      </c>
      <c r="S11" s="20">
        <f>'Forecasts on validation'!AE$2-'Forecasts on validation'!AE12</f>
        <v>5.2584974984097528</v>
      </c>
      <c r="T11" s="20">
        <f>'Forecasts on validation'!AF$2-'Forecasts on validation'!AF12</f>
        <v>1.545478685036386</v>
      </c>
      <c r="U11" s="20">
        <f>'Forecasts on validation'!AG$2-'Forecasts on validation'!AG12</f>
        <v>1.7137148698564744</v>
      </c>
      <c r="V11" s="20">
        <f>'Forecasts on validation'!AH$2-'Forecasts on validation'!AH12</f>
        <v>3.3564354571092139</v>
      </c>
      <c r="W11" s="20">
        <f>'Forecasts on validation'!AI$2-'Forecasts on validation'!AI12</f>
        <v>1.4738714216076545</v>
      </c>
      <c r="X11" s="20">
        <f>'Forecasts on validation'!AJ$2-'Forecasts on validation'!AJ12</f>
        <v>1.0127057721084469</v>
      </c>
      <c r="Y11" s="20">
        <f>'Forecasts on validation'!AK$2-'Forecasts on validation'!AK12</f>
        <v>1.6187573952943595</v>
      </c>
      <c r="Z11" s="20">
        <f>'Forecasts on validation'!AL$2-'Forecasts on validation'!AL12</f>
        <v>3.652281589667993</v>
      </c>
      <c r="AA11" s="20">
        <f>'Forecasts on validation'!AM$2-'Forecasts on validation'!AM12</f>
        <v>3.0419101780478002</v>
      </c>
      <c r="AB11" s="20">
        <f>'Forecasts on validation'!AN$2-'Forecasts on validation'!AN12</f>
        <v>1.3047537675851686</v>
      </c>
      <c r="AC11" s="20">
        <f>'Forecasts on validation'!AO$2-'Forecasts on validation'!AO12</f>
        <v>-0.77049301755870658</v>
      </c>
      <c r="AD11" s="20">
        <f>'Forecasts on validation'!AP$2-'Forecasts on validation'!AP12</f>
        <v>-0.40796201032615187</v>
      </c>
      <c r="AE11" s="20">
        <f>'Forecasts on validation'!AQ$2-'Forecasts on validation'!AQ12</f>
        <v>0.20020557637979408</v>
      </c>
      <c r="AF11" s="70">
        <f t="shared" si="1"/>
        <v>197.71809835249263</v>
      </c>
      <c r="AG11" s="55">
        <f t="shared" si="0"/>
        <v>0.69225890315863581</v>
      </c>
    </row>
    <row r="12" spans="1:33" ht="15.75" x14ac:dyDescent="0.25">
      <c r="A12" s="38" t="s">
        <v>70</v>
      </c>
      <c r="B12" s="80">
        <f>'Forecasts on validation'!N$2-'Forecasts on validation'!N13</f>
        <v>-2.574775613524892</v>
      </c>
      <c r="C12" s="20">
        <f>'Forecasts on validation'!O$2-'Forecasts on validation'!O13</f>
        <v>-2.7053891350994519</v>
      </c>
      <c r="D12" s="20">
        <f>'Forecasts on validation'!P$2-'Forecasts on validation'!P13</f>
        <v>-2.892785412854046</v>
      </c>
      <c r="E12" s="20">
        <f>'Forecasts on validation'!Q$2-'Forecasts on validation'!Q13</f>
        <v>-1.2846119069349911</v>
      </c>
      <c r="F12" s="20">
        <f>'Forecasts on validation'!R$2-'Forecasts on validation'!R13</f>
        <v>-2.1789673397526741</v>
      </c>
      <c r="G12" s="20">
        <f>'Forecasts on validation'!S$2-'Forecasts on validation'!S13</f>
        <v>-1.3856648731927308</v>
      </c>
      <c r="H12" s="20">
        <f>'Forecasts on validation'!T$2-'Forecasts on validation'!T13</f>
        <v>2.5179577641023272</v>
      </c>
      <c r="I12" s="20">
        <f>'Forecasts on validation'!U$2-'Forecasts on validation'!U13</f>
        <v>-0.45957052403652199</v>
      </c>
      <c r="J12" s="20">
        <f>'Forecasts on validation'!V$2-'Forecasts on validation'!V13</f>
        <v>2.0490810712629752</v>
      </c>
      <c r="K12" s="20">
        <f>'Forecasts on validation'!W$2-'Forecasts on validation'!W13</f>
        <v>2.8163170963373645</v>
      </c>
      <c r="L12" s="20">
        <f>'Forecasts on validation'!X$2-'Forecasts on validation'!X13</f>
        <v>3.4573916435985765</v>
      </c>
      <c r="M12" s="20">
        <f>'Forecasts on validation'!Y$2-'Forecasts on validation'!Y13</f>
        <v>2.1609621672595551</v>
      </c>
      <c r="N12" s="20">
        <f>'Forecasts on validation'!Z$2-'Forecasts on validation'!Z13</f>
        <v>3.5290959340943147</v>
      </c>
      <c r="O12" s="20">
        <f>'Forecasts on validation'!AA$2-'Forecasts on validation'!AA13</f>
        <v>2.5318702520999423</v>
      </c>
      <c r="P12" s="20">
        <f>'Forecasts on validation'!AB$2-'Forecasts on validation'!AB13</f>
        <v>4.1710266798789277</v>
      </c>
      <c r="Q12" s="20">
        <f>'Forecasts on validation'!AC$2-'Forecasts on validation'!AC13</f>
        <v>4.0465685104196467</v>
      </c>
      <c r="R12" s="20">
        <f>'Forecasts on validation'!AD$2-'Forecasts on validation'!AD13</f>
        <v>3.0296981006999246</v>
      </c>
      <c r="S12" s="20">
        <f>'Forecasts on validation'!AE$2-'Forecasts on validation'!AE13</f>
        <v>6.038056508964182</v>
      </c>
      <c r="T12" s="20">
        <f>'Forecasts on validation'!AF$2-'Forecasts on validation'!AF13</f>
        <v>1.9844887425743494</v>
      </c>
      <c r="U12" s="20">
        <f>'Forecasts on validation'!AG$2-'Forecasts on validation'!AG13</f>
        <v>2.3611831705370463</v>
      </c>
      <c r="V12" s="20">
        <f>'Forecasts on validation'!AH$2-'Forecasts on validation'!AH13</f>
        <v>2.8746260487984188</v>
      </c>
      <c r="W12" s="20">
        <f>'Forecasts on validation'!AI$2-'Forecasts on validation'!AI13</f>
        <v>1.9060251743770493</v>
      </c>
      <c r="X12" s="20">
        <f>'Forecasts on validation'!AJ$2-'Forecasts on validation'!AJ13</f>
        <v>1.1816521859923128</v>
      </c>
      <c r="Y12" s="20">
        <f>'Forecasts on validation'!AK$2-'Forecasts on validation'!AK13</f>
        <v>2.3392079803907819</v>
      </c>
      <c r="Z12" s="20">
        <f>'Forecasts on validation'!AL$2-'Forecasts on validation'!AL13</f>
        <v>4.2139354776547222</v>
      </c>
      <c r="AA12" s="20">
        <f>'Forecasts on validation'!AM$2-'Forecasts on validation'!AM13</f>
        <v>3.5982055289790011</v>
      </c>
      <c r="AB12" s="20">
        <f>'Forecasts on validation'!AN$2-'Forecasts on validation'!AN13</f>
        <v>2.6503573915679652</v>
      </c>
      <c r="AC12" s="20">
        <f>'Forecasts on validation'!AO$2-'Forecasts on validation'!AO13</f>
        <v>-1.8874203818967317</v>
      </c>
      <c r="AD12" s="20">
        <f>'Forecasts on validation'!AP$2-'Forecasts on validation'!AP13</f>
        <v>-0.57749210399977358</v>
      </c>
      <c r="AE12" s="20">
        <f>'Forecasts on validation'!AQ$2-'Forecasts on validation'!AQ13</f>
        <v>0.7285682730463563</v>
      </c>
      <c r="AF12" s="70">
        <f t="shared" si="1"/>
        <v>234.64764762338362</v>
      </c>
      <c r="AG12" s="55">
        <f t="shared" si="0"/>
        <v>0.63477939018951912</v>
      </c>
    </row>
    <row r="13" spans="1:33" ht="16.5" thickBot="1" x14ac:dyDescent="0.3">
      <c r="A13" s="39" t="s">
        <v>71</v>
      </c>
      <c r="B13" s="81">
        <f>'Forecasts on validation'!N$2-'Forecasts on validation'!N14</f>
        <v>-2.9369489491794809</v>
      </c>
      <c r="C13" s="82">
        <f>'Forecasts on validation'!O$2-'Forecasts on validation'!O14</f>
        <v>-3.0621800899913083</v>
      </c>
      <c r="D13" s="82">
        <f>'Forecasts on validation'!P$2-'Forecasts on validation'!P14</f>
        <v>-2.7179780219137157</v>
      </c>
      <c r="E13" s="82">
        <f>'Forecasts on validation'!Q$2-'Forecasts on validation'!Q14</f>
        <v>-1.1851099059760486</v>
      </c>
      <c r="F13" s="82">
        <f>'Forecasts on validation'!R$2-'Forecasts on validation'!R14</f>
        <v>-3.0171969682581619</v>
      </c>
      <c r="G13" s="82">
        <f>'Forecasts on validation'!S$2-'Forecasts on validation'!S14</f>
        <v>-0.86181655452519834</v>
      </c>
      <c r="H13" s="82">
        <f>'Forecasts on validation'!T$2-'Forecasts on validation'!T14</f>
        <v>0.88409350295611233</v>
      </c>
      <c r="I13" s="82">
        <f>'Forecasts on validation'!U$2-'Forecasts on validation'!U14</f>
        <v>-0.81600652155661635</v>
      </c>
      <c r="J13" s="82">
        <f>'Forecasts on validation'!V$2-'Forecasts on validation'!V14</f>
        <v>1.9703347811184102</v>
      </c>
      <c r="K13" s="82">
        <f>'Forecasts on validation'!W$2-'Forecasts on validation'!W14</f>
        <v>2.1202164950380293</v>
      </c>
      <c r="L13" s="82">
        <f>'Forecasts on validation'!X$2-'Forecasts on validation'!X14</f>
        <v>3.6154858938048164</v>
      </c>
      <c r="M13" s="82">
        <f>'Forecasts on validation'!Y$2-'Forecasts on validation'!Y14</f>
        <v>1.9994991506702462</v>
      </c>
      <c r="N13" s="82">
        <f>'Forecasts on validation'!Z$2-'Forecasts on validation'!Z14</f>
        <v>3.4606416327275511</v>
      </c>
      <c r="O13" s="82">
        <f>'Forecasts on validation'!AA$2-'Forecasts on validation'!AA14</f>
        <v>3.4711894936094581</v>
      </c>
      <c r="P13" s="82">
        <f>'Forecasts on validation'!AB$2-'Forecasts on validation'!AB14</f>
        <v>3.7243764119286169</v>
      </c>
      <c r="Q13" s="82">
        <f>'Forecasts on validation'!AC$2-'Forecasts on validation'!AC14</f>
        <v>4.5578428626051632</v>
      </c>
      <c r="R13" s="82">
        <f>'Forecasts on validation'!AD$2-'Forecasts on validation'!AD14</f>
        <v>4.5781990835396371</v>
      </c>
      <c r="S13" s="82">
        <f>'Forecasts on validation'!AE$2-'Forecasts on validation'!AE14</f>
        <v>4.9932868238266011</v>
      </c>
      <c r="T13" s="82">
        <f>'Forecasts on validation'!AF$2-'Forecasts on validation'!AF14</f>
        <v>2.7762603829931649</v>
      </c>
      <c r="U13" s="82">
        <f>'Forecasts on validation'!AG$2-'Forecasts on validation'!AG14</f>
        <v>2.8070707925273055</v>
      </c>
      <c r="V13" s="82">
        <f>'Forecasts on validation'!AH$2-'Forecasts on validation'!AH14</f>
        <v>3.5322376363861778</v>
      </c>
      <c r="W13" s="82">
        <f>'Forecasts on validation'!AI$2-'Forecasts on validation'!AI14</f>
        <v>1.4166677037782023</v>
      </c>
      <c r="X13" s="82">
        <f>'Forecasts on validation'!AJ$2-'Forecasts on validation'!AJ14</f>
        <v>1.6205760918298111</v>
      </c>
      <c r="Y13" s="82">
        <f>'Forecasts on validation'!AK$2-'Forecasts on validation'!AK14</f>
        <v>2.5108011214521255</v>
      </c>
      <c r="Z13" s="82">
        <f>'Forecasts on validation'!AL$2-'Forecasts on validation'!AL14</f>
        <v>4.9456726955938706</v>
      </c>
      <c r="AA13" s="82">
        <f>'Forecasts on validation'!AM$2-'Forecasts on validation'!AM14</f>
        <v>4.1686583288543844</v>
      </c>
      <c r="AB13" s="82">
        <f>'Forecasts on validation'!AN$2-'Forecasts on validation'!AN14</f>
        <v>3.2153677071448499</v>
      </c>
      <c r="AC13" s="82">
        <f>'Forecasts on validation'!AO$2-'Forecasts on validation'!AO14</f>
        <v>-0.5207364307271618</v>
      </c>
      <c r="AD13" s="82">
        <f>'Forecasts on validation'!AP$2-'Forecasts on validation'!AP14</f>
        <v>-1.7119173361083995</v>
      </c>
      <c r="AE13" s="82">
        <f>'Forecasts on validation'!AQ$2-'Forecasts on validation'!AQ14</f>
        <v>0.55638230822393808</v>
      </c>
      <c r="AF13" s="83">
        <f t="shared" si="1"/>
        <v>262.78707618194511</v>
      </c>
      <c r="AG13" s="84">
        <f t="shared" si="0"/>
        <v>0.59098138342504747</v>
      </c>
    </row>
    <row r="14" spans="1:33" ht="18" x14ac:dyDescent="0.25">
      <c r="AF14" s="75" t="s">
        <v>60</v>
      </c>
      <c r="AG14" s="75">
        <f>SUM(AG2:AG13)/12</f>
        <v>0.78891199990586325</v>
      </c>
    </row>
    <row r="16" spans="1:33" x14ac:dyDescent="0.2">
      <c r="A16" s="1" t="s">
        <v>57</v>
      </c>
      <c r="B16" s="66">
        <f>SUM('Forecasts on validation'!N2:AQ2)/30</f>
        <v>49.595666666666681</v>
      </c>
      <c r="W16" s="85">
        <f>B16</f>
        <v>49.595666666666681</v>
      </c>
    </row>
    <row r="17" spans="1:23" x14ac:dyDescent="0.2">
      <c r="A17" s="1" t="s">
        <v>58</v>
      </c>
      <c r="B17">
        <f>('Forecasts on validation'!N2-'R-Square'!B16)^2+('Forecasts on validation'!O2-'R-Square'!B16)^2+('Forecasts on validation'!P2-'R-Square'!B16)^2+('Forecasts on validation'!Q2-'R-Square'!B16)^2+('Forecasts on validation'!R2-'R-Square'!B16)^2+('Forecasts on validation'!S2-'R-Square'!B16)^2+('Forecasts on validation'!T2-'R-Square'!B16)^2+('Forecasts on validation'!U2-'R-Square'!B16)^2+('Forecasts on validation'!V2-'R-Square'!B16)^2+('Forecasts on validation'!W2-'R-Square'!B16)^2+('Forecasts on validation'!X2-'R-Square'!B16)^2+('Forecasts on validation'!Y2-'R-Square'!B16)^2+('Forecasts on validation'!Z2-'R-Square'!B16)^2+('Forecasts on validation'!AA2-'R-Square'!B16)^2+('Forecasts on validation'!AB2-'R-Square'!B16)^2+('Forecasts on validation'!AC2-'R-Square'!B16)^2+('Forecasts on validation'!AD2-'R-Square'!B16)^2+('Forecasts on validation'!AE2-'R-Square'!B16)^2+('Forecasts on validation'!AF2-'R-Square'!B16)^2+('Forecasts on validation'!AG2-'R-Square'!B16)^2+('Forecasts on validation'!AH2-'R-Square'!B16)^2+('Forecasts on validation'!AI2-'R-Square'!B16)^2+('Forecasts on validation'!AJ2-'R-Square'!B16)^2+('Forecasts on validation'!AK2-'R-Square'!B16)^2+('Forecasts on validation'!AL2-'R-Square'!B16)^2+('Forecasts on validation'!AM2-'R-Square'!B16)^2+('Forecasts on validation'!AN2-'R-Square'!B16)^2+('Forecasts on validation'!AO2-'R-Square'!B16)^2+('Forecasts on validation'!AP2-'R-Square'!B16)^2+('Forecasts on validation'!AQ2-'R-Square'!B16)^2</f>
        <v>642.48194466666655</v>
      </c>
      <c r="W17" s="85">
        <f>B17</f>
        <v>642.48194466666655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Forecasts on validation</vt:lpstr>
      <vt:lpstr>MAPEs</vt:lpstr>
      <vt:lpstr>MAEs</vt:lpstr>
      <vt:lpstr>RMSE</vt:lpstr>
      <vt:lpstr>R-Square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BRUNET, Thierry</cp:lastModifiedBy>
  <dcterms:created xsi:type="dcterms:W3CDTF">2023-04-06T09:26:54Z</dcterms:created>
  <dcterms:modified xsi:type="dcterms:W3CDTF">2023-09-05T16:01:18Z</dcterms:modified>
</cp:coreProperties>
</file>