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ima\Mestrado\Python\"/>
    </mc:Choice>
  </mc:AlternateContent>
  <xr:revisionPtr revIDLastSave="0" documentId="13_ncr:1_{F82AD83A-992E-4462-9C38-FB4E3BE4C0E1}" xr6:coauthVersionLast="40" xr6:coauthVersionMax="40" xr10:uidLastSave="{00000000-0000-0000-0000-000000000000}"/>
  <bookViews>
    <workbookView xWindow="-108" yWindow="-108" windowWidth="23256" windowHeight="12576" activeTab="1" xr2:uid="{C5CF8048-67E1-47A0-8A47-75306508721D}"/>
  </bookViews>
  <sheets>
    <sheet name="CutOff" sheetId="1" r:id="rId1"/>
    <sheet name="Sem CutO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D25" i="2" l="1"/>
  <c r="E26" i="2" s="1"/>
  <c r="E24" i="2"/>
  <c r="I23" i="2"/>
  <c r="J25" i="2" l="1"/>
  <c r="H20" i="1"/>
  <c r="I22" i="1"/>
  <c r="H19" i="1"/>
  <c r="H19" i="2"/>
  <c r="I23" i="1" l="1"/>
  <c r="J25" i="1" s="1"/>
  <c r="E10" i="2"/>
  <c r="D13" i="2"/>
  <c r="D12" i="2"/>
  <c r="D11" i="2"/>
  <c r="D10" i="2"/>
  <c r="D9" i="2"/>
  <c r="D8" i="2"/>
  <c r="D7" i="2"/>
  <c r="D6" i="2"/>
  <c r="D5" i="2"/>
  <c r="D4" i="2"/>
  <c r="D3" i="2"/>
  <c r="E12" i="2" l="1"/>
  <c r="E3" i="2"/>
  <c r="E5" i="2"/>
  <c r="E7" i="2"/>
  <c r="E9" i="2"/>
  <c r="E11" i="2"/>
  <c r="E13" i="2"/>
  <c r="E4" i="2"/>
  <c r="E6" i="2"/>
  <c r="E8" i="2"/>
  <c r="J26" i="2" l="1"/>
  <c r="E13" i="1" l="1"/>
  <c r="E12" i="1"/>
  <c r="E11" i="1"/>
  <c r="E10" i="1"/>
  <c r="E9" i="1"/>
  <c r="E8" i="1"/>
  <c r="E7" i="1"/>
  <c r="E6" i="1"/>
  <c r="E5" i="1"/>
  <c r="E4" i="1"/>
  <c r="E3" i="1"/>
  <c r="J26" i="1" l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<sst xmlns="http://schemas.openxmlformats.org/spreadsheetml/2006/main" count="73" uniqueCount="51">
  <si>
    <t>JÁ RODADOS</t>
  </si>
  <si>
    <t>TEMPO</t>
  </si>
  <si>
    <t>PYTHON</t>
  </si>
  <si>
    <t>PYPY</t>
  </si>
  <si>
    <t>PARTÍCULAS: 1 MILHÃO</t>
  </si>
  <si>
    <t>GEN 1 PATIENTS</t>
  </si>
  <si>
    <t>GENERATIONS</t>
  </si>
  <si>
    <t>SIZE</t>
  </si>
  <si>
    <t>4h18min</t>
  </si>
  <si>
    <t>3min</t>
  </si>
  <si>
    <t>12 min</t>
  </si>
  <si>
    <t>37 min</t>
  </si>
  <si>
    <t>PARTICLE CLASS ANTIGO</t>
  </si>
  <si>
    <t>44 seg</t>
  </si>
  <si>
    <t>10 seg</t>
  </si>
  <si>
    <t>x</t>
  </si>
  <si>
    <t>SOMATÓRIA</t>
  </si>
  <si>
    <t>horas</t>
  </si>
  <si>
    <t>dias</t>
  </si>
  <si>
    <t>6h30min</t>
  </si>
  <si>
    <t>5461x</t>
  </si>
  <si>
    <t>Generations</t>
  </si>
  <si>
    <t>Gen1Patients</t>
  </si>
  <si>
    <t>InfectionCycle</t>
  </si>
  <si>
    <t>[3, 4, 5, 6]</t>
  </si>
  <si>
    <t>Cycles</t>
  </si>
  <si>
    <t>InitialParticles</t>
  </si>
  <si>
    <t>ClassOfInitialParticles</t>
  </si>
  <si>
    <t>InfectionParticles</t>
  </si>
  <si>
    <t>MaxParticles</t>
  </si>
  <si>
    <t>Deleterious Probability</t>
  </si>
  <si>
    <t>Beneficial Probability</t>
  </si>
  <si>
    <t>23h</t>
  </si>
  <si>
    <t>Usei o computador nas últimas horas, pode ter ficado mais lento</t>
  </si>
  <si>
    <t>92h</t>
  </si>
  <si>
    <t>[4, 4, 4, 4]</t>
  </si>
  <si>
    <t>5 min</t>
  </si>
  <si>
    <t>6 seg</t>
  </si>
  <si>
    <t>4 seg</t>
  </si>
  <si>
    <t>1min 54seg</t>
  </si>
  <si>
    <t>23 seg</t>
  </si>
  <si>
    <t>3h20min</t>
  </si>
  <si>
    <t>Ciclos</t>
  </si>
  <si>
    <t>Tempo (min)</t>
  </si>
  <si>
    <t>39h</t>
  </si>
  <si>
    <t>First Deleterious Probability</t>
  </si>
  <si>
    <t>Second Deleterious Probability</t>
  </si>
  <si>
    <t>First Beneficial Probability</t>
  </si>
  <si>
    <t>Second Beneficial Probability</t>
  </si>
  <si>
    <t xml:space="preserve">Change Cycle </t>
  </si>
  <si>
    <t>Max Excel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</si>
</sst>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1" fillId="0" borderId="1" xfId="0" applyFont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0CEA-ABFB-4C3A-8E63-0D0BE23FFD16}">
  <dimension ref="A1:N26"/>
  <sheetViews>
    <sheetView workbookViewId="0">
      <selection activeCell="J26" sqref="J26"/>
    </sheetView>
  </sheetViews>
  <sheetFormatPr defaultRowHeight="14.4" x14ac:dyDescent="0.3"/>
  <cols>
    <col min="1" max="1" width="14.44140625" style="2" bestFit="1" customWidth="1"/>
    <col min="2" max="2" width="12.88671875" style="2" bestFit="1" customWidth="1"/>
    <col min="4" max="4" width="11.5546875" bestFit="1" customWidth="1"/>
    <col min="5" max="5" width="11.5546875" style="2" customWidth="1"/>
    <col min="6" max="7" width="8.88671875" style="2"/>
    <col min="8" max="8" width="9.109375" style="2" bestFit="1" customWidth="1"/>
    <col min="11" max="11" width="21.44140625" bestFit="1" customWidth="1"/>
    <col min="13" max="13" width="20.21875" bestFit="1" customWidth="1"/>
  </cols>
  <sheetData>
    <row r="1" spans="1:14" x14ac:dyDescent="0.3">
      <c r="A1" s="17" t="s">
        <v>5</v>
      </c>
      <c r="B1" s="17" t="s">
        <v>6</v>
      </c>
      <c r="C1" s="17" t="s">
        <v>7</v>
      </c>
      <c r="D1" s="17"/>
      <c r="E1" s="18" t="s">
        <v>16</v>
      </c>
      <c r="F1" s="16" t="s">
        <v>1</v>
      </c>
      <c r="G1" s="16"/>
      <c r="I1" t="s">
        <v>4</v>
      </c>
      <c r="M1" s="12" t="s">
        <v>21</v>
      </c>
      <c r="N1">
        <v>7</v>
      </c>
    </row>
    <row r="2" spans="1:14" x14ac:dyDescent="0.3">
      <c r="A2" s="17"/>
      <c r="B2" s="17"/>
      <c r="C2" s="17"/>
      <c r="D2" s="17"/>
      <c r="E2" s="19"/>
      <c r="F2" s="8" t="s">
        <v>2</v>
      </c>
      <c r="G2" s="8" t="s">
        <v>3</v>
      </c>
      <c r="M2" s="12" t="s">
        <v>22</v>
      </c>
      <c r="N2">
        <v>4</v>
      </c>
    </row>
    <row r="3" spans="1:14" x14ac:dyDescent="0.3">
      <c r="A3" s="2">
        <v>4</v>
      </c>
      <c r="B3" s="5">
        <v>1</v>
      </c>
      <c r="C3" s="6">
        <v>0</v>
      </c>
      <c r="D3" s="7">
        <f>$A$3^C3</f>
        <v>1</v>
      </c>
      <c r="E3" s="9">
        <f>SUM(D3)</f>
        <v>1</v>
      </c>
      <c r="F3" s="2" t="s">
        <v>13</v>
      </c>
      <c r="G3" s="2" t="s">
        <v>14</v>
      </c>
      <c r="M3" s="12" t="s">
        <v>23</v>
      </c>
      <c r="N3" t="s">
        <v>24</v>
      </c>
    </row>
    <row r="4" spans="1:14" x14ac:dyDescent="0.3">
      <c r="B4" s="5">
        <v>2</v>
      </c>
      <c r="C4" s="6">
        <v>1</v>
      </c>
      <c r="D4" s="7">
        <f t="shared" ref="D4:D13" si="0">$A$3^C4</f>
        <v>4</v>
      </c>
      <c r="E4" s="9">
        <f>SUM(D3:D4)</f>
        <v>5</v>
      </c>
      <c r="K4" s="6" t="s">
        <v>0</v>
      </c>
      <c r="M4" s="12" t="s">
        <v>25</v>
      </c>
      <c r="N4">
        <v>10</v>
      </c>
    </row>
    <row r="5" spans="1:14" x14ac:dyDescent="0.3">
      <c r="B5" s="5">
        <v>3</v>
      </c>
      <c r="C5" s="6">
        <v>2</v>
      </c>
      <c r="D5" s="7">
        <f t="shared" si="0"/>
        <v>16</v>
      </c>
      <c r="E5" s="9">
        <f>SUM(D3:D5)</f>
        <v>21</v>
      </c>
      <c r="F5" s="2" t="s">
        <v>10</v>
      </c>
      <c r="G5" s="2" t="s">
        <v>9</v>
      </c>
      <c r="K5" s="4" t="s">
        <v>12</v>
      </c>
      <c r="M5" s="12" t="s">
        <v>26</v>
      </c>
      <c r="N5">
        <v>5</v>
      </c>
    </row>
    <row r="6" spans="1:14" x14ac:dyDescent="0.3">
      <c r="B6" s="5">
        <v>4</v>
      </c>
      <c r="C6" s="6">
        <v>3</v>
      </c>
      <c r="D6" s="7">
        <f t="shared" si="0"/>
        <v>64</v>
      </c>
      <c r="E6" s="9">
        <f>SUM(D3:D6)</f>
        <v>85</v>
      </c>
      <c r="M6" s="12" t="s">
        <v>27</v>
      </c>
      <c r="N6">
        <v>10</v>
      </c>
    </row>
    <row r="7" spans="1:14" x14ac:dyDescent="0.3">
      <c r="B7" s="5">
        <v>5</v>
      </c>
      <c r="C7" s="6">
        <v>4</v>
      </c>
      <c r="D7" s="7">
        <f t="shared" si="0"/>
        <v>256</v>
      </c>
      <c r="E7" s="9">
        <f>SUM(D3:D7)</f>
        <v>341</v>
      </c>
      <c r="F7" s="3" t="s">
        <v>8</v>
      </c>
      <c r="G7" s="2" t="s">
        <v>11</v>
      </c>
      <c r="M7" s="12" t="s">
        <v>28</v>
      </c>
      <c r="N7">
        <v>5</v>
      </c>
    </row>
    <row r="8" spans="1:14" x14ac:dyDescent="0.3">
      <c r="B8" s="5">
        <v>6</v>
      </c>
      <c r="C8" s="6">
        <v>5</v>
      </c>
      <c r="D8" s="7">
        <f t="shared" si="0"/>
        <v>1024</v>
      </c>
      <c r="E8" s="9">
        <f>SUM(D3:D8)</f>
        <v>1365</v>
      </c>
      <c r="M8" s="12" t="s">
        <v>29</v>
      </c>
      <c r="N8">
        <v>1000000</v>
      </c>
    </row>
    <row r="9" spans="1:14" x14ac:dyDescent="0.3">
      <c r="B9" s="5">
        <v>7</v>
      </c>
      <c r="C9" s="6">
        <v>6</v>
      </c>
      <c r="D9" s="7">
        <f t="shared" si="0"/>
        <v>4096</v>
      </c>
      <c r="E9" s="9">
        <f>SUM(D3:D9)</f>
        <v>5461</v>
      </c>
      <c r="G9" s="11" t="s">
        <v>19</v>
      </c>
      <c r="M9" s="12" t="s">
        <v>30</v>
      </c>
      <c r="N9">
        <v>0.3</v>
      </c>
    </row>
    <row r="10" spans="1:14" x14ac:dyDescent="0.3">
      <c r="B10" s="5">
        <v>8</v>
      </c>
      <c r="C10" s="6">
        <v>7</v>
      </c>
      <c r="D10" s="7">
        <f t="shared" si="0"/>
        <v>16384</v>
      </c>
      <c r="E10" s="9">
        <f>SUM(D3:D10)</f>
        <v>21845</v>
      </c>
      <c r="G10" s="11" t="s">
        <v>32</v>
      </c>
      <c r="H10" s="15" t="s">
        <v>33</v>
      </c>
      <c r="M10" s="12" t="s">
        <v>31</v>
      </c>
      <c r="N10">
        <v>2.9999999999999997E-4</v>
      </c>
    </row>
    <row r="11" spans="1:14" x14ac:dyDescent="0.3">
      <c r="B11" s="2">
        <v>9</v>
      </c>
      <c r="C11">
        <v>8</v>
      </c>
      <c r="D11" s="1">
        <f t="shared" si="0"/>
        <v>65536</v>
      </c>
      <c r="E11" s="10">
        <f>SUM(D3:D11)</f>
        <v>87381</v>
      </c>
      <c r="G11" s="14" t="s">
        <v>34</v>
      </c>
    </row>
    <row r="12" spans="1:14" x14ac:dyDescent="0.3">
      <c r="B12" s="2">
        <v>10</v>
      </c>
      <c r="C12">
        <v>9</v>
      </c>
      <c r="D12" s="1">
        <f t="shared" si="0"/>
        <v>262144</v>
      </c>
      <c r="E12" s="10">
        <f>SUM(D3:D12)</f>
        <v>349525</v>
      </c>
    </row>
    <row r="13" spans="1:14" x14ac:dyDescent="0.3">
      <c r="B13" s="2">
        <v>11</v>
      </c>
      <c r="C13">
        <v>10</v>
      </c>
      <c r="D13" s="1">
        <f t="shared" si="0"/>
        <v>1048576</v>
      </c>
      <c r="E13" s="10">
        <f>SUM(D3:D13)</f>
        <v>1398101</v>
      </c>
    </row>
    <row r="16" spans="1:14" x14ac:dyDescent="0.3">
      <c r="M16" s="13"/>
    </row>
    <row r="19" spans="8:10" x14ac:dyDescent="0.3">
      <c r="H19" s="10">
        <f>E10</f>
        <v>21845</v>
      </c>
      <c r="I19" s="2">
        <v>23</v>
      </c>
      <c r="J19" s="2"/>
    </row>
    <row r="20" spans="8:10" x14ac:dyDescent="0.3">
      <c r="H20" s="10">
        <f>E13</f>
        <v>1398101</v>
      </c>
      <c r="I20" s="2" t="s">
        <v>15</v>
      </c>
      <c r="J20" s="2"/>
    </row>
    <row r="21" spans="8:10" x14ac:dyDescent="0.3">
      <c r="I21" s="2"/>
      <c r="J21" s="2"/>
    </row>
    <row r="22" spans="8:10" x14ac:dyDescent="0.3">
      <c r="H22" s="2" t="s">
        <v>20</v>
      </c>
      <c r="I22" s="2">
        <f>H20*I19</f>
        <v>32156323</v>
      </c>
      <c r="J22" s="2"/>
    </row>
    <row r="23" spans="8:10" x14ac:dyDescent="0.3">
      <c r="H23" s="2" t="s">
        <v>15</v>
      </c>
      <c r="I23" s="2">
        <f>I22/H19</f>
        <v>1472.0221103227284</v>
      </c>
      <c r="J23" s="2"/>
    </row>
    <row r="24" spans="8:10" x14ac:dyDescent="0.3">
      <c r="I24" s="2"/>
      <c r="J24" s="2"/>
    </row>
    <row r="25" spans="8:10" x14ac:dyDescent="0.3">
      <c r="I25" s="2" t="s">
        <v>17</v>
      </c>
      <c r="J25" s="2">
        <f>I23</f>
        <v>1472.0221103227284</v>
      </c>
    </row>
    <row r="26" spans="8:10" x14ac:dyDescent="0.3">
      <c r="I26" s="2" t="s">
        <v>18</v>
      </c>
      <c r="J26" s="2">
        <f>J25/24</f>
        <v>61.334254596780347</v>
      </c>
    </row>
  </sheetData>
  <mergeCells count="5">
    <mergeCell ref="F1:G1"/>
    <mergeCell ref="A1:A2"/>
    <mergeCell ref="B1:B2"/>
    <mergeCell ref="C1:D2"/>
    <mergeCell ref="E1:E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E37B-7117-47D6-AA7E-F47B81AC146E}">
  <dimension ref="A1:M26"/>
  <sheetViews>
    <sheetView tabSelected="1" workbookViewId="0">
      <selection activeCell="G18" sqref="G18"/>
    </sheetView>
  </sheetViews>
  <sheetFormatPr defaultRowHeight="14.4" x14ac:dyDescent="0.3"/>
  <cols>
    <col min="1" max="1" width="14.44140625" style="2" bestFit="1" customWidth="1"/>
    <col min="2" max="2" width="12.88671875" style="2" bestFit="1" customWidth="1"/>
    <col min="3" max="3" width="11.21875" bestFit="1" customWidth="1"/>
    <col min="4" max="4" width="11.5546875" bestFit="1" customWidth="1"/>
    <col min="5" max="5" width="11.5546875" style="2" customWidth="1"/>
    <col min="6" max="6" width="10.109375" style="2" bestFit="1" customWidth="1"/>
    <col min="7" max="7" width="8.88671875" style="2"/>
    <col min="8" max="8" width="9.109375" style="2" bestFit="1" customWidth="1"/>
    <col min="9" max="9" width="11.33203125" customWidth="1"/>
    <col min="11" max="11" width="27.109375" bestFit="1" customWidth="1"/>
    <col min="12" max="12" width="9.109375" bestFit="1" customWidth="1"/>
    <col min="13" max="13" width="20.21875" bestFit="1" customWidth="1"/>
  </cols>
  <sheetData>
    <row r="1" spans="1:13" x14ac:dyDescent="0.3">
      <c r="A1" s="17" t="s">
        <v>5</v>
      </c>
      <c r="B1" s="17" t="s">
        <v>6</v>
      </c>
      <c r="C1" s="17" t="s">
        <v>7</v>
      </c>
      <c r="D1" s="17"/>
      <c r="E1" s="18" t="s">
        <v>16</v>
      </c>
      <c r="F1" s="16" t="s">
        <v>1</v>
      </c>
      <c r="G1" s="16"/>
      <c r="H1"/>
      <c r="K1" s="12" t="s">
        <v>22</v>
      </c>
      <c r="L1">
        <v>4</v>
      </c>
    </row>
    <row r="2" spans="1:13" x14ac:dyDescent="0.3">
      <c r="A2" s="17"/>
      <c r="B2" s="17"/>
      <c r="C2" s="17"/>
      <c r="D2" s="17"/>
      <c r="E2" s="19"/>
      <c r="F2" s="8" t="s">
        <v>2</v>
      </c>
      <c r="G2" s="8" t="s">
        <v>3</v>
      </c>
      <c r="H2"/>
      <c r="K2" s="12" t="s">
        <v>23</v>
      </c>
      <c r="L2" t="s">
        <v>35</v>
      </c>
    </row>
    <row r="3" spans="1:13" x14ac:dyDescent="0.3">
      <c r="A3" s="2">
        <v>4</v>
      </c>
      <c r="B3" s="5">
        <v>1</v>
      </c>
      <c r="C3" s="6">
        <v>0</v>
      </c>
      <c r="D3" s="7">
        <f>$A$3^C3</f>
        <v>1</v>
      </c>
      <c r="E3" s="9">
        <f>SUM(D3)</f>
        <v>1</v>
      </c>
      <c r="F3" s="2" t="s">
        <v>37</v>
      </c>
      <c r="G3" s="2" t="s">
        <v>38</v>
      </c>
      <c r="H3"/>
      <c r="K3" s="12" t="s">
        <v>25</v>
      </c>
      <c r="L3">
        <v>10</v>
      </c>
    </row>
    <row r="4" spans="1:13" x14ac:dyDescent="0.3">
      <c r="B4" s="5">
        <v>2</v>
      </c>
      <c r="C4" s="6">
        <v>1</v>
      </c>
      <c r="D4" s="7">
        <f t="shared" ref="D4:D13" si="0">$A$3^C4</f>
        <v>4</v>
      </c>
      <c r="E4" s="9">
        <f>SUM(D3:D4)</f>
        <v>5</v>
      </c>
      <c r="H4"/>
      <c r="I4" s="6" t="s">
        <v>0</v>
      </c>
      <c r="K4" s="12" t="s">
        <v>26</v>
      </c>
      <c r="L4">
        <v>5</v>
      </c>
    </row>
    <row r="5" spans="1:13" x14ac:dyDescent="0.3">
      <c r="B5" s="5">
        <v>3</v>
      </c>
      <c r="C5" s="6">
        <v>2</v>
      </c>
      <c r="D5" s="7">
        <f t="shared" si="0"/>
        <v>16</v>
      </c>
      <c r="E5" s="9">
        <f>SUM(D3:D5)</f>
        <v>21</v>
      </c>
      <c r="F5" s="2" t="s">
        <v>39</v>
      </c>
      <c r="G5" s="2" t="s">
        <v>40</v>
      </c>
      <c r="H5"/>
      <c r="K5" s="12" t="s">
        <v>27</v>
      </c>
      <c r="L5">
        <v>10</v>
      </c>
    </row>
    <row r="6" spans="1:13" x14ac:dyDescent="0.3">
      <c r="B6" s="5">
        <v>4</v>
      </c>
      <c r="C6" s="6">
        <v>3</v>
      </c>
      <c r="D6" s="7">
        <f t="shared" si="0"/>
        <v>64</v>
      </c>
      <c r="E6" s="9">
        <f>SUM(D3:D6)</f>
        <v>85</v>
      </c>
      <c r="H6"/>
      <c r="K6" s="12" t="s">
        <v>28</v>
      </c>
      <c r="L6">
        <v>5</v>
      </c>
    </row>
    <row r="7" spans="1:13" x14ac:dyDescent="0.3">
      <c r="B7" s="5">
        <v>5</v>
      </c>
      <c r="C7" s="6">
        <v>4</v>
      </c>
      <c r="D7" s="7">
        <f t="shared" si="0"/>
        <v>256</v>
      </c>
      <c r="E7" s="9">
        <f>SUM(D3:D7)</f>
        <v>341</v>
      </c>
      <c r="G7" s="2" t="s">
        <v>36</v>
      </c>
      <c r="H7"/>
      <c r="K7" s="12" t="s">
        <v>29</v>
      </c>
      <c r="L7">
        <v>1000000</v>
      </c>
    </row>
    <row r="8" spans="1:13" x14ac:dyDescent="0.3">
      <c r="B8" s="5">
        <v>6</v>
      </c>
      <c r="C8" s="6">
        <v>5</v>
      </c>
      <c r="D8" s="7">
        <f t="shared" si="0"/>
        <v>1024</v>
      </c>
      <c r="E8" s="9">
        <f>SUM(D3:D8)</f>
        <v>1365</v>
      </c>
      <c r="H8"/>
      <c r="K8" s="12" t="s">
        <v>45</v>
      </c>
      <c r="L8">
        <v>0.3</v>
      </c>
    </row>
    <row r="9" spans="1:13" x14ac:dyDescent="0.3">
      <c r="B9" s="5">
        <v>7</v>
      </c>
      <c r="C9" s="6">
        <v>6</v>
      </c>
      <c r="D9" s="7">
        <f t="shared" si="0"/>
        <v>4096</v>
      </c>
      <c r="E9" s="9">
        <f>SUM(D3:D9)</f>
        <v>5461</v>
      </c>
      <c r="G9" s="11"/>
      <c r="H9"/>
      <c r="K9" s="12" t="s">
        <v>46</v>
      </c>
      <c r="L9">
        <v>0.8</v>
      </c>
    </row>
    <row r="10" spans="1:13" x14ac:dyDescent="0.3">
      <c r="B10" s="5">
        <v>8</v>
      </c>
      <c r="C10" s="6">
        <v>7</v>
      </c>
      <c r="D10" s="7">
        <f t="shared" si="0"/>
        <v>16384</v>
      </c>
      <c r="E10" s="9">
        <f>SUM(D3:D10)</f>
        <v>21845</v>
      </c>
      <c r="G10" s="11" t="s">
        <v>41</v>
      </c>
      <c r="H10" s="15"/>
      <c r="K10" s="12" t="s">
        <v>47</v>
      </c>
      <c r="L10">
        <v>2.9999999999999997E-4</v>
      </c>
    </row>
    <row r="11" spans="1:13" x14ac:dyDescent="0.3">
      <c r="B11" s="2">
        <v>9</v>
      </c>
      <c r="C11">
        <v>8</v>
      </c>
      <c r="D11" s="1">
        <f t="shared" si="0"/>
        <v>65536</v>
      </c>
      <c r="E11" s="10">
        <f>SUM(D3:D11)</f>
        <v>87381</v>
      </c>
      <c r="G11" s="14"/>
      <c r="K11" s="12" t="s">
        <v>48</v>
      </c>
      <c r="L11">
        <v>8.0000000000000004E-4</v>
      </c>
    </row>
    <row r="12" spans="1:13" x14ac:dyDescent="0.3">
      <c r="B12" s="2">
        <v>10</v>
      </c>
      <c r="C12">
        <v>9</v>
      </c>
      <c r="D12" s="1">
        <f t="shared" si="0"/>
        <v>262144</v>
      </c>
      <c r="E12" s="10">
        <f>SUM(D3:D12)</f>
        <v>349525</v>
      </c>
      <c r="G12" s="14" t="s">
        <v>44</v>
      </c>
      <c r="K12" s="12" t="s">
        <v>49</v>
      </c>
      <c r="L12">
        <v>8</v>
      </c>
    </row>
    <row r="13" spans="1:13" x14ac:dyDescent="0.3">
      <c r="B13" s="2">
        <v>11</v>
      </c>
      <c r="C13">
        <v>10</v>
      </c>
      <c r="D13" s="1">
        <f t="shared" si="0"/>
        <v>1048576</v>
      </c>
      <c r="E13" s="10">
        <f>SUM(D3:D13)</f>
        <v>1398101</v>
      </c>
    </row>
    <row r="15" spans="1:13" x14ac:dyDescent="0.3">
      <c r="M15" s="13"/>
    </row>
    <row r="16" spans="1:13" x14ac:dyDescent="0.3">
      <c r="K16" s="1"/>
    </row>
    <row r="17" spans="2:12" x14ac:dyDescent="0.3">
      <c r="B17" s="2" t="s">
        <v>42</v>
      </c>
      <c r="C17" s="2" t="s">
        <v>43</v>
      </c>
      <c r="K17" s="20" t="s">
        <v>50</v>
      </c>
      <c r="L17" s="21">
        <v>1048576</v>
      </c>
    </row>
    <row r="18" spans="2:12" x14ac:dyDescent="0.3">
      <c r="B18" s="10">
        <v>200</v>
      </c>
      <c r="C18" s="2">
        <v>1.4</v>
      </c>
    </row>
    <row r="19" spans="2:12" x14ac:dyDescent="0.3">
      <c r="B19" s="10">
        <v>500</v>
      </c>
      <c r="C19" s="2">
        <v>3.6</v>
      </c>
      <c r="H19" s="10">
        <f>E10</f>
        <v>21845</v>
      </c>
      <c r="I19" s="2">
        <v>3.3</v>
      </c>
      <c r="J19" s="2"/>
    </row>
    <row r="20" spans="2:12" x14ac:dyDescent="0.3">
      <c r="B20" s="10">
        <v>1000</v>
      </c>
      <c r="C20" s="2">
        <v>7.38</v>
      </c>
      <c r="H20" s="10">
        <f>E11</f>
        <v>87381</v>
      </c>
      <c r="I20" s="2" t="s">
        <v>15</v>
      </c>
      <c r="J20" s="2"/>
    </row>
    <row r="21" spans="2:12" x14ac:dyDescent="0.3">
      <c r="B21" s="10">
        <v>10000</v>
      </c>
      <c r="C21" s="2"/>
      <c r="I21" s="2"/>
      <c r="J21" s="2"/>
    </row>
    <row r="22" spans="2:12" x14ac:dyDescent="0.3">
      <c r="B22" s="10"/>
      <c r="C22" s="2"/>
      <c r="I22" s="2"/>
      <c r="J22" s="2"/>
    </row>
    <row r="23" spans="2:12" x14ac:dyDescent="0.3">
      <c r="B23" s="10"/>
      <c r="C23" s="2"/>
      <c r="H23" s="2" t="s">
        <v>15</v>
      </c>
      <c r="I23" s="2">
        <f>(I19*H20)/H19</f>
        <v>13.200151064316778</v>
      </c>
      <c r="J23" s="2"/>
    </row>
    <row r="24" spans="2:12" x14ac:dyDescent="0.3">
      <c r="B24" s="10"/>
      <c r="C24" s="2"/>
      <c r="D24" s="2">
        <v>1000</v>
      </c>
      <c r="E24" s="2">
        <f>C20</f>
        <v>7.38</v>
      </c>
      <c r="I24" s="2"/>
      <c r="J24" s="2"/>
    </row>
    <row r="25" spans="2:12" x14ac:dyDescent="0.3">
      <c r="B25" s="10"/>
      <c r="D25" s="10">
        <f>B21</f>
        <v>10000</v>
      </c>
      <c r="E25" s="2" t="s">
        <v>15</v>
      </c>
      <c r="I25" s="2" t="s">
        <v>17</v>
      </c>
      <c r="J25" s="2">
        <f>I23</f>
        <v>13.200151064316778</v>
      </c>
    </row>
    <row r="26" spans="2:12" x14ac:dyDescent="0.3">
      <c r="B26" s="10"/>
      <c r="D26" s="2" t="s">
        <v>15</v>
      </c>
      <c r="E26" s="2">
        <f>(D25*E24)/D24</f>
        <v>73.8</v>
      </c>
      <c r="I26" s="2" t="s">
        <v>18</v>
      </c>
      <c r="J26" s="2">
        <f>J25/24</f>
        <v>0.55000629434653237</v>
      </c>
    </row>
  </sheetData>
  <mergeCells count="5">
    <mergeCell ref="A1:A2"/>
    <mergeCell ref="B1:B2"/>
    <mergeCell ref="C1:D2"/>
    <mergeCell ref="E1:E2"/>
    <mergeCell ref="F1:G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CutOff</vt:lpstr>
      <vt:lpstr>Sem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Saito de Paula</dc:creator>
  <cp:lastModifiedBy>Marcos Saito de Paula</cp:lastModifiedBy>
  <dcterms:created xsi:type="dcterms:W3CDTF">2019-02-15T03:37:34Z</dcterms:created>
  <dcterms:modified xsi:type="dcterms:W3CDTF">2019-02-28T15:32:26Z</dcterms:modified>
</cp:coreProperties>
</file>