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FINAL" sheetId="1" r:id="rId1"/>
  </sheets>
  <definedNames>
    <definedName name="_xlnm._FilterDatabase" localSheetId="0" hidden="true">FINAL!$A$4:$H$36</definedName>
  </definedNames>
  <calcPr calcId="162913"/>
</workbook>
</file>

<file path=xl/sharedStrings.xml><?xml version="1.0" encoding="utf-8"?>
<sst xmlns="http://schemas.openxmlformats.org/spreadsheetml/2006/main" count="89" uniqueCount="89">
  <si>
    <t>1 A 13 DE OUTUBRO</t>
  </si>
  <si>
    <t>Supervisor</t>
  </si>
  <si>
    <t>Filial</t>
  </si>
  <si>
    <t>Cotas</t>
  </si>
  <si>
    <t>Venda Atual</t>
  </si>
  <si>
    <t>Atingido</t>
  </si>
  <si>
    <t>Diferença</t>
  </si>
  <si>
    <t>Venda Ano Anterior</t>
  </si>
  <si>
    <t>%</t>
  </si>
  <si>
    <t>DENNIS</t>
  </si>
  <si>
    <t>CAMPINAS</t>
  </si>
  <si>
    <t>122%</t>
  </si>
  <si>
    <t>-24%</t>
  </si>
  <si>
    <t>CUIABA</t>
  </si>
  <si>
    <t>173%</t>
  </si>
  <si>
    <t>9%</t>
  </si>
  <si>
    <t>CURITIBA PALLADIUM</t>
  </si>
  <si>
    <t>132%</t>
  </si>
  <si>
    <t>ELDORADO HANDBOOK</t>
  </si>
  <si>
    <t>115%</t>
  </si>
  <si>
    <t>-21%</t>
  </si>
  <si>
    <t>FOZ</t>
  </si>
  <si>
    <t>68%</t>
  </si>
  <si>
    <t>-68%</t>
  </si>
  <si>
    <t>GRAND PLAZA</t>
  </si>
  <si>
    <t>97%</t>
  </si>
  <si>
    <t>-45%</t>
  </si>
  <si>
    <t>ITAGUACU</t>
  </si>
  <si>
    <t>91%</t>
  </si>
  <si>
    <t>-43%</t>
  </si>
  <si>
    <t>JOCKEY CURITIBA</t>
  </si>
  <si>
    <t>-44%</t>
  </si>
  <si>
    <t>MEN PIRACICABA</t>
  </si>
  <si>
    <t>44%</t>
  </si>
  <si>
    <t>0%</t>
  </si>
  <si>
    <t>MEN PLAZA SUL</t>
  </si>
  <si>
    <t>81%</t>
  </si>
  <si>
    <t>SANTANA HANDBOOK</t>
  </si>
  <si>
    <t>131%</t>
  </si>
  <si>
    <t>-18%</t>
  </si>
  <si>
    <t>SAO BERNARDO PLAZA</t>
  </si>
  <si>
    <t>92%</t>
  </si>
  <si>
    <t>-51%</t>
  </si>
  <si>
    <t>TIETE</t>
  </si>
  <si>
    <t>89%</t>
  </si>
  <si>
    <t>-33%</t>
  </si>
  <si>
    <t>WEST PLAZA HANDBOOK</t>
  </si>
  <si>
    <t>95%</t>
  </si>
  <si>
    <t>Sub-Total</t>
  </si>
  <si>
    <t/>
  </si>
  <si>
    <t>CARLA</t>
  </si>
  <si>
    <t>ANALIA FRANCO HANDBOOK</t>
  </si>
  <si>
    <t>105%</t>
  </si>
  <si>
    <t>-38%</t>
  </si>
  <si>
    <t>ARICANDUVA HANDBOOK</t>
  </si>
  <si>
    <t>79%</t>
  </si>
  <si>
    <t>BRASILIA</t>
  </si>
  <si>
    <t>BURITI HANDBOOK</t>
  </si>
  <si>
    <t>111%</t>
  </si>
  <si>
    <t>CENTER NORTE ( LUGZY )</t>
  </si>
  <si>
    <t>116%</t>
  </si>
  <si>
    <t>-22%</t>
  </si>
  <si>
    <t>DF PLAZA</t>
  </si>
  <si>
    <t>GOIANIA HANDBOOK</t>
  </si>
  <si>
    <t>88%</t>
  </si>
  <si>
    <t>-35%</t>
  </si>
  <si>
    <t>JOINVILLE GARTEN</t>
  </si>
  <si>
    <t>151%</t>
  </si>
  <si>
    <t>-7%</t>
  </si>
  <si>
    <t>LONDRINA ( GABA )</t>
  </si>
  <si>
    <t>119%</t>
  </si>
  <si>
    <t>MAIA</t>
  </si>
  <si>
    <t>-23%</t>
  </si>
  <si>
    <t>OSASCO HANDBOOK</t>
  </si>
  <si>
    <t>103%</t>
  </si>
  <si>
    <t>-37%</t>
  </si>
  <si>
    <t>SP MARKET</t>
  </si>
  <si>
    <t>98%</t>
  </si>
  <si>
    <t>-41%</t>
  </si>
  <si>
    <t>TATUAPE HANDBOOK</t>
  </si>
  <si>
    <t>-47%</t>
  </si>
  <si>
    <t>UBERLANDIA ( GABA )</t>
  </si>
  <si>
    <t>114%</t>
  </si>
  <si>
    <t>-27%</t>
  </si>
  <si>
    <t>HANDBOOK</t>
  </si>
  <si>
    <t>HANDBOOK ONLINE</t>
  </si>
  <si>
    <t>62%</t>
  </si>
  <si>
    <t>322%</t>
  </si>
  <si>
    <t>Total 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</si>
</sst>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R$ ###,###,##0.00"/>
    <numFmt numFmtId="165" formatCode="###,##%"/>
  </numFmts>
  <fonts count="3">
    <font>
      <name val="Calibri"/>
      <color theme="1"/>
      <sz val="11"/>
    </font>
    <font>
      <name val="Calibri"/>
      <b/>
      <color theme="1"/>
      <sz val="22"/>
    </font>
    <font>
      <name val="Calibri"/>
      <b/>
      <color theme="1"/>
      <sz val="11"/>
    </font>
  </fonts>
  <fills count="5">
    <fill>
      <patternFill patternType="none"/>
    </fill>
    <fill>
      <patternFill patternType="gray125"/>
    </fill>
    <fill>
      <patternFill patternType="solid">
        <fgColor rgb="FFFFDAB9"/>
      </patternFill>
    </fill>
    <fill>
      <patternFill patternType="solid">
        <fgColor rgb="FFFF0000"/>
      </patternFill>
    </fill>
    <fill>
      <patternFill patternType="solid">
        <fgColor rgb="FFF4A46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 applyAlignment="true">
      <alignment horizontal="centerContinuous"/>
    </xf>
    <xf numFmtId="0" fontId="2" fillId="2" borderId="1" xfId="0" applyFont="true" applyFill="true" applyBorder="true" applyAlignment="true">
      <alignment horizontal="centerContinuous" vertical="center"/>
    </xf>
    <xf numFmtId="0" fontId="2" fillId="2" borderId="2" xfId="0" applyFont="true" applyFill="true" applyBorder="true" applyAlignment="true">
      <alignment horizontal="centerContinuous" vertical="center"/>
    </xf>
    <xf numFmtId="0" fontId="0" fillId="0" borderId="3" xfId="0" applyBorder="true"/>
    <xf numFmtId="164" fontId="0" fillId="0" borderId="3" xfId="0" applyNumberFormat="true" applyBorder="true" applyAlignment="true">
      <alignment horizontal="centerContinuous"/>
    </xf>
    <xf numFmtId="0" fontId="0" fillId="0" borderId="3" xfId="0" applyBorder="true" applyAlignment="true">
      <alignment horizontal="center"/>
    </xf>
    <xf numFmtId="0" fontId="0" fillId="3" borderId="1" xfId="0" applyFill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2" fillId="4" borderId="1" xfId="0" applyFont="true" applyFill="true" applyBorder="true"/>
    <xf numFmtId="0" fontId="2" fillId="4" borderId="2" xfId="0" applyFont="true" applyFill="true" applyBorder="true"/>
    <xf numFmtId="164" fontId="2" fillId="4" borderId="2" xfId="0" applyNumberFormat="true" applyFont="true" applyFill="true" applyBorder="true" applyAlignment="true">
      <alignment horizontal="centerContinuous"/>
    </xf>
    <xf numFmtId="165" fontId="2" fillId="4" borderId="2" xfId="0" applyNumberFormat="true" applyFont="true" applyFill="true" applyBorder="true" applyAlignment="true">
      <alignment horizontal="center"/>
    </xf>
    <xf numFmtId="0" fontId="2" fillId="4" borderId="4" xfId="0" applyFont="true" applyFill="true" applyBorder="true" applyAlignment="true">
      <alignment horizontal="left" vertical="center"/>
    </xf>
    <xf numFmtId="0" fontId="2" fillId="4" borderId="5" xfId="0" applyFont="true" applyFill="true" applyBorder="true" applyAlignment="true">
      <alignment horizontal="centerContinuous" vertical="center"/>
    </xf>
    <xf numFmtId="164" fontId="2" fillId="4" borderId="5" xfId="0" applyNumberFormat="true" applyFont="true" applyFill="true" applyBorder="true" applyAlignment="true">
      <alignment horizontal="centerContinuous" vertical="center"/>
    </xf>
    <xf numFmtId="165" fontId="2" fillId="4" borderId="5" xfId="0" applyNumberFormat="true" applyFont="true" applyFill="true" applyBorder="true" applyAlignment="true">
      <alignment horizontal="center" vertical="center"/>
    </xf>
    <xf numFmtId="164" fontId="0" fillId="0" borderId="0" xfId="0" applyNumberFormat="true" applyAlignment="true">
      <alignment horizontal="centerContinuous"/>
    </xf>
    <xf numFmtId="0" fontId="0" fillId="0" borderId="0" xfId="0" applyAlignment="true">
      <alignment horizontal="center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filterMode="true"/>
  <dimension ref="A3:H37"/>
  <sheetViews>
    <sheetView tabSelected="1" workbookViewId="0" topLeftCell="A1" zoomScaleNormal="100" zoomScaleSheetLayoutView="60" zoomScale="100" view="normal">
      <pane ySplit="4" topLeftCell="A5" activePane="bottomLeft" state="frozen"/>
    </sheetView>
  </sheetViews>
  <sheetFormatPr defaultRowHeight="12.75"/>
  <cols>
    <col min="1" max="1" width="15" customWidth="1"/>
    <col min="2" max="2" width="35" customWidth="1"/>
    <col min="3" max="6" width="20" customWidth="1"/>
    <col min="7" max="7" width="30" customWidth="1"/>
    <col min="8" max="8" width="15" customWidth="1"/>
  </cols>
  <sheetData>
    <row r="3" ht="34" customHeight="true">
      <c r="A3" s="1" t="s">
        <v>0</v>
      </c>
      <c r="B3" s="1"/>
      <c r="C3" s="1"/>
      <c r="D3" s="1"/>
      <c r="E3" s="1"/>
      <c r="F3" s="1"/>
      <c r="G3" s="1"/>
      <c r="H3" s="1"/>
    </row>
    <row r="4" ht="20" customHeight="true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</row>
    <row r="5">
      <c r="A5" s="4" t="s">
        <v>9</v>
      </c>
      <c r="B5" s="4" t="s">
        <v>10</v>
      </c>
      <c r="C5" s="5">
        <v>41156.93</v>
      </c>
      <c r="D5" s="5">
        <v>50295.48</v>
      </c>
      <c r="E5" s="6" t="s">
        <v>11</v>
      </c>
      <c r="F5" s="5">
        <v>9138.55</v>
      </c>
      <c r="G5" s="5">
        <v>66422.68</v>
      </c>
      <c r="H5" s="7" t="s">
        <v>12</v>
      </c>
    </row>
    <row r="6">
      <c r="A6" s="4" t="s">
        <v>9</v>
      </c>
      <c r="B6" s="4" t="s">
        <v>13</v>
      </c>
      <c r="C6" s="5">
        <v>45272.62</v>
      </c>
      <c r="D6" s="5">
        <v>78211.54</v>
      </c>
      <c r="E6" s="6" t="s">
        <v>14</v>
      </c>
      <c r="F6" s="5">
        <v>32938.92</v>
      </c>
      <c r="G6" s="5">
        <v>71661.63</v>
      </c>
      <c r="H6" s="8" t="s">
        <v>15</v>
      </c>
    </row>
    <row r="7">
      <c r="A7" s="4" t="s">
        <v>9</v>
      </c>
      <c r="B7" s="4" t="s">
        <v>16</v>
      </c>
      <c r="C7" s="5">
        <v>32925.54</v>
      </c>
      <c r="D7" s="5">
        <v>43532.58</v>
      </c>
      <c r="E7" s="6" t="s">
        <v>17</v>
      </c>
      <c r="F7" s="5">
        <v>10607.04</v>
      </c>
      <c r="G7" s="5">
        <v>57307.37</v>
      </c>
      <c r="H7" s="7" t="s">
        <v>12</v>
      </c>
    </row>
    <row r="8">
      <c r="A8" s="4" t="s">
        <v>9</v>
      </c>
      <c r="B8" s="4" t="s">
        <v>18</v>
      </c>
      <c r="C8" s="5">
        <v>148165.07</v>
      </c>
      <c r="D8" s="5">
        <v>169739.86</v>
      </c>
      <c r="E8" s="6" t="s">
        <v>19</v>
      </c>
      <c r="F8" s="5">
        <v>21574.79</v>
      </c>
      <c r="G8" s="5">
        <v>216218.78</v>
      </c>
      <c r="H8" s="7" t="s">
        <v>20</v>
      </c>
    </row>
    <row r="9">
      <c r="A9" s="4" t="s">
        <v>9</v>
      </c>
      <c r="B9" s="4" t="s">
        <v>21</v>
      </c>
      <c r="C9" s="5">
        <v>16462.77</v>
      </c>
      <c r="D9" s="5">
        <v>11123.24</v>
      </c>
      <c r="E9" s="6" t="s">
        <v>22</v>
      </c>
      <c r="F9" s="5">
        <v>-5339.53</v>
      </c>
      <c r="G9" s="5">
        <v>34958.21</v>
      </c>
      <c r="H9" s="7" t="s">
        <v>23</v>
      </c>
    </row>
    <row r="10">
      <c r="A10" s="4" t="s">
        <v>9</v>
      </c>
      <c r="B10" s="4" t="s">
        <v>24</v>
      </c>
      <c r="C10" s="5">
        <v>82313.86</v>
      </c>
      <c r="D10" s="5">
        <v>80157.57</v>
      </c>
      <c r="E10" s="6" t="s">
        <v>25</v>
      </c>
      <c r="F10" s="5">
        <v>-2156.29</v>
      </c>
      <c r="G10" s="5">
        <v>144594.08</v>
      </c>
      <c r="H10" s="7" t="s">
        <v>26</v>
      </c>
    </row>
    <row r="11">
      <c r="A11" s="4" t="s">
        <v>9</v>
      </c>
      <c r="B11" s="4" t="s">
        <v>27</v>
      </c>
      <c r="C11" s="5">
        <v>28809.85</v>
      </c>
      <c r="D11" s="5">
        <v>26311.61</v>
      </c>
      <c r="E11" s="6" t="s">
        <v>28</v>
      </c>
      <c r="F11" s="5">
        <v>-2498.24</v>
      </c>
      <c r="G11" s="5">
        <v>46413.67</v>
      </c>
      <c r="H11" s="7" t="s">
        <v>29</v>
      </c>
    </row>
    <row r="12">
      <c r="A12" s="4" t="s">
        <v>9</v>
      </c>
      <c r="B12" s="4" t="s">
        <v>30</v>
      </c>
      <c r="C12" s="5">
        <v>32925.54</v>
      </c>
      <c r="D12" s="5">
        <v>43453.04</v>
      </c>
      <c r="E12" s="6" t="s">
        <v>17</v>
      </c>
      <c r="F12" s="5">
        <v>10527.50</v>
      </c>
      <c r="G12" s="5">
        <v>77150.51</v>
      </c>
      <c r="H12" s="7" t="s">
        <v>31</v>
      </c>
    </row>
    <row r="13">
      <c r="A13" s="4" t="s">
        <v>9</v>
      </c>
      <c r="B13" s="4" t="s">
        <v>32</v>
      </c>
      <c r="C13" s="5">
        <v>10002.67</v>
      </c>
      <c r="D13" s="5">
        <v>4411.92</v>
      </c>
      <c r="E13" s="6" t="s">
        <v>33</v>
      </c>
      <c r="F13" s="5">
        <v>-5590.75</v>
      </c>
      <c r="G13" s="5">
        <v>0</v>
      </c>
      <c r="H13" s="8" t="s">
        <v>34</v>
      </c>
    </row>
    <row r="14">
      <c r="A14" s="4" t="s">
        <v>9</v>
      </c>
      <c r="B14" s="4" t="s">
        <v>35</v>
      </c>
      <c r="C14" s="5">
        <v>16462.77</v>
      </c>
      <c r="D14" s="5">
        <v>13412.55</v>
      </c>
      <c r="E14" s="6" t="s">
        <v>36</v>
      </c>
      <c r="F14" s="5">
        <v>-3050.22</v>
      </c>
      <c r="G14" s="5">
        <v>0</v>
      </c>
      <c r="H14" s="8" t="s">
        <v>34</v>
      </c>
    </row>
    <row r="15">
      <c r="A15" s="4" t="s">
        <v>9</v>
      </c>
      <c r="B15" s="4" t="s">
        <v>37</v>
      </c>
      <c r="C15" s="5">
        <v>49388.31</v>
      </c>
      <c r="D15" s="5">
        <v>64630.73</v>
      </c>
      <c r="E15" s="6" t="s">
        <v>38</v>
      </c>
      <c r="F15" s="5">
        <v>15242.42</v>
      </c>
      <c r="G15" s="5">
        <v>78891.95</v>
      </c>
      <c r="H15" s="7" t="s">
        <v>39</v>
      </c>
    </row>
    <row r="16">
      <c r="A16" s="4" t="s">
        <v>9</v>
      </c>
      <c r="B16" s="4" t="s">
        <v>40</v>
      </c>
      <c r="C16" s="5">
        <v>43214.84</v>
      </c>
      <c r="D16" s="5">
        <v>39768.88</v>
      </c>
      <c r="E16" s="6" t="s">
        <v>41</v>
      </c>
      <c r="F16" s="5">
        <v>-3445.96</v>
      </c>
      <c r="G16" s="5">
        <v>81080.60</v>
      </c>
      <c r="H16" s="7" t="s">
        <v>42</v>
      </c>
    </row>
    <row r="17">
      <c r="A17" s="4" t="s">
        <v>9</v>
      </c>
      <c r="B17" s="4" t="s">
        <v>43</v>
      </c>
      <c r="C17" s="5">
        <v>67909.00</v>
      </c>
      <c r="D17" s="5">
        <v>60170.61</v>
      </c>
      <c r="E17" s="6" t="s">
        <v>44</v>
      </c>
      <c r="F17" s="5">
        <v>-7738.39</v>
      </c>
      <c r="G17" s="5">
        <v>89556.35</v>
      </c>
      <c r="H17" s="7" t="s">
        <v>45</v>
      </c>
    </row>
    <row r="18">
      <c r="A18" s="4" t="s">
        <v>9</v>
      </c>
      <c r="B18" s="4" t="s">
        <v>46</v>
      </c>
      <c r="C18" s="5">
        <v>28809.85</v>
      </c>
      <c r="D18" s="5">
        <v>27375.98</v>
      </c>
      <c r="E18" s="6" t="s">
        <v>47</v>
      </c>
      <c r="F18" s="5">
        <v>-1433.87</v>
      </c>
      <c r="G18" s="5">
        <v>47768.31</v>
      </c>
      <c r="H18" s="7" t="s">
        <v>29</v>
      </c>
    </row>
    <row r="19">
      <c r="A19" s="9" t="s">
        <v>48</v>
      </c>
      <c r="B19" s="10" t="s">
        <v>49</v>
      </c>
      <c r="C19" s="11">
        <f ca="1">SUBTOTAL(9, C5:C18)</f>
        <v>0</v>
      </c>
      <c r="D19" s="11">
        <f ca="1">SUBTOTAL(9, D5:D18)</f>
        <v>0</v>
      </c>
      <c r="E19" s="12">
        <f ca="1">(D19/C19)</f>
        <v>0</v>
      </c>
      <c r="F19" s="11">
        <f ca="1">SUBTOTAL(9, F5:F18)</f>
        <v>0</v>
      </c>
      <c r="G19" s="11">
        <f ca="1">SUBTOTAL(9, G5:G18)</f>
        <v>0</v>
      </c>
      <c r="H19" s="12">
        <f ca="1">(D19/G19)-1</f>
        <v>0</v>
      </c>
    </row>
    <row r="20">
      <c r="A20" s="4" t="s">
        <v>50</v>
      </c>
      <c r="B20" s="4" t="s">
        <v>51</v>
      </c>
      <c r="C20" s="5">
        <v>82313.86</v>
      </c>
      <c r="D20" s="5">
        <v>86730.38</v>
      </c>
      <c r="E20" s="6" t="s">
        <v>52</v>
      </c>
      <c r="F20" s="5">
        <v>4416.52</v>
      </c>
      <c r="G20" s="5">
        <v>138905.50</v>
      </c>
      <c r="H20" s="7" t="s">
        <v>53</v>
      </c>
    </row>
    <row r="21">
      <c r="A21" s="4" t="s">
        <v>50</v>
      </c>
      <c r="B21" s="4" t="s">
        <v>54</v>
      </c>
      <c r="C21" s="5">
        <v>76140.38</v>
      </c>
      <c r="D21" s="5">
        <v>59953.71</v>
      </c>
      <c r="E21" s="6" t="s">
        <v>55</v>
      </c>
      <c r="F21" s="5">
        <v>-16186.67</v>
      </c>
      <c r="G21" s="5">
        <v>108916.50</v>
      </c>
      <c r="H21" s="7" t="s">
        <v>26</v>
      </c>
    </row>
    <row r="22">
      <c r="A22" s="4" t="s">
        <v>50</v>
      </c>
      <c r="B22" s="4" t="s">
        <v>56</v>
      </c>
      <c r="C22" s="5">
        <v>80256.08</v>
      </c>
      <c r="D22" s="5">
        <v>75951.56</v>
      </c>
      <c r="E22" s="6" t="s">
        <v>47</v>
      </c>
      <c r="F22" s="5">
        <v>-4304.52</v>
      </c>
      <c r="G22" s="5">
        <v>139120.55</v>
      </c>
      <c r="H22" s="7" t="s">
        <v>26</v>
      </c>
    </row>
    <row r="23">
      <c r="A23" s="4" t="s">
        <v>50</v>
      </c>
      <c r="B23" s="4" t="s">
        <v>57</v>
      </c>
      <c r="C23" s="5">
        <v>28809.85</v>
      </c>
      <c r="D23" s="5">
        <v>32045.36</v>
      </c>
      <c r="E23" s="6" t="s">
        <v>58</v>
      </c>
      <c r="F23" s="5">
        <v>3235.51</v>
      </c>
      <c r="G23" s="5">
        <v>40698.67</v>
      </c>
      <c r="H23" s="7" t="s">
        <v>20</v>
      </c>
    </row>
    <row r="24">
      <c r="A24" s="4" t="s">
        <v>50</v>
      </c>
      <c r="B24" s="4" t="s">
        <v>59</v>
      </c>
      <c r="C24" s="5">
        <v>164627.85</v>
      </c>
      <c r="D24" s="5">
        <v>191721.95</v>
      </c>
      <c r="E24" s="6" t="s">
        <v>60</v>
      </c>
      <c r="F24" s="5">
        <v>27094.10</v>
      </c>
      <c r="G24" s="5">
        <v>245755.74</v>
      </c>
      <c r="H24" s="7" t="s">
        <v>61</v>
      </c>
    </row>
    <row r="25">
      <c r="A25" s="4" t="s">
        <v>50</v>
      </c>
      <c r="B25" s="4" t="s">
        <v>62</v>
      </c>
      <c r="C25" s="5">
        <v>34983.46</v>
      </c>
      <c r="D25" s="5">
        <v>33920.06</v>
      </c>
      <c r="E25" s="6" t="s">
        <v>25</v>
      </c>
      <c r="F25" s="5">
        <v>-1063.40</v>
      </c>
      <c r="G25" s="5">
        <v>61895.51</v>
      </c>
      <c r="H25" s="7" t="s">
        <v>26</v>
      </c>
    </row>
    <row r="26">
      <c r="A26" s="4" t="s">
        <v>50</v>
      </c>
      <c r="B26" s="4" t="s">
        <v>63</v>
      </c>
      <c r="C26" s="5">
        <v>20578.47</v>
      </c>
      <c r="D26" s="5">
        <v>18108.28</v>
      </c>
      <c r="E26" s="6" t="s">
        <v>64</v>
      </c>
      <c r="F26" s="5">
        <v>-2470.19</v>
      </c>
      <c r="G26" s="5">
        <v>27907.80</v>
      </c>
      <c r="H26" s="7" t="s">
        <v>65</v>
      </c>
    </row>
    <row r="27">
      <c r="A27" s="4" t="s">
        <v>50</v>
      </c>
      <c r="B27" s="4" t="s">
        <v>66</v>
      </c>
      <c r="C27" s="5">
        <v>24694.16</v>
      </c>
      <c r="D27" s="5">
        <v>37222.75</v>
      </c>
      <c r="E27" s="6" t="s">
        <v>67</v>
      </c>
      <c r="F27" s="5">
        <v>12528.59</v>
      </c>
      <c r="G27" s="5">
        <v>40044.46</v>
      </c>
      <c r="H27" s="7" t="s">
        <v>68</v>
      </c>
    </row>
    <row r="28">
      <c r="A28" s="4" t="s">
        <v>50</v>
      </c>
      <c r="B28" s="4" t="s">
        <v>69</v>
      </c>
      <c r="C28" s="5">
        <v>20578.47</v>
      </c>
      <c r="D28" s="5">
        <v>24441.45</v>
      </c>
      <c r="E28" s="6" t="s">
        <v>70</v>
      </c>
      <c r="F28" s="5">
        <v>3862.98</v>
      </c>
      <c r="G28" s="5">
        <v>39690.19</v>
      </c>
      <c r="H28" s="7" t="s">
        <v>53</v>
      </c>
    </row>
    <row r="29">
      <c r="A29" s="4" t="s">
        <v>50</v>
      </c>
      <c r="B29" s="4" t="s">
        <v>71</v>
      </c>
      <c r="C29" s="5">
        <v>37041.24</v>
      </c>
      <c r="D29" s="5">
        <v>33713.13</v>
      </c>
      <c r="E29" s="6" t="s">
        <v>28</v>
      </c>
      <c r="F29" s="5">
        <v>-3328.11</v>
      </c>
      <c r="G29" s="5">
        <v>43859.87</v>
      </c>
      <c r="H29" s="7" t="s">
        <v>72</v>
      </c>
    </row>
    <row r="30">
      <c r="A30" s="4" t="s">
        <v>50</v>
      </c>
      <c r="B30" s="4" t="s">
        <v>73</v>
      </c>
      <c r="C30" s="5">
        <v>51446.23</v>
      </c>
      <c r="D30" s="5">
        <v>53099.91</v>
      </c>
      <c r="E30" s="6" t="s">
        <v>74</v>
      </c>
      <c r="F30" s="5">
        <v>1653.68</v>
      </c>
      <c r="G30" s="5">
        <v>84417.07</v>
      </c>
      <c r="H30" s="7" t="s">
        <v>75</v>
      </c>
    </row>
    <row r="31">
      <c r="A31" s="4" t="s">
        <v>50</v>
      </c>
      <c r="B31" s="4" t="s">
        <v>76</v>
      </c>
      <c r="C31" s="5">
        <v>47330.53</v>
      </c>
      <c r="D31" s="5">
        <v>46176.86</v>
      </c>
      <c r="E31" s="6" t="s">
        <v>77</v>
      </c>
      <c r="F31" s="5">
        <v>-1153.67</v>
      </c>
      <c r="G31" s="5">
        <v>78623.96</v>
      </c>
      <c r="H31" s="7" t="s">
        <v>78</v>
      </c>
    </row>
    <row r="32">
      <c r="A32" s="4" t="s">
        <v>50</v>
      </c>
      <c r="B32" s="4" t="s">
        <v>79</v>
      </c>
      <c r="C32" s="5">
        <v>53504.01</v>
      </c>
      <c r="D32" s="5">
        <v>46863.50</v>
      </c>
      <c r="E32" s="6" t="s">
        <v>64</v>
      </c>
      <c r="F32" s="5">
        <v>-6640.51</v>
      </c>
      <c r="G32" s="5">
        <v>88194.24</v>
      </c>
      <c r="H32" s="7" t="s">
        <v>80</v>
      </c>
    </row>
    <row r="33">
      <c r="A33" s="4" t="s">
        <v>50</v>
      </c>
      <c r="B33" s="4" t="s">
        <v>81</v>
      </c>
      <c r="C33" s="5">
        <v>20578.47</v>
      </c>
      <c r="D33" s="5">
        <v>23418.45</v>
      </c>
      <c r="E33" s="6" t="s">
        <v>82</v>
      </c>
      <c r="F33" s="5">
        <v>2839.98</v>
      </c>
      <c r="G33" s="5">
        <v>32139.01</v>
      </c>
      <c r="H33" s="7" t="s">
        <v>83</v>
      </c>
    </row>
    <row r="34">
      <c r="A34" s="9" t="s">
        <v>48</v>
      </c>
      <c r="B34" s="10" t="s">
        <v>49</v>
      </c>
      <c r="C34" s="11">
        <f ca="1">SUBTOTAL(9, C20:C33)</f>
        <v>0</v>
      </c>
      <c r="D34" s="11">
        <f ca="1">SUBTOTAL(9, D20:D33)</f>
        <v>0</v>
      </c>
      <c r="E34" s="12">
        <f ca="1">(D34/C34)</f>
        <v>0</v>
      </c>
      <c r="F34" s="11">
        <f ca="1">SUBTOTAL(9, F20:F33)</f>
        <v>0</v>
      </c>
      <c r="G34" s="11">
        <f ca="1">SUBTOTAL(9, G20:G33)</f>
        <v>0</v>
      </c>
      <c r="H34" s="12">
        <f ca="1">(D34/G34)-1</f>
        <v>0</v>
      </c>
    </row>
    <row r="35">
      <c r="A35" s="4" t="s">
        <v>84</v>
      </c>
      <c r="B35" s="4" t="s">
        <v>85</v>
      </c>
      <c r="C35" s="5">
        <v>143524.38</v>
      </c>
      <c r="D35" s="5">
        <v>88354.10</v>
      </c>
      <c r="E35" s="6" t="s">
        <v>86</v>
      </c>
      <c r="F35" s="5">
        <v>-55170.28</v>
      </c>
      <c r="G35" s="5">
        <v>20924.33</v>
      </c>
      <c r="H35" s="8" t="s">
        <v>87</v>
      </c>
    </row>
    <row r="36">
      <c r="A36" s="13" t="s">
        <v>88</v>
      </c>
      <c r="B36" s="14" t="s">
        <v>49</v>
      </c>
      <c r="C36" s="15">
        <v>1530227.06</v>
      </c>
      <c r="D36" s="15">
        <v>1564317.04</v>
      </c>
      <c r="E36" s="16">
        <v>1.0222777265486339001219858182</v>
      </c>
      <c r="F36" s="15">
        <v>34089.98</v>
      </c>
      <c r="G36" s="15">
        <v>2203117.54</v>
      </c>
      <c r="H36" s="16">
        <f ca="1">(D36/G36)-1</f>
        <v>0</v>
      </c>
    </row>
    <row r="37">
      <c r="C37" s="17"/>
      <c r="D37" s="17"/>
      <c r="E37" s="18"/>
      <c r="F37" s="17"/>
      <c r="G37" s="17"/>
      <c r="H37" s="18"/>
    </row>
  </sheetData>
  <autoFilter ref="A4:H36"/>
  <mergeCells count="1">
    <mergeCell ref="A3:H3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