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valiu/Downloads/"/>
    </mc:Choice>
  </mc:AlternateContent>
  <xr:revisionPtr revIDLastSave="0" documentId="13_ncr:1_{82325B4D-5632-6E4C-9F8D-8B75190BAD75}" xr6:coauthVersionLast="47" xr6:coauthVersionMax="47" xr10:uidLastSave="{00000000-0000-0000-0000-000000000000}"/>
  <bookViews>
    <workbookView xWindow="780" yWindow="1000" windowWidth="27640" windowHeight="15440" xr2:uid="{E5EDE5BA-A4AF-2B49-970A-F3A78D157809}"/>
  </bookViews>
  <sheets>
    <sheet name="Tips" sheetId="1" r:id="rId1"/>
    <sheet name="Regression" sheetId="2" r:id="rId2"/>
  </sheets>
  <definedNames>
    <definedName name="_xlnm._FilterDatabase" localSheetId="0" hidden="1">Tips!$A$1:$G$1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4" i="1" l="1"/>
  <c r="Q244" i="1"/>
  <c r="P244" i="1"/>
  <c r="O244" i="1"/>
  <c r="N244" i="1"/>
  <c r="M244" i="1"/>
  <c r="L244" i="1"/>
  <c r="K244" i="1"/>
  <c r="J244" i="1"/>
  <c r="I244" i="1"/>
  <c r="R243" i="1"/>
  <c r="Q243" i="1"/>
  <c r="P243" i="1"/>
  <c r="O243" i="1"/>
  <c r="N243" i="1"/>
  <c r="M243" i="1"/>
  <c r="L243" i="1"/>
  <c r="K243" i="1"/>
  <c r="J243" i="1"/>
  <c r="I243" i="1"/>
  <c r="R242" i="1"/>
  <c r="Q242" i="1"/>
  <c r="P242" i="1"/>
  <c r="O242" i="1"/>
  <c r="N242" i="1"/>
  <c r="M242" i="1"/>
  <c r="L242" i="1"/>
  <c r="K242" i="1"/>
  <c r="J242" i="1"/>
  <c r="I242" i="1"/>
  <c r="R241" i="1"/>
  <c r="Q241" i="1"/>
  <c r="P241" i="1"/>
  <c r="O241" i="1"/>
  <c r="N241" i="1"/>
  <c r="M241" i="1"/>
  <c r="L241" i="1"/>
  <c r="K241" i="1"/>
  <c r="J241" i="1"/>
  <c r="I241" i="1"/>
  <c r="R240" i="1"/>
  <c r="Q240" i="1"/>
  <c r="P240" i="1"/>
  <c r="O240" i="1"/>
  <c r="N240" i="1"/>
  <c r="M240" i="1"/>
  <c r="L240" i="1"/>
  <c r="K240" i="1"/>
  <c r="J240" i="1"/>
  <c r="I240" i="1"/>
  <c r="R239" i="1"/>
  <c r="Q239" i="1"/>
  <c r="P239" i="1"/>
  <c r="O239" i="1"/>
  <c r="N239" i="1"/>
  <c r="M239" i="1"/>
  <c r="L239" i="1"/>
  <c r="K239" i="1"/>
  <c r="J239" i="1"/>
  <c r="I239" i="1"/>
  <c r="R238" i="1"/>
  <c r="Q238" i="1"/>
  <c r="P238" i="1"/>
  <c r="O238" i="1"/>
  <c r="N238" i="1"/>
  <c r="M238" i="1"/>
  <c r="L238" i="1"/>
  <c r="K238" i="1"/>
  <c r="J238" i="1"/>
  <c r="I238" i="1"/>
  <c r="R237" i="1"/>
  <c r="Q237" i="1"/>
  <c r="P237" i="1"/>
  <c r="O237" i="1"/>
  <c r="N237" i="1"/>
  <c r="M237" i="1"/>
  <c r="L237" i="1"/>
  <c r="K237" i="1"/>
  <c r="J237" i="1"/>
  <c r="I237" i="1"/>
  <c r="R236" i="1"/>
  <c r="Q236" i="1"/>
  <c r="P236" i="1"/>
  <c r="O236" i="1"/>
  <c r="N236" i="1"/>
  <c r="M236" i="1"/>
  <c r="L236" i="1"/>
  <c r="K236" i="1"/>
  <c r="J236" i="1"/>
  <c r="I236" i="1"/>
  <c r="R235" i="1"/>
  <c r="Q235" i="1"/>
  <c r="P235" i="1"/>
  <c r="O235" i="1"/>
  <c r="N235" i="1"/>
  <c r="M235" i="1"/>
  <c r="L235" i="1"/>
  <c r="K235" i="1"/>
  <c r="J235" i="1"/>
  <c r="I235" i="1"/>
  <c r="R234" i="1"/>
  <c r="Q234" i="1"/>
  <c r="P234" i="1"/>
  <c r="O234" i="1"/>
  <c r="N234" i="1"/>
  <c r="M234" i="1"/>
  <c r="L234" i="1"/>
  <c r="K234" i="1"/>
  <c r="J234" i="1"/>
  <c r="I234" i="1"/>
  <c r="R233" i="1"/>
  <c r="Q233" i="1"/>
  <c r="P233" i="1"/>
  <c r="O233" i="1"/>
  <c r="N233" i="1"/>
  <c r="M233" i="1"/>
  <c r="L233" i="1"/>
  <c r="K233" i="1"/>
  <c r="J233" i="1"/>
  <c r="I233" i="1"/>
  <c r="R232" i="1"/>
  <c r="Q232" i="1"/>
  <c r="P232" i="1"/>
  <c r="O232" i="1"/>
  <c r="N232" i="1"/>
  <c r="M232" i="1"/>
  <c r="L232" i="1"/>
  <c r="K232" i="1"/>
  <c r="J232" i="1"/>
  <c r="I232" i="1"/>
  <c r="R231" i="1"/>
  <c r="Q231" i="1"/>
  <c r="P231" i="1"/>
  <c r="O231" i="1"/>
  <c r="N231" i="1"/>
  <c r="M231" i="1"/>
  <c r="L231" i="1"/>
  <c r="K231" i="1"/>
  <c r="J231" i="1"/>
  <c r="I231" i="1"/>
  <c r="R230" i="1"/>
  <c r="Q230" i="1"/>
  <c r="P230" i="1"/>
  <c r="O230" i="1"/>
  <c r="N230" i="1"/>
  <c r="M230" i="1"/>
  <c r="L230" i="1"/>
  <c r="K230" i="1"/>
  <c r="J230" i="1"/>
  <c r="I230" i="1"/>
  <c r="R229" i="1"/>
  <c r="Q229" i="1"/>
  <c r="P229" i="1"/>
  <c r="O229" i="1"/>
  <c r="N229" i="1"/>
  <c r="M229" i="1"/>
  <c r="L229" i="1"/>
  <c r="K229" i="1"/>
  <c r="J229" i="1"/>
  <c r="I229" i="1"/>
  <c r="R228" i="1"/>
  <c r="Q228" i="1"/>
  <c r="P228" i="1"/>
  <c r="O228" i="1"/>
  <c r="N228" i="1"/>
  <c r="M228" i="1"/>
  <c r="L228" i="1"/>
  <c r="K228" i="1"/>
  <c r="J228" i="1"/>
  <c r="I228" i="1"/>
  <c r="R227" i="1"/>
  <c r="Q227" i="1"/>
  <c r="P227" i="1"/>
  <c r="O227" i="1"/>
  <c r="N227" i="1"/>
  <c r="M227" i="1"/>
  <c r="L227" i="1"/>
  <c r="K227" i="1"/>
  <c r="J227" i="1"/>
  <c r="I227" i="1"/>
  <c r="R226" i="1"/>
  <c r="Q226" i="1"/>
  <c r="P226" i="1"/>
  <c r="O226" i="1"/>
  <c r="N226" i="1"/>
  <c r="M226" i="1"/>
  <c r="L226" i="1"/>
  <c r="K226" i="1"/>
  <c r="J226" i="1"/>
  <c r="I226" i="1"/>
  <c r="R225" i="1"/>
  <c r="Q225" i="1"/>
  <c r="P225" i="1"/>
  <c r="O225" i="1"/>
  <c r="N225" i="1"/>
  <c r="M225" i="1"/>
  <c r="L225" i="1"/>
  <c r="K225" i="1"/>
  <c r="J225" i="1"/>
  <c r="I225" i="1"/>
  <c r="R224" i="1"/>
  <c r="Q224" i="1"/>
  <c r="P224" i="1"/>
  <c r="O224" i="1"/>
  <c r="N224" i="1"/>
  <c r="M224" i="1"/>
  <c r="L224" i="1"/>
  <c r="K224" i="1"/>
  <c r="J224" i="1"/>
  <c r="I224" i="1"/>
  <c r="R223" i="1"/>
  <c r="Q223" i="1"/>
  <c r="P223" i="1"/>
  <c r="O223" i="1"/>
  <c r="N223" i="1"/>
  <c r="M223" i="1"/>
  <c r="L223" i="1"/>
  <c r="K223" i="1"/>
  <c r="J223" i="1"/>
  <c r="I223" i="1"/>
  <c r="R222" i="1"/>
  <c r="Q222" i="1"/>
  <c r="P222" i="1"/>
  <c r="O222" i="1"/>
  <c r="N222" i="1"/>
  <c r="M222" i="1"/>
  <c r="L222" i="1"/>
  <c r="K222" i="1"/>
  <c r="J222" i="1"/>
  <c r="I222" i="1"/>
  <c r="R221" i="1"/>
  <c r="Q221" i="1"/>
  <c r="P221" i="1"/>
  <c r="O221" i="1"/>
  <c r="N221" i="1"/>
  <c r="M221" i="1"/>
  <c r="L221" i="1"/>
  <c r="K221" i="1"/>
  <c r="J221" i="1"/>
  <c r="I221" i="1"/>
  <c r="R220" i="1"/>
  <c r="Q220" i="1"/>
  <c r="P220" i="1"/>
  <c r="O220" i="1"/>
  <c r="N220" i="1"/>
  <c r="M220" i="1"/>
  <c r="L220" i="1"/>
  <c r="K220" i="1"/>
  <c r="J220" i="1"/>
  <c r="I220" i="1"/>
  <c r="R219" i="1"/>
  <c r="Q219" i="1"/>
  <c r="P219" i="1"/>
  <c r="O219" i="1"/>
  <c r="N219" i="1"/>
  <c r="M219" i="1"/>
  <c r="L219" i="1"/>
  <c r="K219" i="1"/>
  <c r="J219" i="1"/>
  <c r="I219" i="1"/>
  <c r="R218" i="1"/>
  <c r="Q218" i="1"/>
  <c r="P218" i="1"/>
  <c r="O218" i="1"/>
  <c r="N218" i="1"/>
  <c r="M218" i="1"/>
  <c r="L218" i="1"/>
  <c r="K218" i="1"/>
  <c r="J218" i="1"/>
  <c r="I218" i="1"/>
  <c r="R217" i="1"/>
  <c r="Q217" i="1"/>
  <c r="P217" i="1"/>
  <c r="O217" i="1"/>
  <c r="N217" i="1"/>
  <c r="M217" i="1"/>
  <c r="L217" i="1"/>
  <c r="K217" i="1"/>
  <c r="J217" i="1"/>
  <c r="I217" i="1"/>
  <c r="R216" i="1"/>
  <c r="Q216" i="1"/>
  <c r="P216" i="1"/>
  <c r="O216" i="1"/>
  <c r="N216" i="1"/>
  <c r="M216" i="1"/>
  <c r="L216" i="1"/>
  <c r="K216" i="1"/>
  <c r="J216" i="1"/>
  <c r="I216" i="1"/>
  <c r="R215" i="1"/>
  <c r="Q215" i="1"/>
  <c r="P215" i="1"/>
  <c r="O215" i="1"/>
  <c r="N215" i="1"/>
  <c r="M215" i="1"/>
  <c r="L215" i="1"/>
  <c r="K215" i="1"/>
  <c r="J215" i="1"/>
  <c r="I215" i="1"/>
  <c r="R214" i="1"/>
  <c r="Q214" i="1"/>
  <c r="P214" i="1"/>
  <c r="O214" i="1"/>
  <c r="N214" i="1"/>
  <c r="M214" i="1"/>
  <c r="L214" i="1"/>
  <c r="K214" i="1"/>
  <c r="J214" i="1"/>
  <c r="I214" i="1"/>
  <c r="R213" i="1"/>
  <c r="Q213" i="1"/>
  <c r="P213" i="1"/>
  <c r="O213" i="1"/>
  <c r="N213" i="1"/>
  <c r="M213" i="1"/>
  <c r="L213" i="1"/>
  <c r="K213" i="1"/>
  <c r="J213" i="1"/>
  <c r="I213" i="1"/>
  <c r="R212" i="1"/>
  <c r="Q212" i="1"/>
  <c r="P212" i="1"/>
  <c r="O212" i="1"/>
  <c r="N212" i="1"/>
  <c r="M212" i="1"/>
  <c r="L212" i="1"/>
  <c r="K212" i="1"/>
  <c r="J212" i="1"/>
  <c r="I212" i="1"/>
  <c r="R211" i="1"/>
  <c r="Q211" i="1"/>
  <c r="P211" i="1"/>
  <c r="O211" i="1"/>
  <c r="N211" i="1"/>
  <c r="M211" i="1"/>
  <c r="L211" i="1"/>
  <c r="K211" i="1"/>
  <c r="J211" i="1"/>
  <c r="I211" i="1"/>
  <c r="R210" i="1"/>
  <c r="Q210" i="1"/>
  <c r="P210" i="1"/>
  <c r="O210" i="1"/>
  <c r="N210" i="1"/>
  <c r="M210" i="1"/>
  <c r="L210" i="1"/>
  <c r="K210" i="1"/>
  <c r="J210" i="1"/>
  <c r="I210" i="1"/>
  <c r="R209" i="1"/>
  <c r="Q209" i="1"/>
  <c r="P209" i="1"/>
  <c r="O209" i="1"/>
  <c r="N209" i="1"/>
  <c r="M209" i="1"/>
  <c r="L209" i="1"/>
  <c r="K209" i="1"/>
  <c r="J209" i="1"/>
  <c r="I209" i="1"/>
  <c r="R208" i="1"/>
  <c r="Q208" i="1"/>
  <c r="P208" i="1"/>
  <c r="O208" i="1"/>
  <c r="N208" i="1"/>
  <c r="M208" i="1"/>
  <c r="L208" i="1"/>
  <c r="K208" i="1"/>
  <c r="J208" i="1"/>
  <c r="I208" i="1"/>
  <c r="R207" i="1"/>
  <c r="Q207" i="1"/>
  <c r="P207" i="1"/>
  <c r="O207" i="1"/>
  <c r="N207" i="1"/>
  <c r="M207" i="1"/>
  <c r="L207" i="1"/>
  <c r="K207" i="1"/>
  <c r="J207" i="1"/>
  <c r="I207" i="1"/>
  <c r="R206" i="1"/>
  <c r="Q206" i="1"/>
  <c r="P206" i="1"/>
  <c r="O206" i="1"/>
  <c r="N206" i="1"/>
  <c r="M206" i="1"/>
  <c r="L206" i="1"/>
  <c r="K206" i="1"/>
  <c r="J206" i="1"/>
  <c r="I206" i="1"/>
  <c r="R205" i="1"/>
  <c r="Q205" i="1"/>
  <c r="P205" i="1"/>
  <c r="O205" i="1"/>
  <c r="N205" i="1"/>
  <c r="M205" i="1"/>
  <c r="L205" i="1"/>
  <c r="K205" i="1"/>
  <c r="J205" i="1"/>
  <c r="I205" i="1"/>
  <c r="R204" i="1"/>
  <c r="Q204" i="1"/>
  <c r="P204" i="1"/>
  <c r="O204" i="1"/>
  <c r="N204" i="1"/>
  <c r="M204" i="1"/>
  <c r="L204" i="1"/>
  <c r="K204" i="1"/>
  <c r="J204" i="1"/>
  <c r="I204" i="1"/>
  <c r="R203" i="1"/>
  <c r="Q203" i="1"/>
  <c r="P203" i="1"/>
  <c r="O203" i="1"/>
  <c r="N203" i="1"/>
  <c r="M203" i="1"/>
  <c r="L203" i="1"/>
  <c r="K203" i="1"/>
  <c r="J203" i="1"/>
  <c r="I203" i="1"/>
  <c r="R202" i="1"/>
  <c r="Q202" i="1"/>
  <c r="P202" i="1"/>
  <c r="O202" i="1"/>
  <c r="N202" i="1"/>
  <c r="M202" i="1"/>
  <c r="L202" i="1"/>
  <c r="K202" i="1"/>
  <c r="J202" i="1"/>
  <c r="I202" i="1"/>
  <c r="R201" i="1"/>
  <c r="Q201" i="1"/>
  <c r="P201" i="1"/>
  <c r="O201" i="1"/>
  <c r="N201" i="1"/>
  <c r="M201" i="1"/>
  <c r="L201" i="1"/>
  <c r="K201" i="1"/>
  <c r="J201" i="1"/>
  <c r="I201" i="1"/>
  <c r="R200" i="1"/>
  <c r="Q200" i="1"/>
  <c r="P200" i="1"/>
  <c r="O200" i="1"/>
  <c r="N200" i="1"/>
  <c r="M200" i="1"/>
  <c r="L200" i="1"/>
  <c r="K200" i="1"/>
  <c r="J200" i="1"/>
  <c r="I200" i="1"/>
  <c r="R199" i="1"/>
  <c r="Q199" i="1"/>
  <c r="P199" i="1"/>
  <c r="O199" i="1"/>
  <c r="N199" i="1"/>
  <c r="M199" i="1"/>
  <c r="L199" i="1"/>
  <c r="K199" i="1"/>
  <c r="J199" i="1"/>
  <c r="I199" i="1"/>
  <c r="R198" i="1"/>
  <c r="Q198" i="1"/>
  <c r="P198" i="1"/>
  <c r="O198" i="1"/>
  <c r="N198" i="1"/>
  <c r="M198" i="1"/>
  <c r="L198" i="1"/>
  <c r="K198" i="1"/>
  <c r="J198" i="1"/>
  <c r="I198" i="1"/>
  <c r="R197" i="1"/>
  <c r="Q197" i="1"/>
  <c r="P197" i="1"/>
  <c r="O197" i="1"/>
  <c r="N197" i="1"/>
  <c r="M197" i="1"/>
  <c r="L197" i="1"/>
  <c r="K197" i="1"/>
  <c r="J197" i="1"/>
  <c r="I197" i="1"/>
  <c r="R196" i="1"/>
  <c r="Q196" i="1"/>
  <c r="P196" i="1"/>
  <c r="O196" i="1"/>
  <c r="N196" i="1"/>
  <c r="M196" i="1"/>
  <c r="L196" i="1"/>
  <c r="K196" i="1"/>
  <c r="J196" i="1"/>
  <c r="I196" i="1"/>
  <c r="R195" i="1"/>
  <c r="Q195" i="1"/>
  <c r="P195" i="1"/>
  <c r="O195" i="1"/>
  <c r="N195" i="1"/>
  <c r="M195" i="1"/>
  <c r="L195" i="1"/>
  <c r="K195" i="1"/>
  <c r="J195" i="1"/>
  <c r="I195" i="1"/>
  <c r="R194" i="1"/>
  <c r="Q194" i="1"/>
  <c r="P194" i="1"/>
  <c r="O194" i="1"/>
  <c r="N194" i="1"/>
  <c r="M194" i="1"/>
  <c r="L194" i="1"/>
  <c r="K194" i="1"/>
  <c r="J194" i="1"/>
  <c r="I194" i="1"/>
  <c r="R193" i="1"/>
  <c r="Q193" i="1"/>
  <c r="P193" i="1"/>
  <c r="O193" i="1"/>
  <c r="N193" i="1"/>
  <c r="M193" i="1"/>
  <c r="L193" i="1"/>
  <c r="K193" i="1"/>
  <c r="J193" i="1"/>
  <c r="I193" i="1"/>
  <c r="R192" i="1"/>
  <c r="Q192" i="1"/>
  <c r="P192" i="1"/>
  <c r="O192" i="1"/>
  <c r="N192" i="1"/>
  <c r="M192" i="1"/>
  <c r="L192" i="1"/>
  <c r="K192" i="1"/>
  <c r="J192" i="1"/>
  <c r="I192" i="1"/>
  <c r="R191" i="1"/>
  <c r="Q191" i="1"/>
  <c r="P191" i="1"/>
  <c r="O191" i="1"/>
  <c r="N191" i="1"/>
  <c r="M191" i="1"/>
  <c r="L191" i="1"/>
  <c r="K191" i="1"/>
  <c r="J191" i="1"/>
  <c r="I191" i="1"/>
  <c r="R190" i="1"/>
  <c r="Q190" i="1"/>
  <c r="P190" i="1"/>
  <c r="O190" i="1"/>
  <c r="N190" i="1"/>
  <c r="M190" i="1"/>
  <c r="L190" i="1"/>
  <c r="K190" i="1"/>
  <c r="J190" i="1"/>
  <c r="I190" i="1"/>
  <c r="R189" i="1"/>
  <c r="Q189" i="1"/>
  <c r="P189" i="1"/>
  <c r="O189" i="1"/>
  <c r="N189" i="1"/>
  <c r="M189" i="1"/>
  <c r="L189" i="1"/>
  <c r="K189" i="1"/>
  <c r="J189" i="1"/>
  <c r="I189" i="1"/>
  <c r="R188" i="1"/>
  <c r="Q188" i="1"/>
  <c r="P188" i="1"/>
  <c r="O188" i="1"/>
  <c r="N188" i="1"/>
  <c r="M188" i="1"/>
  <c r="L188" i="1"/>
  <c r="K188" i="1"/>
  <c r="J188" i="1"/>
  <c r="I188" i="1"/>
  <c r="R187" i="1"/>
  <c r="Q187" i="1"/>
  <c r="P187" i="1"/>
  <c r="O187" i="1"/>
  <c r="N187" i="1"/>
  <c r="M187" i="1"/>
  <c r="L187" i="1"/>
  <c r="K187" i="1"/>
  <c r="J187" i="1"/>
  <c r="I187" i="1"/>
  <c r="R186" i="1"/>
  <c r="Q186" i="1"/>
  <c r="P186" i="1"/>
  <c r="O186" i="1"/>
  <c r="N186" i="1"/>
  <c r="M186" i="1"/>
  <c r="L186" i="1"/>
  <c r="K186" i="1"/>
  <c r="J186" i="1"/>
  <c r="I186" i="1"/>
  <c r="R185" i="1"/>
  <c r="Q185" i="1"/>
  <c r="P185" i="1"/>
  <c r="O185" i="1"/>
  <c r="N185" i="1"/>
  <c r="M185" i="1"/>
  <c r="L185" i="1"/>
  <c r="K185" i="1"/>
  <c r="J185" i="1"/>
  <c r="I185" i="1"/>
  <c r="R184" i="1"/>
  <c r="Q184" i="1"/>
  <c r="P184" i="1"/>
  <c r="O184" i="1"/>
  <c r="N184" i="1"/>
  <c r="M184" i="1"/>
  <c r="L184" i="1"/>
  <c r="K184" i="1"/>
  <c r="J184" i="1"/>
  <c r="I184" i="1"/>
  <c r="R183" i="1"/>
  <c r="Q183" i="1"/>
  <c r="P183" i="1"/>
  <c r="O183" i="1"/>
  <c r="N183" i="1"/>
  <c r="M183" i="1"/>
  <c r="L183" i="1"/>
  <c r="K183" i="1"/>
  <c r="J183" i="1"/>
  <c r="I183" i="1"/>
  <c r="R182" i="1"/>
  <c r="Q182" i="1"/>
  <c r="P182" i="1"/>
  <c r="O182" i="1"/>
  <c r="N182" i="1"/>
  <c r="M182" i="1"/>
  <c r="L182" i="1"/>
  <c r="K182" i="1"/>
  <c r="J182" i="1"/>
  <c r="I182" i="1"/>
  <c r="R181" i="1"/>
  <c r="Q181" i="1"/>
  <c r="P181" i="1"/>
  <c r="O181" i="1"/>
  <c r="N181" i="1"/>
  <c r="M181" i="1"/>
  <c r="L181" i="1"/>
  <c r="K181" i="1"/>
  <c r="J181" i="1"/>
  <c r="I181" i="1"/>
  <c r="R180" i="1"/>
  <c r="Q180" i="1"/>
  <c r="P180" i="1"/>
  <c r="O180" i="1"/>
  <c r="N180" i="1"/>
  <c r="M180" i="1"/>
  <c r="L180" i="1"/>
  <c r="K180" i="1"/>
  <c r="J180" i="1"/>
  <c r="I180" i="1"/>
  <c r="R179" i="1"/>
  <c r="Q179" i="1"/>
  <c r="P179" i="1"/>
  <c r="O179" i="1"/>
  <c r="N179" i="1"/>
  <c r="M179" i="1"/>
  <c r="L179" i="1"/>
  <c r="K179" i="1"/>
  <c r="J179" i="1"/>
  <c r="I179" i="1"/>
  <c r="R178" i="1"/>
  <c r="Q178" i="1"/>
  <c r="P178" i="1"/>
  <c r="O178" i="1"/>
  <c r="N178" i="1"/>
  <c r="M178" i="1"/>
  <c r="L178" i="1"/>
  <c r="K178" i="1"/>
  <c r="J178" i="1"/>
  <c r="I178" i="1"/>
  <c r="R177" i="1"/>
  <c r="Q177" i="1"/>
  <c r="P177" i="1"/>
  <c r="O177" i="1"/>
  <c r="N177" i="1"/>
  <c r="M177" i="1"/>
  <c r="L177" i="1"/>
  <c r="K177" i="1"/>
  <c r="J177" i="1"/>
  <c r="I177" i="1"/>
  <c r="R176" i="1"/>
  <c r="Q176" i="1"/>
  <c r="P176" i="1"/>
  <c r="O176" i="1"/>
  <c r="N176" i="1"/>
  <c r="M176" i="1"/>
  <c r="L176" i="1"/>
  <c r="K176" i="1"/>
  <c r="J176" i="1"/>
  <c r="I176" i="1"/>
  <c r="R175" i="1"/>
  <c r="Q175" i="1"/>
  <c r="P175" i="1"/>
  <c r="O175" i="1"/>
  <c r="N175" i="1"/>
  <c r="M175" i="1"/>
  <c r="L175" i="1"/>
  <c r="K175" i="1"/>
  <c r="J175" i="1"/>
  <c r="I175" i="1"/>
  <c r="R174" i="1"/>
  <c r="Q174" i="1"/>
  <c r="P174" i="1"/>
  <c r="O174" i="1"/>
  <c r="N174" i="1"/>
  <c r="M174" i="1"/>
  <c r="L174" i="1"/>
  <c r="K174" i="1"/>
  <c r="J174" i="1"/>
  <c r="I174" i="1"/>
  <c r="R173" i="1"/>
  <c r="Q173" i="1"/>
  <c r="P173" i="1"/>
  <c r="O173" i="1"/>
  <c r="N173" i="1"/>
  <c r="M173" i="1"/>
  <c r="L173" i="1"/>
  <c r="K173" i="1"/>
  <c r="J173" i="1"/>
  <c r="I173" i="1"/>
  <c r="R172" i="1"/>
  <c r="Q172" i="1"/>
  <c r="P172" i="1"/>
  <c r="O172" i="1"/>
  <c r="N172" i="1"/>
  <c r="M172" i="1"/>
  <c r="L172" i="1"/>
  <c r="K172" i="1"/>
  <c r="J172" i="1"/>
  <c r="I172" i="1"/>
  <c r="R171" i="1"/>
  <c r="Q171" i="1"/>
  <c r="P171" i="1"/>
  <c r="O171" i="1"/>
  <c r="N171" i="1"/>
  <c r="M171" i="1"/>
  <c r="L171" i="1"/>
  <c r="K171" i="1"/>
  <c r="J171" i="1"/>
  <c r="I171" i="1"/>
  <c r="R170" i="1"/>
  <c r="Q170" i="1"/>
  <c r="P170" i="1"/>
  <c r="O170" i="1"/>
  <c r="N170" i="1"/>
  <c r="M170" i="1"/>
  <c r="L170" i="1"/>
  <c r="K170" i="1"/>
  <c r="J170" i="1"/>
  <c r="I170" i="1"/>
  <c r="R169" i="1"/>
  <c r="Q169" i="1"/>
  <c r="P169" i="1"/>
  <c r="O169" i="1"/>
  <c r="N169" i="1"/>
  <c r="M169" i="1"/>
  <c r="L169" i="1"/>
  <c r="K169" i="1"/>
  <c r="J169" i="1"/>
  <c r="I169" i="1"/>
  <c r="R168" i="1"/>
  <c r="Q168" i="1"/>
  <c r="P168" i="1"/>
  <c r="O168" i="1"/>
  <c r="N168" i="1"/>
  <c r="M168" i="1"/>
  <c r="L168" i="1"/>
  <c r="K168" i="1"/>
  <c r="J168" i="1"/>
  <c r="I168" i="1"/>
  <c r="R167" i="1"/>
  <c r="Q167" i="1"/>
  <c r="P167" i="1"/>
  <c r="O167" i="1"/>
  <c r="N167" i="1"/>
  <c r="M167" i="1"/>
  <c r="L167" i="1"/>
  <c r="K167" i="1"/>
  <c r="J167" i="1"/>
  <c r="I167" i="1"/>
  <c r="R166" i="1"/>
  <c r="Q166" i="1"/>
  <c r="P166" i="1"/>
  <c r="O166" i="1"/>
  <c r="N166" i="1"/>
  <c r="M166" i="1"/>
  <c r="L166" i="1"/>
  <c r="K166" i="1"/>
  <c r="J166" i="1"/>
  <c r="I166" i="1"/>
  <c r="R165" i="1"/>
  <c r="Q165" i="1"/>
  <c r="P165" i="1"/>
  <c r="O165" i="1"/>
  <c r="N165" i="1"/>
  <c r="M165" i="1"/>
  <c r="L165" i="1"/>
  <c r="K165" i="1"/>
  <c r="J165" i="1"/>
  <c r="I165" i="1"/>
  <c r="R164" i="1"/>
  <c r="Q164" i="1"/>
  <c r="P164" i="1"/>
  <c r="O164" i="1"/>
  <c r="N164" i="1"/>
  <c r="M164" i="1"/>
  <c r="L164" i="1"/>
  <c r="K164" i="1"/>
  <c r="J164" i="1"/>
  <c r="I164" i="1"/>
  <c r="R163" i="1"/>
  <c r="Q163" i="1"/>
  <c r="P163" i="1"/>
  <c r="O163" i="1"/>
  <c r="N163" i="1"/>
  <c r="M163" i="1"/>
  <c r="L163" i="1"/>
  <c r="K163" i="1"/>
  <c r="J163" i="1"/>
  <c r="I163" i="1"/>
  <c r="R162" i="1"/>
  <c r="Q162" i="1"/>
  <c r="P162" i="1"/>
  <c r="O162" i="1"/>
  <c r="N162" i="1"/>
  <c r="M162" i="1"/>
  <c r="L162" i="1"/>
  <c r="K162" i="1"/>
  <c r="J162" i="1"/>
  <c r="I162" i="1"/>
  <c r="R161" i="1"/>
  <c r="Q161" i="1"/>
  <c r="P161" i="1"/>
  <c r="O161" i="1"/>
  <c r="N161" i="1"/>
  <c r="M161" i="1"/>
  <c r="L161" i="1"/>
  <c r="K161" i="1"/>
  <c r="J161" i="1"/>
  <c r="I161" i="1"/>
  <c r="R160" i="1"/>
  <c r="Q160" i="1"/>
  <c r="P160" i="1"/>
  <c r="O160" i="1"/>
  <c r="N160" i="1"/>
  <c r="M160" i="1"/>
  <c r="L160" i="1"/>
  <c r="K160" i="1"/>
  <c r="J160" i="1"/>
  <c r="I160" i="1"/>
  <c r="R159" i="1"/>
  <c r="Q159" i="1"/>
  <c r="P159" i="1"/>
  <c r="O159" i="1"/>
  <c r="N159" i="1"/>
  <c r="M159" i="1"/>
  <c r="L159" i="1"/>
  <c r="K159" i="1"/>
  <c r="J159" i="1"/>
  <c r="I159" i="1"/>
  <c r="R158" i="1"/>
  <c r="Q158" i="1"/>
  <c r="P158" i="1"/>
  <c r="O158" i="1"/>
  <c r="N158" i="1"/>
  <c r="M158" i="1"/>
  <c r="L158" i="1"/>
  <c r="K158" i="1"/>
  <c r="J158" i="1"/>
  <c r="I158" i="1"/>
  <c r="R157" i="1"/>
  <c r="Q157" i="1"/>
  <c r="P157" i="1"/>
  <c r="O157" i="1"/>
  <c r="N157" i="1"/>
  <c r="M157" i="1"/>
  <c r="L157" i="1"/>
  <c r="K157" i="1"/>
  <c r="J157" i="1"/>
  <c r="I157" i="1"/>
  <c r="R156" i="1"/>
  <c r="Q156" i="1"/>
  <c r="P156" i="1"/>
  <c r="O156" i="1"/>
  <c r="N156" i="1"/>
  <c r="M156" i="1"/>
  <c r="L156" i="1"/>
  <c r="K156" i="1"/>
  <c r="J156" i="1"/>
  <c r="I156" i="1"/>
  <c r="R155" i="1"/>
  <c r="Q155" i="1"/>
  <c r="P155" i="1"/>
  <c r="O155" i="1"/>
  <c r="N155" i="1"/>
  <c r="M155" i="1"/>
  <c r="L155" i="1"/>
  <c r="K155" i="1"/>
  <c r="J155" i="1"/>
  <c r="I155" i="1"/>
  <c r="R154" i="1"/>
  <c r="Q154" i="1"/>
  <c r="P154" i="1"/>
  <c r="O154" i="1"/>
  <c r="N154" i="1"/>
  <c r="M154" i="1"/>
  <c r="L154" i="1"/>
  <c r="K154" i="1"/>
  <c r="J154" i="1"/>
  <c r="I154" i="1"/>
  <c r="R153" i="1"/>
  <c r="Q153" i="1"/>
  <c r="P153" i="1"/>
  <c r="O153" i="1"/>
  <c r="N153" i="1"/>
  <c r="M153" i="1"/>
  <c r="L153" i="1"/>
  <c r="K153" i="1"/>
  <c r="J153" i="1"/>
  <c r="I153" i="1"/>
  <c r="R152" i="1"/>
  <c r="Q152" i="1"/>
  <c r="P152" i="1"/>
  <c r="O152" i="1"/>
  <c r="N152" i="1"/>
  <c r="M152" i="1"/>
  <c r="L152" i="1"/>
  <c r="K152" i="1"/>
  <c r="J152" i="1"/>
  <c r="I152" i="1"/>
  <c r="R151" i="1"/>
  <c r="Q151" i="1"/>
  <c r="P151" i="1"/>
  <c r="O151" i="1"/>
  <c r="N151" i="1"/>
  <c r="M151" i="1"/>
  <c r="L151" i="1"/>
  <c r="K151" i="1"/>
  <c r="J151" i="1"/>
  <c r="I151" i="1"/>
  <c r="R150" i="1"/>
  <c r="Q150" i="1"/>
  <c r="P150" i="1"/>
  <c r="O150" i="1"/>
  <c r="N150" i="1"/>
  <c r="M150" i="1"/>
  <c r="L150" i="1"/>
  <c r="K150" i="1"/>
  <c r="J150" i="1"/>
  <c r="I150" i="1"/>
  <c r="R149" i="1"/>
  <c r="Q149" i="1"/>
  <c r="P149" i="1"/>
  <c r="O149" i="1"/>
  <c r="N149" i="1"/>
  <c r="M149" i="1"/>
  <c r="L149" i="1"/>
  <c r="K149" i="1"/>
  <c r="J149" i="1"/>
  <c r="I149" i="1"/>
  <c r="R148" i="1"/>
  <c r="Q148" i="1"/>
  <c r="P148" i="1"/>
  <c r="O148" i="1"/>
  <c r="N148" i="1"/>
  <c r="M148" i="1"/>
  <c r="L148" i="1"/>
  <c r="K148" i="1"/>
  <c r="J148" i="1"/>
  <c r="I148" i="1"/>
  <c r="R147" i="1"/>
  <c r="Q147" i="1"/>
  <c r="P147" i="1"/>
  <c r="O147" i="1"/>
  <c r="N147" i="1"/>
  <c r="M147" i="1"/>
  <c r="L147" i="1"/>
  <c r="K147" i="1"/>
  <c r="J147" i="1"/>
  <c r="I147" i="1"/>
  <c r="R146" i="1"/>
  <c r="Q146" i="1"/>
  <c r="P146" i="1"/>
  <c r="O146" i="1"/>
  <c r="N146" i="1"/>
  <c r="M146" i="1"/>
  <c r="L146" i="1"/>
  <c r="K146" i="1"/>
  <c r="J146" i="1"/>
  <c r="I146" i="1"/>
  <c r="R145" i="1"/>
  <c r="Q145" i="1"/>
  <c r="P145" i="1"/>
  <c r="O145" i="1"/>
  <c r="N145" i="1"/>
  <c r="M145" i="1"/>
  <c r="L145" i="1"/>
  <c r="K145" i="1"/>
  <c r="J145" i="1"/>
  <c r="I145" i="1"/>
  <c r="R144" i="1"/>
  <c r="Q144" i="1"/>
  <c r="P144" i="1"/>
  <c r="O144" i="1"/>
  <c r="N144" i="1"/>
  <c r="M144" i="1"/>
  <c r="L144" i="1"/>
  <c r="K144" i="1"/>
  <c r="J144" i="1"/>
  <c r="I144" i="1"/>
  <c r="R143" i="1"/>
  <c r="Q143" i="1"/>
  <c r="P143" i="1"/>
  <c r="O143" i="1"/>
  <c r="N143" i="1"/>
  <c r="M143" i="1"/>
  <c r="L143" i="1"/>
  <c r="K143" i="1"/>
  <c r="J143" i="1"/>
  <c r="I143" i="1"/>
  <c r="R142" i="1"/>
  <c r="Q142" i="1"/>
  <c r="P142" i="1"/>
  <c r="O142" i="1"/>
  <c r="N142" i="1"/>
  <c r="M142" i="1"/>
  <c r="L142" i="1"/>
  <c r="K142" i="1"/>
  <c r="J142" i="1"/>
  <c r="I142" i="1"/>
  <c r="R141" i="1"/>
  <c r="Q141" i="1"/>
  <c r="P141" i="1"/>
  <c r="O141" i="1"/>
  <c r="N141" i="1"/>
  <c r="M141" i="1"/>
  <c r="L141" i="1"/>
  <c r="K141" i="1"/>
  <c r="J141" i="1"/>
  <c r="I141" i="1"/>
  <c r="R140" i="1"/>
  <c r="Q140" i="1"/>
  <c r="P140" i="1"/>
  <c r="O140" i="1"/>
  <c r="N140" i="1"/>
  <c r="M140" i="1"/>
  <c r="L140" i="1"/>
  <c r="K140" i="1"/>
  <c r="J140" i="1"/>
  <c r="I140" i="1"/>
  <c r="R139" i="1"/>
  <c r="Q139" i="1"/>
  <c r="P139" i="1"/>
  <c r="O139" i="1"/>
  <c r="N139" i="1"/>
  <c r="M139" i="1"/>
  <c r="L139" i="1"/>
  <c r="K139" i="1"/>
  <c r="J139" i="1"/>
  <c r="I139" i="1"/>
  <c r="R138" i="1"/>
  <c r="Q138" i="1"/>
  <c r="P138" i="1"/>
  <c r="O138" i="1"/>
  <c r="N138" i="1"/>
  <c r="M138" i="1"/>
  <c r="L138" i="1"/>
  <c r="K138" i="1"/>
  <c r="J138" i="1"/>
  <c r="I138" i="1"/>
  <c r="R137" i="1"/>
  <c r="Q137" i="1"/>
  <c r="P137" i="1"/>
  <c r="O137" i="1"/>
  <c r="N137" i="1"/>
  <c r="M137" i="1"/>
  <c r="L137" i="1"/>
  <c r="K137" i="1"/>
  <c r="J137" i="1"/>
  <c r="I137" i="1"/>
  <c r="R136" i="1"/>
  <c r="Q136" i="1"/>
  <c r="P136" i="1"/>
  <c r="O136" i="1"/>
  <c r="N136" i="1"/>
  <c r="M136" i="1"/>
  <c r="L136" i="1"/>
  <c r="K136" i="1"/>
  <c r="J136" i="1"/>
  <c r="I136" i="1"/>
  <c r="R135" i="1"/>
  <c r="Q135" i="1"/>
  <c r="P135" i="1"/>
  <c r="O135" i="1"/>
  <c r="N135" i="1"/>
  <c r="M135" i="1"/>
  <c r="L135" i="1"/>
  <c r="K135" i="1"/>
  <c r="J135" i="1"/>
  <c r="I135" i="1"/>
  <c r="R134" i="1"/>
  <c r="Q134" i="1"/>
  <c r="P134" i="1"/>
  <c r="O134" i="1"/>
  <c r="N134" i="1"/>
  <c r="M134" i="1"/>
  <c r="L134" i="1"/>
  <c r="K134" i="1"/>
  <c r="J134" i="1"/>
  <c r="I134" i="1"/>
  <c r="R133" i="1"/>
  <c r="Q133" i="1"/>
  <c r="P133" i="1"/>
  <c r="O133" i="1"/>
  <c r="N133" i="1"/>
  <c r="M133" i="1"/>
  <c r="L133" i="1"/>
  <c r="K133" i="1"/>
  <c r="J133" i="1"/>
  <c r="I133" i="1"/>
  <c r="R132" i="1"/>
  <c r="Q132" i="1"/>
  <c r="P132" i="1"/>
  <c r="O132" i="1"/>
  <c r="N132" i="1"/>
  <c r="M132" i="1"/>
  <c r="L132" i="1"/>
  <c r="K132" i="1"/>
  <c r="J132" i="1"/>
  <c r="I132" i="1"/>
  <c r="R131" i="1"/>
  <c r="Q131" i="1"/>
  <c r="P131" i="1"/>
  <c r="O131" i="1"/>
  <c r="N131" i="1"/>
  <c r="M131" i="1"/>
  <c r="L131" i="1"/>
  <c r="K131" i="1"/>
  <c r="J131" i="1"/>
  <c r="I131" i="1"/>
  <c r="R130" i="1"/>
  <c r="Q130" i="1"/>
  <c r="P130" i="1"/>
  <c r="O130" i="1"/>
  <c r="N130" i="1"/>
  <c r="M130" i="1"/>
  <c r="L130" i="1"/>
  <c r="K130" i="1"/>
  <c r="J130" i="1"/>
  <c r="I130" i="1"/>
  <c r="R129" i="1"/>
  <c r="Q129" i="1"/>
  <c r="P129" i="1"/>
  <c r="O129" i="1"/>
  <c r="N129" i="1"/>
  <c r="M129" i="1"/>
  <c r="L129" i="1"/>
  <c r="K129" i="1"/>
  <c r="J129" i="1"/>
  <c r="I129" i="1"/>
  <c r="R128" i="1"/>
  <c r="Q128" i="1"/>
  <c r="P128" i="1"/>
  <c r="O128" i="1"/>
  <c r="N128" i="1"/>
  <c r="M128" i="1"/>
  <c r="L128" i="1"/>
  <c r="K128" i="1"/>
  <c r="J128" i="1"/>
  <c r="I128" i="1"/>
  <c r="R127" i="1"/>
  <c r="Q127" i="1"/>
  <c r="P127" i="1"/>
  <c r="O127" i="1"/>
  <c r="N127" i="1"/>
  <c r="M127" i="1"/>
  <c r="L127" i="1"/>
  <c r="K127" i="1"/>
  <c r="J127" i="1"/>
  <c r="I127" i="1"/>
  <c r="R126" i="1"/>
  <c r="Q126" i="1"/>
  <c r="P126" i="1"/>
  <c r="O126" i="1"/>
  <c r="N126" i="1"/>
  <c r="M126" i="1"/>
  <c r="L126" i="1"/>
  <c r="K126" i="1"/>
  <c r="J126" i="1"/>
  <c r="I126" i="1"/>
  <c r="R125" i="1"/>
  <c r="Q125" i="1"/>
  <c r="P125" i="1"/>
  <c r="O125" i="1"/>
  <c r="N125" i="1"/>
  <c r="M125" i="1"/>
  <c r="L125" i="1"/>
  <c r="K125" i="1"/>
  <c r="J125" i="1"/>
  <c r="I125" i="1"/>
  <c r="R124" i="1"/>
  <c r="Q124" i="1"/>
  <c r="P124" i="1"/>
  <c r="O124" i="1"/>
  <c r="N124" i="1"/>
  <c r="M124" i="1"/>
  <c r="L124" i="1"/>
  <c r="K124" i="1"/>
  <c r="J124" i="1"/>
  <c r="I124" i="1"/>
  <c r="R123" i="1"/>
  <c r="Q123" i="1"/>
  <c r="P123" i="1"/>
  <c r="O123" i="1"/>
  <c r="N123" i="1"/>
  <c r="M123" i="1"/>
  <c r="L123" i="1"/>
  <c r="K123" i="1"/>
  <c r="J123" i="1"/>
  <c r="I123" i="1"/>
  <c r="R122" i="1"/>
  <c r="Q122" i="1"/>
  <c r="P122" i="1"/>
  <c r="O122" i="1"/>
  <c r="N122" i="1"/>
  <c r="M122" i="1"/>
  <c r="L122" i="1"/>
  <c r="K122" i="1"/>
  <c r="J122" i="1"/>
  <c r="I122" i="1"/>
  <c r="R121" i="1"/>
  <c r="Q121" i="1"/>
  <c r="P121" i="1"/>
  <c r="O121" i="1"/>
  <c r="N121" i="1"/>
  <c r="M121" i="1"/>
  <c r="L121" i="1"/>
  <c r="K121" i="1"/>
  <c r="J121" i="1"/>
  <c r="I121" i="1"/>
  <c r="R120" i="1"/>
  <c r="Q120" i="1"/>
  <c r="P120" i="1"/>
  <c r="O120" i="1"/>
  <c r="N120" i="1"/>
  <c r="M120" i="1"/>
  <c r="L120" i="1"/>
  <c r="K120" i="1"/>
  <c r="J120" i="1"/>
  <c r="I120" i="1"/>
  <c r="R119" i="1"/>
  <c r="Q119" i="1"/>
  <c r="P119" i="1"/>
  <c r="O119" i="1"/>
  <c r="N119" i="1"/>
  <c r="M119" i="1"/>
  <c r="L119" i="1"/>
  <c r="K119" i="1"/>
  <c r="J119" i="1"/>
  <c r="I119" i="1"/>
  <c r="R118" i="1"/>
  <c r="Q118" i="1"/>
  <c r="P118" i="1"/>
  <c r="O118" i="1"/>
  <c r="N118" i="1"/>
  <c r="M118" i="1"/>
  <c r="L118" i="1"/>
  <c r="K118" i="1"/>
  <c r="J118" i="1"/>
  <c r="I118" i="1"/>
  <c r="R117" i="1"/>
  <c r="Q117" i="1"/>
  <c r="P117" i="1"/>
  <c r="O117" i="1"/>
  <c r="N117" i="1"/>
  <c r="M117" i="1"/>
  <c r="L117" i="1"/>
  <c r="K117" i="1"/>
  <c r="J117" i="1"/>
  <c r="I117" i="1"/>
  <c r="R116" i="1"/>
  <c r="Q116" i="1"/>
  <c r="P116" i="1"/>
  <c r="O116" i="1"/>
  <c r="N116" i="1"/>
  <c r="M116" i="1"/>
  <c r="L116" i="1"/>
  <c r="K116" i="1"/>
  <c r="J116" i="1"/>
  <c r="I116" i="1"/>
  <c r="R115" i="1"/>
  <c r="Q115" i="1"/>
  <c r="P115" i="1"/>
  <c r="O115" i="1"/>
  <c r="N115" i="1"/>
  <c r="M115" i="1"/>
  <c r="L115" i="1"/>
  <c r="K115" i="1"/>
  <c r="J115" i="1"/>
  <c r="I115" i="1"/>
  <c r="R114" i="1"/>
  <c r="Q114" i="1"/>
  <c r="P114" i="1"/>
  <c r="O114" i="1"/>
  <c r="N114" i="1"/>
  <c r="M114" i="1"/>
  <c r="L114" i="1"/>
  <c r="K114" i="1"/>
  <c r="J114" i="1"/>
  <c r="I114" i="1"/>
  <c r="R113" i="1"/>
  <c r="Q113" i="1"/>
  <c r="P113" i="1"/>
  <c r="O113" i="1"/>
  <c r="N113" i="1"/>
  <c r="M113" i="1"/>
  <c r="L113" i="1"/>
  <c r="K113" i="1"/>
  <c r="J113" i="1"/>
  <c r="I113" i="1"/>
  <c r="R112" i="1"/>
  <c r="Q112" i="1"/>
  <c r="P112" i="1"/>
  <c r="O112" i="1"/>
  <c r="N112" i="1"/>
  <c r="M112" i="1"/>
  <c r="L112" i="1"/>
  <c r="K112" i="1"/>
  <c r="J112" i="1"/>
  <c r="I112" i="1"/>
  <c r="R111" i="1"/>
  <c r="Q111" i="1"/>
  <c r="P111" i="1"/>
  <c r="O111" i="1"/>
  <c r="N111" i="1"/>
  <c r="M111" i="1"/>
  <c r="L111" i="1"/>
  <c r="K111" i="1"/>
  <c r="J111" i="1"/>
  <c r="I111" i="1"/>
  <c r="R110" i="1"/>
  <c r="Q110" i="1"/>
  <c r="P110" i="1"/>
  <c r="O110" i="1"/>
  <c r="N110" i="1"/>
  <c r="M110" i="1"/>
  <c r="L110" i="1"/>
  <c r="K110" i="1"/>
  <c r="J110" i="1"/>
  <c r="I110" i="1"/>
  <c r="R109" i="1"/>
  <c r="Q109" i="1"/>
  <c r="P109" i="1"/>
  <c r="O109" i="1"/>
  <c r="N109" i="1"/>
  <c r="M109" i="1"/>
  <c r="L109" i="1"/>
  <c r="K109" i="1"/>
  <c r="J109" i="1"/>
  <c r="I109" i="1"/>
  <c r="R108" i="1"/>
  <c r="Q108" i="1"/>
  <c r="P108" i="1"/>
  <c r="O108" i="1"/>
  <c r="N108" i="1"/>
  <c r="M108" i="1"/>
  <c r="L108" i="1"/>
  <c r="K108" i="1"/>
  <c r="J108" i="1"/>
  <c r="I108" i="1"/>
  <c r="R107" i="1"/>
  <c r="Q107" i="1"/>
  <c r="P107" i="1"/>
  <c r="O107" i="1"/>
  <c r="N107" i="1"/>
  <c r="M107" i="1"/>
  <c r="L107" i="1"/>
  <c r="K107" i="1"/>
  <c r="J107" i="1"/>
  <c r="I107" i="1"/>
  <c r="R106" i="1"/>
  <c r="Q106" i="1"/>
  <c r="P106" i="1"/>
  <c r="O106" i="1"/>
  <c r="N106" i="1"/>
  <c r="M106" i="1"/>
  <c r="L106" i="1"/>
  <c r="K106" i="1"/>
  <c r="J106" i="1"/>
  <c r="I106" i="1"/>
  <c r="R105" i="1"/>
  <c r="Q105" i="1"/>
  <c r="P105" i="1"/>
  <c r="O105" i="1"/>
  <c r="N105" i="1"/>
  <c r="M105" i="1"/>
  <c r="L105" i="1"/>
  <c r="K105" i="1"/>
  <c r="J105" i="1"/>
  <c r="I105" i="1"/>
  <c r="R104" i="1"/>
  <c r="Q104" i="1"/>
  <c r="P104" i="1"/>
  <c r="O104" i="1"/>
  <c r="N104" i="1"/>
  <c r="M104" i="1"/>
  <c r="L104" i="1"/>
  <c r="K104" i="1"/>
  <c r="J104" i="1"/>
  <c r="I104" i="1"/>
  <c r="R103" i="1"/>
  <c r="Q103" i="1"/>
  <c r="P103" i="1"/>
  <c r="O103" i="1"/>
  <c r="N103" i="1"/>
  <c r="M103" i="1"/>
  <c r="L103" i="1"/>
  <c r="K103" i="1"/>
  <c r="J103" i="1"/>
  <c r="I103" i="1"/>
  <c r="R102" i="1"/>
  <c r="Q102" i="1"/>
  <c r="P102" i="1"/>
  <c r="O102" i="1"/>
  <c r="N102" i="1"/>
  <c r="M102" i="1"/>
  <c r="L102" i="1"/>
  <c r="K102" i="1"/>
  <c r="J102" i="1"/>
  <c r="I102" i="1"/>
  <c r="R101" i="1"/>
  <c r="Q101" i="1"/>
  <c r="P101" i="1"/>
  <c r="O101" i="1"/>
  <c r="N101" i="1"/>
  <c r="M101" i="1"/>
  <c r="L101" i="1"/>
  <c r="K101" i="1"/>
  <c r="J101" i="1"/>
  <c r="I101" i="1"/>
  <c r="R100" i="1"/>
  <c r="Q100" i="1"/>
  <c r="P100" i="1"/>
  <c r="O100" i="1"/>
  <c r="N100" i="1"/>
  <c r="M100" i="1"/>
  <c r="L100" i="1"/>
  <c r="K100" i="1"/>
  <c r="J100" i="1"/>
  <c r="I100" i="1"/>
  <c r="R99" i="1"/>
  <c r="Q99" i="1"/>
  <c r="P99" i="1"/>
  <c r="O99" i="1"/>
  <c r="N99" i="1"/>
  <c r="M99" i="1"/>
  <c r="L99" i="1"/>
  <c r="K99" i="1"/>
  <c r="J99" i="1"/>
  <c r="I99" i="1"/>
  <c r="R98" i="1"/>
  <c r="Q98" i="1"/>
  <c r="P98" i="1"/>
  <c r="O98" i="1"/>
  <c r="N98" i="1"/>
  <c r="M98" i="1"/>
  <c r="L98" i="1"/>
  <c r="K98" i="1"/>
  <c r="J98" i="1"/>
  <c r="I98" i="1"/>
  <c r="R97" i="1"/>
  <c r="Q97" i="1"/>
  <c r="P97" i="1"/>
  <c r="O97" i="1"/>
  <c r="N97" i="1"/>
  <c r="M97" i="1"/>
  <c r="L97" i="1"/>
  <c r="K97" i="1"/>
  <c r="J97" i="1"/>
  <c r="I97" i="1"/>
  <c r="R96" i="1"/>
  <c r="Q96" i="1"/>
  <c r="P96" i="1"/>
  <c r="O96" i="1"/>
  <c r="N96" i="1"/>
  <c r="M96" i="1"/>
  <c r="L96" i="1"/>
  <c r="K96" i="1"/>
  <c r="J96" i="1"/>
  <c r="I96" i="1"/>
  <c r="R95" i="1"/>
  <c r="Q95" i="1"/>
  <c r="P95" i="1"/>
  <c r="O95" i="1"/>
  <c r="N95" i="1"/>
  <c r="M95" i="1"/>
  <c r="L95" i="1"/>
  <c r="K95" i="1"/>
  <c r="J95" i="1"/>
  <c r="I95" i="1"/>
  <c r="R94" i="1"/>
  <c r="Q94" i="1"/>
  <c r="P94" i="1"/>
  <c r="O94" i="1"/>
  <c r="N94" i="1"/>
  <c r="M94" i="1"/>
  <c r="L94" i="1"/>
  <c r="K94" i="1"/>
  <c r="J94" i="1"/>
  <c r="I94" i="1"/>
  <c r="R93" i="1"/>
  <c r="Q93" i="1"/>
  <c r="P93" i="1"/>
  <c r="O93" i="1"/>
  <c r="N93" i="1"/>
  <c r="M93" i="1"/>
  <c r="L93" i="1"/>
  <c r="K93" i="1"/>
  <c r="J93" i="1"/>
  <c r="I93" i="1"/>
  <c r="R92" i="1"/>
  <c r="Q92" i="1"/>
  <c r="P92" i="1"/>
  <c r="O92" i="1"/>
  <c r="N92" i="1"/>
  <c r="M92" i="1"/>
  <c r="L92" i="1"/>
  <c r="K92" i="1"/>
  <c r="J92" i="1"/>
  <c r="I92" i="1"/>
  <c r="R91" i="1"/>
  <c r="Q91" i="1"/>
  <c r="P91" i="1"/>
  <c r="O91" i="1"/>
  <c r="N91" i="1"/>
  <c r="M91" i="1"/>
  <c r="L91" i="1"/>
  <c r="K91" i="1"/>
  <c r="J91" i="1"/>
  <c r="I91" i="1"/>
  <c r="R90" i="1"/>
  <c r="Q90" i="1"/>
  <c r="P90" i="1"/>
  <c r="O90" i="1"/>
  <c r="N90" i="1"/>
  <c r="M90" i="1"/>
  <c r="L90" i="1"/>
  <c r="K90" i="1"/>
  <c r="J90" i="1"/>
  <c r="I90" i="1"/>
  <c r="R89" i="1"/>
  <c r="Q89" i="1"/>
  <c r="P89" i="1"/>
  <c r="O89" i="1"/>
  <c r="N89" i="1"/>
  <c r="M89" i="1"/>
  <c r="L89" i="1"/>
  <c r="K89" i="1"/>
  <c r="J89" i="1"/>
  <c r="I89" i="1"/>
  <c r="R88" i="1"/>
  <c r="Q88" i="1"/>
  <c r="P88" i="1"/>
  <c r="O88" i="1"/>
  <c r="N88" i="1"/>
  <c r="M88" i="1"/>
  <c r="L88" i="1"/>
  <c r="K88" i="1"/>
  <c r="J88" i="1"/>
  <c r="I88" i="1"/>
  <c r="R87" i="1"/>
  <c r="Q87" i="1"/>
  <c r="P87" i="1"/>
  <c r="O87" i="1"/>
  <c r="N87" i="1"/>
  <c r="M87" i="1"/>
  <c r="L87" i="1"/>
  <c r="K87" i="1"/>
  <c r="J87" i="1"/>
  <c r="I87" i="1"/>
  <c r="R86" i="1"/>
  <c r="Q86" i="1"/>
  <c r="P86" i="1"/>
  <c r="O86" i="1"/>
  <c r="N86" i="1"/>
  <c r="M86" i="1"/>
  <c r="L86" i="1"/>
  <c r="K86" i="1"/>
  <c r="J86" i="1"/>
  <c r="I86" i="1"/>
  <c r="R85" i="1"/>
  <c r="Q85" i="1"/>
  <c r="P85" i="1"/>
  <c r="O85" i="1"/>
  <c r="N85" i="1"/>
  <c r="M85" i="1"/>
  <c r="L85" i="1"/>
  <c r="K85" i="1"/>
  <c r="J85" i="1"/>
  <c r="I85" i="1"/>
  <c r="R84" i="1"/>
  <c r="Q84" i="1"/>
  <c r="P84" i="1"/>
  <c r="O84" i="1"/>
  <c r="N84" i="1"/>
  <c r="M84" i="1"/>
  <c r="L84" i="1"/>
  <c r="K84" i="1"/>
  <c r="J84" i="1"/>
  <c r="I84" i="1"/>
  <c r="R83" i="1"/>
  <c r="Q83" i="1"/>
  <c r="P83" i="1"/>
  <c r="O83" i="1"/>
  <c r="N83" i="1"/>
  <c r="M83" i="1"/>
  <c r="L83" i="1"/>
  <c r="K83" i="1"/>
  <c r="J83" i="1"/>
  <c r="I83" i="1"/>
  <c r="R82" i="1"/>
  <c r="Q82" i="1"/>
  <c r="P82" i="1"/>
  <c r="O82" i="1"/>
  <c r="N82" i="1"/>
  <c r="M82" i="1"/>
  <c r="L82" i="1"/>
  <c r="K82" i="1"/>
  <c r="J82" i="1"/>
  <c r="I82" i="1"/>
  <c r="R81" i="1"/>
  <c r="Q81" i="1"/>
  <c r="P81" i="1"/>
  <c r="O81" i="1"/>
  <c r="N81" i="1"/>
  <c r="M81" i="1"/>
  <c r="L81" i="1"/>
  <c r="K81" i="1"/>
  <c r="J81" i="1"/>
  <c r="I81" i="1"/>
  <c r="R80" i="1"/>
  <c r="Q80" i="1"/>
  <c r="P80" i="1"/>
  <c r="O80" i="1"/>
  <c r="N80" i="1"/>
  <c r="M80" i="1"/>
  <c r="L80" i="1"/>
  <c r="K80" i="1"/>
  <c r="J80" i="1"/>
  <c r="I80" i="1"/>
  <c r="R79" i="1"/>
  <c r="Q79" i="1"/>
  <c r="P79" i="1"/>
  <c r="O79" i="1"/>
  <c r="N79" i="1"/>
  <c r="M79" i="1"/>
  <c r="L79" i="1"/>
  <c r="K79" i="1"/>
  <c r="J79" i="1"/>
  <c r="I79" i="1"/>
  <c r="R78" i="1"/>
  <c r="Q78" i="1"/>
  <c r="P78" i="1"/>
  <c r="O78" i="1"/>
  <c r="N78" i="1"/>
  <c r="M78" i="1"/>
  <c r="L78" i="1"/>
  <c r="K78" i="1"/>
  <c r="J78" i="1"/>
  <c r="I78" i="1"/>
  <c r="R77" i="1"/>
  <c r="Q77" i="1"/>
  <c r="P77" i="1"/>
  <c r="O77" i="1"/>
  <c r="N77" i="1"/>
  <c r="M77" i="1"/>
  <c r="L77" i="1"/>
  <c r="K77" i="1"/>
  <c r="J77" i="1"/>
  <c r="I77" i="1"/>
  <c r="R76" i="1"/>
  <c r="Q76" i="1"/>
  <c r="P76" i="1"/>
  <c r="O76" i="1"/>
  <c r="N76" i="1"/>
  <c r="M76" i="1"/>
  <c r="L76" i="1"/>
  <c r="K76" i="1"/>
  <c r="J76" i="1"/>
  <c r="I76" i="1"/>
  <c r="R75" i="1"/>
  <c r="Q75" i="1"/>
  <c r="P75" i="1"/>
  <c r="O75" i="1"/>
  <c r="N75" i="1"/>
  <c r="M75" i="1"/>
  <c r="L75" i="1"/>
  <c r="K75" i="1"/>
  <c r="J75" i="1"/>
  <c r="I75" i="1"/>
  <c r="R74" i="1"/>
  <c r="Q74" i="1"/>
  <c r="P74" i="1"/>
  <c r="O74" i="1"/>
  <c r="N74" i="1"/>
  <c r="M74" i="1"/>
  <c r="L74" i="1"/>
  <c r="K74" i="1"/>
  <c r="J74" i="1"/>
  <c r="I74" i="1"/>
  <c r="R73" i="1"/>
  <c r="Q73" i="1"/>
  <c r="P73" i="1"/>
  <c r="O73" i="1"/>
  <c r="N73" i="1"/>
  <c r="M73" i="1"/>
  <c r="L73" i="1"/>
  <c r="K73" i="1"/>
  <c r="J73" i="1"/>
  <c r="I73" i="1"/>
  <c r="R72" i="1"/>
  <c r="Q72" i="1"/>
  <c r="P72" i="1"/>
  <c r="O72" i="1"/>
  <c r="N72" i="1"/>
  <c r="M72" i="1"/>
  <c r="L72" i="1"/>
  <c r="K72" i="1"/>
  <c r="J72" i="1"/>
  <c r="I72" i="1"/>
  <c r="R71" i="1"/>
  <c r="Q71" i="1"/>
  <c r="P71" i="1"/>
  <c r="O71" i="1"/>
  <c r="N71" i="1"/>
  <c r="M71" i="1"/>
  <c r="L71" i="1"/>
  <c r="K71" i="1"/>
  <c r="J71" i="1"/>
  <c r="I71" i="1"/>
  <c r="R70" i="1"/>
  <c r="Q70" i="1"/>
  <c r="P70" i="1"/>
  <c r="O70" i="1"/>
  <c r="N70" i="1"/>
  <c r="M70" i="1"/>
  <c r="L70" i="1"/>
  <c r="K70" i="1"/>
  <c r="J70" i="1"/>
  <c r="I70" i="1"/>
  <c r="R69" i="1"/>
  <c r="Q69" i="1"/>
  <c r="P69" i="1"/>
  <c r="O69" i="1"/>
  <c r="N69" i="1"/>
  <c r="M69" i="1"/>
  <c r="L69" i="1"/>
  <c r="K69" i="1"/>
  <c r="J69" i="1"/>
  <c r="I69" i="1"/>
  <c r="R68" i="1"/>
  <c r="Q68" i="1"/>
  <c r="P68" i="1"/>
  <c r="O68" i="1"/>
  <c r="N68" i="1"/>
  <c r="M68" i="1"/>
  <c r="L68" i="1"/>
  <c r="K68" i="1"/>
  <c r="J68" i="1"/>
  <c r="I68" i="1"/>
  <c r="R67" i="1"/>
  <c r="Q67" i="1"/>
  <c r="P67" i="1"/>
  <c r="O67" i="1"/>
  <c r="N67" i="1"/>
  <c r="M67" i="1"/>
  <c r="L67" i="1"/>
  <c r="K67" i="1"/>
  <c r="J67" i="1"/>
  <c r="I67" i="1"/>
  <c r="R66" i="1"/>
  <c r="Q66" i="1"/>
  <c r="P66" i="1"/>
  <c r="O66" i="1"/>
  <c r="N66" i="1"/>
  <c r="M66" i="1"/>
  <c r="L66" i="1"/>
  <c r="K66" i="1"/>
  <c r="J66" i="1"/>
  <c r="I66" i="1"/>
  <c r="R65" i="1"/>
  <c r="Q65" i="1"/>
  <c r="P65" i="1"/>
  <c r="O65" i="1"/>
  <c r="N65" i="1"/>
  <c r="M65" i="1"/>
  <c r="L65" i="1"/>
  <c r="K65" i="1"/>
  <c r="J65" i="1"/>
  <c r="I65" i="1"/>
  <c r="R64" i="1"/>
  <c r="Q64" i="1"/>
  <c r="P64" i="1"/>
  <c r="O64" i="1"/>
  <c r="N64" i="1"/>
  <c r="M64" i="1"/>
  <c r="L64" i="1"/>
  <c r="K64" i="1"/>
  <c r="J64" i="1"/>
  <c r="I64" i="1"/>
  <c r="R63" i="1"/>
  <c r="Q63" i="1"/>
  <c r="P63" i="1"/>
  <c r="O63" i="1"/>
  <c r="N63" i="1"/>
  <c r="M63" i="1"/>
  <c r="L63" i="1"/>
  <c r="K63" i="1"/>
  <c r="J63" i="1"/>
  <c r="I63" i="1"/>
  <c r="R62" i="1"/>
  <c r="Q62" i="1"/>
  <c r="P62" i="1"/>
  <c r="O62" i="1"/>
  <c r="N62" i="1"/>
  <c r="M62" i="1"/>
  <c r="L62" i="1"/>
  <c r="K62" i="1"/>
  <c r="J62" i="1"/>
  <c r="I62" i="1"/>
  <c r="R61" i="1"/>
  <c r="Q61" i="1"/>
  <c r="P61" i="1"/>
  <c r="O61" i="1"/>
  <c r="N61" i="1"/>
  <c r="M61" i="1"/>
  <c r="L61" i="1"/>
  <c r="K61" i="1"/>
  <c r="J61" i="1"/>
  <c r="I61" i="1"/>
  <c r="R60" i="1"/>
  <c r="Q60" i="1"/>
  <c r="P60" i="1"/>
  <c r="O60" i="1"/>
  <c r="N60" i="1"/>
  <c r="M60" i="1"/>
  <c r="L60" i="1"/>
  <c r="K60" i="1"/>
  <c r="J60" i="1"/>
  <c r="I60" i="1"/>
  <c r="R59" i="1"/>
  <c r="Q59" i="1"/>
  <c r="P59" i="1"/>
  <c r="O59" i="1"/>
  <c r="N59" i="1"/>
  <c r="M59" i="1"/>
  <c r="L59" i="1"/>
  <c r="K59" i="1"/>
  <c r="J59" i="1"/>
  <c r="I59" i="1"/>
  <c r="R58" i="1"/>
  <c r="Q58" i="1"/>
  <c r="P58" i="1"/>
  <c r="O58" i="1"/>
  <c r="N58" i="1"/>
  <c r="M58" i="1"/>
  <c r="L58" i="1"/>
  <c r="K58" i="1"/>
  <c r="J58" i="1"/>
  <c r="I58" i="1"/>
  <c r="R57" i="1"/>
  <c r="Q57" i="1"/>
  <c r="P57" i="1"/>
  <c r="O57" i="1"/>
  <c r="N57" i="1"/>
  <c r="M57" i="1"/>
  <c r="L57" i="1"/>
  <c r="K57" i="1"/>
  <c r="J57" i="1"/>
  <c r="I57" i="1"/>
  <c r="R56" i="1"/>
  <c r="Q56" i="1"/>
  <c r="P56" i="1"/>
  <c r="O56" i="1"/>
  <c r="N56" i="1"/>
  <c r="M56" i="1"/>
  <c r="L56" i="1"/>
  <c r="K56" i="1"/>
  <c r="J56" i="1"/>
  <c r="I56" i="1"/>
  <c r="R55" i="1"/>
  <c r="Q55" i="1"/>
  <c r="P55" i="1"/>
  <c r="O55" i="1"/>
  <c r="N55" i="1"/>
  <c r="M55" i="1"/>
  <c r="L55" i="1"/>
  <c r="K55" i="1"/>
  <c r="J55" i="1"/>
  <c r="I55" i="1"/>
  <c r="R54" i="1"/>
  <c r="Q54" i="1"/>
  <c r="P54" i="1"/>
  <c r="O54" i="1"/>
  <c r="N54" i="1"/>
  <c r="M54" i="1"/>
  <c r="L54" i="1"/>
  <c r="K54" i="1"/>
  <c r="J54" i="1"/>
  <c r="I54" i="1"/>
  <c r="R53" i="1"/>
  <c r="Q53" i="1"/>
  <c r="P53" i="1"/>
  <c r="O53" i="1"/>
  <c r="N53" i="1"/>
  <c r="M53" i="1"/>
  <c r="L53" i="1"/>
  <c r="K53" i="1"/>
  <c r="J53" i="1"/>
  <c r="I53" i="1"/>
  <c r="R52" i="1"/>
  <c r="Q52" i="1"/>
  <c r="P52" i="1"/>
  <c r="O52" i="1"/>
  <c r="N52" i="1"/>
  <c r="M52" i="1"/>
  <c r="L52" i="1"/>
  <c r="K52" i="1"/>
  <c r="J52" i="1"/>
  <c r="I52" i="1"/>
  <c r="R51" i="1"/>
  <c r="Q51" i="1"/>
  <c r="P51" i="1"/>
  <c r="O51" i="1"/>
  <c r="N51" i="1"/>
  <c r="M51" i="1"/>
  <c r="L51" i="1"/>
  <c r="K51" i="1"/>
  <c r="J51" i="1"/>
  <c r="I51" i="1"/>
  <c r="R50" i="1"/>
  <c r="Q50" i="1"/>
  <c r="P50" i="1"/>
  <c r="O50" i="1"/>
  <c r="N50" i="1"/>
  <c r="M50" i="1"/>
  <c r="L50" i="1"/>
  <c r="K50" i="1"/>
  <c r="J50" i="1"/>
  <c r="I50" i="1"/>
  <c r="R49" i="1"/>
  <c r="Q49" i="1"/>
  <c r="P49" i="1"/>
  <c r="O49" i="1"/>
  <c r="N49" i="1"/>
  <c r="M49" i="1"/>
  <c r="L49" i="1"/>
  <c r="K49" i="1"/>
  <c r="J49" i="1"/>
  <c r="I49" i="1"/>
  <c r="R48" i="1"/>
  <c r="Q48" i="1"/>
  <c r="P48" i="1"/>
  <c r="O48" i="1"/>
  <c r="N48" i="1"/>
  <c r="M48" i="1"/>
  <c r="L48" i="1"/>
  <c r="K48" i="1"/>
  <c r="J48" i="1"/>
  <c r="I48" i="1"/>
  <c r="R47" i="1"/>
  <c r="Q47" i="1"/>
  <c r="P47" i="1"/>
  <c r="O47" i="1"/>
  <c r="N47" i="1"/>
  <c r="M47" i="1"/>
  <c r="L47" i="1"/>
  <c r="K47" i="1"/>
  <c r="J47" i="1"/>
  <c r="I47" i="1"/>
  <c r="R46" i="1"/>
  <c r="Q46" i="1"/>
  <c r="P46" i="1"/>
  <c r="O46" i="1"/>
  <c r="N46" i="1"/>
  <c r="M46" i="1"/>
  <c r="L46" i="1"/>
  <c r="K46" i="1"/>
  <c r="J46" i="1"/>
  <c r="I46" i="1"/>
  <c r="R45" i="1"/>
  <c r="Q45" i="1"/>
  <c r="P45" i="1"/>
  <c r="O45" i="1"/>
  <c r="N45" i="1"/>
  <c r="M45" i="1"/>
  <c r="L45" i="1"/>
  <c r="K45" i="1"/>
  <c r="J45" i="1"/>
  <c r="I45" i="1"/>
  <c r="R44" i="1"/>
  <c r="Q44" i="1"/>
  <c r="P44" i="1"/>
  <c r="O44" i="1"/>
  <c r="N44" i="1"/>
  <c r="M44" i="1"/>
  <c r="L44" i="1"/>
  <c r="K44" i="1"/>
  <c r="J44" i="1"/>
  <c r="I44" i="1"/>
  <c r="R43" i="1"/>
  <c r="Q43" i="1"/>
  <c r="P43" i="1"/>
  <c r="O43" i="1"/>
  <c r="N43" i="1"/>
  <c r="M43" i="1"/>
  <c r="L43" i="1"/>
  <c r="K43" i="1"/>
  <c r="J43" i="1"/>
  <c r="I43" i="1"/>
  <c r="R42" i="1"/>
  <c r="Q42" i="1"/>
  <c r="P42" i="1"/>
  <c r="O42" i="1"/>
  <c r="N42" i="1"/>
  <c r="M42" i="1"/>
  <c r="L42" i="1"/>
  <c r="K42" i="1"/>
  <c r="J42" i="1"/>
  <c r="I42" i="1"/>
  <c r="R41" i="1"/>
  <c r="Q41" i="1"/>
  <c r="P41" i="1"/>
  <c r="O41" i="1"/>
  <c r="N41" i="1"/>
  <c r="M41" i="1"/>
  <c r="L41" i="1"/>
  <c r="K41" i="1"/>
  <c r="J41" i="1"/>
  <c r="I41" i="1"/>
  <c r="R40" i="1"/>
  <c r="Q40" i="1"/>
  <c r="P40" i="1"/>
  <c r="O40" i="1"/>
  <c r="N40" i="1"/>
  <c r="M40" i="1"/>
  <c r="L40" i="1"/>
  <c r="K40" i="1"/>
  <c r="J40" i="1"/>
  <c r="I40" i="1"/>
  <c r="R39" i="1"/>
  <c r="Q39" i="1"/>
  <c r="P39" i="1"/>
  <c r="O39" i="1"/>
  <c r="N39" i="1"/>
  <c r="M39" i="1"/>
  <c r="L39" i="1"/>
  <c r="K39" i="1"/>
  <c r="J39" i="1"/>
  <c r="I39" i="1"/>
  <c r="R38" i="1"/>
  <c r="Q38" i="1"/>
  <c r="P38" i="1"/>
  <c r="O38" i="1"/>
  <c r="N38" i="1"/>
  <c r="M38" i="1"/>
  <c r="L38" i="1"/>
  <c r="K38" i="1"/>
  <c r="J38" i="1"/>
  <c r="I38" i="1"/>
  <c r="R37" i="1"/>
  <c r="Q37" i="1"/>
  <c r="P37" i="1"/>
  <c r="O37" i="1"/>
  <c r="N37" i="1"/>
  <c r="M37" i="1"/>
  <c r="L37" i="1"/>
  <c r="K37" i="1"/>
  <c r="J37" i="1"/>
  <c r="I37" i="1"/>
  <c r="R36" i="1"/>
  <c r="Q36" i="1"/>
  <c r="P36" i="1"/>
  <c r="O36" i="1"/>
  <c r="N36" i="1"/>
  <c r="M36" i="1"/>
  <c r="L36" i="1"/>
  <c r="K36" i="1"/>
  <c r="J36" i="1"/>
  <c r="I36" i="1"/>
  <c r="R35" i="1"/>
  <c r="Q35" i="1"/>
  <c r="P35" i="1"/>
  <c r="O35" i="1"/>
  <c r="N35" i="1"/>
  <c r="M35" i="1"/>
  <c r="L35" i="1"/>
  <c r="K35" i="1"/>
  <c r="J35" i="1"/>
  <c r="I35" i="1"/>
  <c r="R34" i="1"/>
  <c r="Q34" i="1"/>
  <c r="P34" i="1"/>
  <c r="O34" i="1"/>
  <c r="N34" i="1"/>
  <c r="M34" i="1"/>
  <c r="L34" i="1"/>
  <c r="K34" i="1"/>
  <c r="J34" i="1"/>
  <c r="I34" i="1"/>
  <c r="R33" i="1"/>
  <c r="Q33" i="1"/>
  <c r="P33" i="1"/>
  <c r="O33" i="1"/>
  <c r="N33" i="1"/>
  <c r="M33" i="1"/>
  <c r="L33" i="1"/>
  <c r="K33" i="1"/>
  <c r="J33" i="1"/>
  <c r="I33" i="1"/>
  <c r="R32" i="1"/>
  <c r="Q32" i="1"/>
  <c r="P32" i="1"/>
  <c r="O32" i="1"/>
  <c r="N32" i="1"/>
  <c r="M32" i="1"/>
  <c r="L32" i="1"/>
  <c r="K32" i="1"/>
  <c r="J32" i="1"/>
  <c r="I32" i="1"/>
  <c r="R31" i="1"/>
  <c r="Q31" i="1"/>
  <c r="P31" i="1"/>
  <c r="O31" i="1"/>
  <c r="N31" i="1"/>
  <c r="M31" i="1"/>
  <c r="L31" i="1"/>
  <c r="K31" i="1"/>
  <c r="J31" i="1"/>
  <c r="I31" i="1"/>
  <c r="R30" i="1"/>
  <c r="Q30" i="1"/>
  <c r="P30" i="1"/>
  <c r="O30" i="1"/>
  <c r="N30" i="1"/>
  <c r="M30" i="1"/>
  <c r="L30" i="1"/>
  <c r="K30" i="1"/>
  <c r="J30" i="1"/>
  <c r="I30" i="1"/>
  <c r="R29" i="1"/>
  <c r="Q29" i="1"/>
  <c r="P29" i="1"/>
  <c r="O29" i="1"/>
  <c r="N29" i="1"/>
  <c r="M29" i="1"/>
  <c r="L29" i="1"/>
  <c r="K29" i="1"/>
  <c r="J29" i="1"/>
  <c r="I29" i="1"/>
  <c r="R28" i="1"/>
  <c r="Q28" i="1"/>
  <c r="P28" i="1"/>
  <c r="O28" i="1"/>
  <c r="N28" i="1"/>
  <c r="M28" i="1"/>
  <c r="L28" i="1"/>
  <c r="K28" i="1"/>
  <c r="J28" i="1"/>
  <c r="I28" i="1"/>
  <c r="R27" i="1"/>
  <c r="Q27" i="1"/>
  <c r="P27" i="1"/>
  <c r="O27" i="1"/>
  <c r="N27" i="1"/>
  <c r="M27" i="1"/>
  <c r="L27" i="1"/>
  <c r="K27" i="1"/>
  <c r="J27" i="1"/>
  <c r="I27" i="1"/>
  <c r="W26" i="1"/>
  <c r="R26" i="1"/>
  <c r="Q26" i="1"/>
  <c r="P26" i="1"/>
  <c r="O26" i="1"/>
  <c r="N26" i="1"/>
  <c r="M26" i="1"/>
  <c r="L26" i="1"/>
  <c r="K26" i="1"/>
  <c r="J26" i="1"/>
  <c r="I26" i="1"/>
  <c r="W25" i="1"/>
  <c r="R25" i="1"/>
  <c r="Q25" i="1"/>
  <c r="P25" i="1"/>
  <c r="O25" i="1"/>
  <c r="N25" i="1"/>
  <c r="M25" i="1"/>
  <c r="L25" i="1"/>
  <c r="K25" i="1"/>
  <c r="J25" i="1"/>
  <c r="I25" i="1"/>
  <c r="W24" i="1"/>
  <c r="S14" i="1" s="1"/>
  <c r="R24" i="1"/>
  <c r="Q24" i="1"/>
  <c r="P24" i="1"/>
  <c r="O24" i="1"/>
  <c r="N24" i="1"/>
  <c r="M24" i="1"/>
  <c r="L24" i="1"/>
  <c r="K24" i="1"/>
  <c r="J24" i="1"/>
  <c r="I24" i="1"/>
  <c r="R23" i="1"/>
  <c r="Q23" i="1"/>
  <c r="P23" i="1"/>
  <c r="O23" i="1"/>
  <c r="N23" i="1"/>
  <c r="M23" i="1"/>
  <c r="L23" i="1"/>
  <c r="K23" i="1"/>
  <c r="J23" i="1"/>
  <c r="I23" i="1"/>
  <c r="R22" i="1"/>
  <c r="Q22" i="1"/>
  <c r="P22" i="1"/>
  <c r="O22" i="1"/>
  <c r="N22" i="1"/>
  <c r="M22" i="1"/>
  <c r="L22" i="1"/>
  <c r="K22" i="1"/>
  <c r="J22" i="1"/>
  <c r="I22" i="1"/>
  <c r="R21" i="1"/>
  <c r="Q21" i="1"/>
  <c r="P21" i="1"/>
  <c r="O21" i="1"/>
  <c r="N21" i="1"/>
  <c r="M21" i="1"/>
  <c r="L21" i="1"/>
  <c r="K21" i="1"/>
  <c r="J21" i="1"/>
  <c r="I21" i="1"/>
  <c r="R20" i="1"/>
  <c r="Q20" i="1"/>
  <c r="P20" i="1"/>
  <c r="O20" i="1"/>
  <c r="N20" i="1"/>
  <c r="M20" i="1"/>
  <c r="L20" i="1"/>
  <c r="K20" i="1"/>
  <c r="J20" i="1"/>
  <c r="I20" i="1"/>
  <c r="R19" i="1"/>
  <c r="Q19" i="1"/>
  <c r="P19" i="1"/>
  <c r="O19" i="1"/>
  <c r="N19" i="1"/>
  <c r="M19" i="1"/>
  <c r="L19" i="1"/>
  <c r="K19" i="1"/>
  <c r="J19" i="1"/>
  <c r="I19" i="1"/>
  <c r="R18" i="1"/>
  <c r="Q18" i="1"/>
  <c r="P18" i="1"/>
  <c r="O18" i="1"/>
  <c r="N18" i="1"/>
  <c r="M18" i="1"/>
  <c r="L18" i="1"/>
  <c r="K18" i="1"/>
  <c r="J18" i="1"/>
  <c r="I18" i="1"/>
  <c r="R17" i="1"/>
  <c r="Q17" i="1"/>
  <c r="P17" i="1"/>
  <c r="O17" i="1"/>
  <c r="N17" i="1"/>
  <c r="M17" i="1"/>
  <c r="L17" i="1"/>
  <c r="K17" i="1"/>
  <c r="J17" i="1"/>
  <c r="I17" i="1"/>
  <c r="R16" i="1"/>
  <c r="Q16" i="1"/>
  <c r="S16" i="1" s="1"/>
  <c r="P16" i="1"/>
  <c r="O16" i="1"/>
  <c r="N16" i="1"/>
  <c r="M16" i="1"/>
  <c r="L16" i="1"/>
  <c r="K16" i="1"/>
  <c r="J16" i="1"/>
  <c r="I16" i="1"/>
  <c r="R15" i="1"/>
  <c r="Q15" i="1"/>
  <c r="P15" i="1"/>
  <c r="O15" i="1"/>
  <c r="N15" i="1"/>
  <c r="M15" i="1"/>
  <c r="L15" i="1"/>
  <c r="K15" i="1"/>
  <c r="J15" i="1"/>
  <c r="I15" i="1"/>
  <c r="R14" i="1"/>
  <c r="Q14" i="1"/>
  <c r="P14" i="1"/>
  <c r="O14" i="1"/>
  <c r="N14" i="1"/>
  <c r="M14" i="1"/>
  <c r="L14" i="1"/>
  <c r="K14" i="1"/>
  <c r="J14" i="1"/>
  <c r="I14" i="1"/>
  <c r="R13" i="1"/>
  <c r="Q13" i="1"/>
  <c r="P13" i="1"/>
  <c r="O13" i="1"/>
  <c r="N13" i="1"/>
  <c r="M13" i="1"/>
  <c r="L13" i="1"/>
  <c r="K13" i="1"/>
  <c r="J13" i="1"/>
  <c r="I13" i="1"/>
  <c r="R12" i="1"/>
  <c r="Q12" i="1"/>
  <c r="P12" i="1"/>
  <c r="O12" i="1"/>
  <c r="N12" i="1"/>
  <c r="M12" i="1"/>
  <c r="L12" i="1"/>
  <c r="K12" i="1"/>
  <c r="J12" i="1"/>
  <c r="I12" i="1"/>
  <c r="R11" i="1"/>
  <c r="Q11" i="1"/>
  <c r="P11" i="1"/>
  <c r="O11" i="1"/>
  <c r="N11" i="1"/>
  <c r="M11" i="1"/>
  <c r="L11" i="1"/>
  <c r="K11" i="1"/>
  <c r="J11" i="1"/>
  <c r="I11" i="1"/>
  <c r="R10" i="1"/>
  <c r="Q10" i="1"/>
  <c r="P10" i="1"/>
  <c r="O10" i="1"/>
  <c r="N10" i="1"/>
  <c r="M10" i="1"/>
  <c r="L10" i="1"/>
  <c r="K10" i="1"/>
  <c r="J10" i="1"/>
  <c r="I10" i="1"/>
  <c r="R9" i="1"/>
  <c r="Q9" i="1"/>
  <c r="S9" i="1" s="1"/>
  <c r="P9" i="1"/>
  <c r="O9" i="1"/>
  <c r="N9" i="1"/>
  <c r="M9" i="1"/>
  <c r="L9" i="1"/>
  <c r="K9" i="1"/>
  <c r="J9" i="1"/>
  <c r="I9" i="1"/>
  <c r="R8" i="1"/>
  <c r="Q8" i="1"/>
  <c r="P8" i="1"/>
  <c r="O8" i="1"/>
  <c r="N8" i="1"/>
  <c r="M8" i="1"/>
  <c r="L8" i="1"/>
  <c r="K8" i="1"/>
  <c r="J8" i="1"/>
  <c r="I8" i="1"/>
  <c r="R7" i="1"/>
  <c r="Q7" i="1"/>
  <c r="P7" i="1"/>
  <c r="O7" i="1"/>
  <c r="N7" i="1"/>
  <c r="M7" i="1"/>
  <c r="L7" i="1"/>
  <c r="K7" i="1"/>
  <c r="J7" i="1"/>
  <c r="I7" i="1"/>
  <c r="R6" i="1"/>
  <c r="Q6" i="1"/>
  <c r="P6" i="1"/>
  <c r="O6" i="1"/>
  <c r="N6" i="1"/>
  <c r="M6" i="1"/>
  <c r="L6" i="1"/>
  <c r="K6" i="1"/>
  <c r="J6" i="1"/>
  <c r="I6" i="1"/>
  <c r="R5" i="1"/>
  <c r="Q5" i="1"/>
  <c r="S5" i="1" s="1"/>
  <c r="P5" i="1"/>
  <c r="O5" i="1"/>
  <c r="N5" i="1"/>
  <c r="M5" i="1"/>
  <c r="L5" i="1"/>
  <c r="K5" i="1"/>
  <c r="J5" i="1"/>
  <c r="I5" i="1"/>
  <c r="R4" i="1"/>
  <c r="Q4" i="1"/>
  <c r="P4" i="1"/>
  <c r="O4" i="1"/>
  <c r="N4" i="1"/>
  <c r="M4" i="1"/>
  <c r="L4" i="1"/>
  <c r="K4" i="1"/>
  <c r="J4" i="1"/>
  <c r="I4" i="1"/>
  <c r="R3" i="1"/>
  <c r="Q3" i="1"/>
  <c r="P3" i="1"/>
  <c r="O3" i="1"/>
  <c r="N3" i="1"/>
  <c r="M3" i="1"/>
  <c r="L3" i="1"/>
  <c r="K3" i="1"/>
  <c r="J3" i="1"/>
  <c r="I3" i="1"/>
  <c r="R2" i="1"/>
  <c r="Q2" i="1"/>
  <c r="P2" i="1"/>
  <c r="W19" i="1" s="1"/>
  <c r="O2" i="1"/>
  <c r="W18" i="1" s="1"/>
  <c r="N2" i="1"/>
  <c r="M2" i="1"/>
  <c r="L2" i="1"/>
  <c r="K2" i="1"/>
  <c r="J2" i="1"/>
  <c r="W13" i="1" s="1"/>
  <c r="I2" i="1"/>
  <c r="R1" i="1"/>
  <c r="Q1" i="1"/>
  <c r="P1" i="1"/>
  <c r="T14" i="1" l="1"/>
  <c r="T5" i="1"/>
  <c r="T9" i="1"/>
  <c r="T16" i="1"/>
  <c r="S237" i="1"/>
  <c r="S11" i="1"/>
  <c r="W15" i="1"/>
  <c r="W12" i="1"/>
  <c r="S7" i="1"/>
  <c r="W14" i="1"/>
  <c r="S3" i="1"/>
  <c r="W16" i="1"/>
  <c r="W17" i="1"/>
  <c r="S13" i="1"/>
  <c r="T13" i="1" s="1"/>
  <c r="T237" i="1"/>
  <c r="T3" i="1"/>
  <c r="T7" i="1"/>
  <c r="T11" i="1"/>
  <c r="S17" i="1"/>
  <c r="T17" i="1" s="1"/>
  <c r="S22" i="1"/>
  <c r="T22" i="1" s="1"/>
  <c r="S24" i="1"/>
  <c r="T24" i="1" s="1"/>
  <c r="S81" i="1"/>
  <c r="T81" i="1" s="1"/>
  <c r="S90" i="1"/>
  <c r="T90" i="1" s="1"/>
  <c r="S95" i="1"/>
  <c r="T95" i="1" s="1"/>
  <c r="S103" i="1"/>
  <c r="T103" i="1" s="1"/>
  <c r="S111" i="1"/>
  <c r="T111" i="1" s="1"/>
  <c r="S119" i="1"/>
  <c r="T119" i="1" s="1"/>
  <c r="S127" i="1"/>
  <c r="T127" i="1" s="1"/>
  <c r="S135" i="1"/>
  <c r="T135" i="1" s="1"/>
  <c r="S143" i="1"/>
  <c r="T143" i="1" s="1"/>
  <c r="S151" i="1"/>
  <c r="T151" i="1" s="1"/>
  <c r="S159" i="1"/>
  <c r="T159" i="1" s="1"/>
  <c r="S167" i="1"/>
  <c r="T167" i="1" s="1"/>
  <c r="S175" i="1"/>
  <c r="T175" i="1" s="1"/>
  <c r="S183" i="1"/>
  <c r="T183" i="1" s="1"/>
  <c r="S191" i="1"/>
  <c r="T191" i="1" s="1"/>
  <c r="S199" i="1"/>
  <c r="T199" i="1" s="1"/>
  <c r="S207" i="1"/>
  <c r="T207" i="1" s="1"/>
  <c r="S215" i="1"/>
  <c r="T215" i="1" s="1"/>
  <c r="S223" i="1"/>
  <c r="T223" i="1" s="1"/>
  <c r="S231" i="1"/>
  <c r="T231" i="1" s="1"/>
  <c r="S239" i="1"/>
  <c r="T239" i="1" s="1"/>
  <c r="W20" i="1"/>
  <c r="S79" i="1"/>
  <c r="T79" i="1" s="1"/>
  <c r="S88" i="1"/>
  <c r="T88" i="1" s="1"/>
  <c r="S19" i="1"/>
  <c r="T19" i="1" s="1"/>
  <c r="S27" i="1"/>
  <c r="T27" i="1" s="1"/>
  <c r="S77" i="1"/>
  <c r="T77" i="1" s="1"/>
  <c r="S86" i="1"/>
  <c r="T86" i="1" s="1"/>
  <c r="S93" i="1"/>
  <c r="T93" i="1" s="1"/>
  <c r="S101" i="1"/>
  <c r="T101" i="1" s="1"/>
  <c r="S109" i="1"/>
  <c r="T109" i="1" s="1"/>
  <c r="S117" i="1"/>
  <c r="T117" i="1" s="1"/>
  <c r="S125" i="1"/>
  <c r="T125" i="1" s="1"/>
  <c r="S133" i="1"/>
  <c r="T133" i="1" s="1"/>
  <c r="S141" i="1"/>
  <c r="T141" i="1" s="1"/>
  <c r="S149" i="1"/>
  <c r="T149" i="1" s="1"/>
  <c r="S157" i="1"/>
  <c r="T157" i="1" s="1"/>
  <c r="S165" i="1"/>
  <c r="T165" i="1" s="1"/>
  <c r="S173" i="1"/>
  <c r="T173" i="1" s="1"/>
  <c r="S181" i="1"/>
  <c r="T181" i="1" s="1"/>
  <c r="S189" i="1"/>
  <c r="T189" i="1" s="1"/>
  <c r="S197" i="1"/>
  <c r="T197" i="1" s="1"/>
  <c r="S205" i="1"/>
  <c r="T205" i="1" s="1"/>
  <c r="S213" i="1"/>
  <c r="T213" i="1" s="1"/>
  <c r="S221" i="1"/>
  <c r="T221" i="1" s="1"/>
  <c r="S229" i="1"/>
  <c r="T229" i="1" s="1"/>
  <c r="S244" i="1"/>
  <c r="T244" i="1" s="1"/>
  <c r="S242" i="1"/>
  <c r="T242" i="1" s="1"/>
  <c r="S240" i="1"/>
  <c r="T240" i="1" s="1"/>
  <c r="S238" i="1"/>
  <c r="T238" i="1" s="1"/>
  <c r="S236" i="1"/>
  <c r="T236" i="1" s="1"/>
  <c r="S234" i="1"/>
  <c r="T234" i="1" s="1"/>
  <c r="S232" i="1"/>
  <c r="T232" i="1" s="1"/>
  <c r="S230" i="1"/>
  <c r="T230" i="1" s="1"/>
  <c r="S228" i="1"/>
  <c r="T228" i="1" s="1"/>
  <c r="S226" i="1"/>
  <c r="T226" i="1" s="1"/>
  <c r="S224" i="1"/>
  <c r="T224" i="1" s="1"/>
  <c r="S222" i="1"/>
  <c r="T222" i="1" s="1"/>
  <c r="S220" i="1"/>
  <c r="T220" i="1" s="1"/>
  <c r="S218" i="1"/>
  <c r="T218" i="1" s="1"/>
  <c r="S216" i="1"/>
  <c r="T216" i="1" s="1"/>
  <c r="S214" i="1"/>
  <c r="T214" i="1" s="1"/>
  <c r="S212" i="1"/>
  <c r="T212" i="1" s="1"/>
  <c r="S210" i="1"/>
  <c r="T210" i="1" s="1"/>
  <c r="S208" i="1"/>
  <c r="T208" i="1" s="1"/>
  <c r="S206" i="1"/>
  <c r="T206" i="1" s="1"/>
  <c r="S204" i="1"/>
  <c r="T204" i="1" s="1"/>
  <c r="S202" i="1"/>
  <c r="T202" i="1" s="1"/>
  <c r="S200" i="1"/>
  <c r="T200" i="1" s="1"/>
  <c r="S198" i="1"/>
  <c r="T198" i="1" s="1"/>
  <c r="S196" i="1"/>
  <c r="T196" i="1" s="1"/>
  <c r="S194" i="1"/>
  <c r="T194" i="1" s="1"/>
  <c r="S192" i="1"/>
  <c r="T192" i="1" s="1"/>
  <c r="S190" i="1"/>
  <c r="T190" i="1" s="1"/>
  <c r="S188" i="1"/>
  <c r="T188" i="1" s="1"/>
  <c r="S186" i="1"/>
  <c r="T186" i="1" s="1"/>
  <c r="S184" i="1"/>
  <c r="T184" i="1" s="1"/>
  <c r="S182" i="1"/>
  <c r="T182" i="1" s="1"/>
  <c r="S180" i="1"/>
  <c r="T180" i="1" s="1"/>
  <c r="S178" i="1"/>
  <c r="T178" i="1" s="1"/>
  <c r="S176" i="1"/>
  <c r="T176" i="1" s="1"/>
  <c r="S174" i="1"/>
  <c r="T174" i="1" s="1"/>
  <c r="S172" i="1"/>
  <c r="T172" i="1" s="1"/>
  <c r="S170" i="1"/>
  <c r="T170" i="1" s="1"/>
  <c r="S168" i="1"/>
  <c r="T168" i="1" s="1"/>
  <c r="S166" i="1"/>
  <c r="T166" i="1" s="1"/>
  <c r="S164" i="1"/>
  <c r="T164" i="1" s="1"/>
  <c r="S162" i="1"/>
  <c r="T162" i="1" s="1"/>
  <c r="S160" i="1"/>
  <c r="T160" i="1" s="1"/>
  <c r="S158" i="1"/>
  <c r="T158" i="1" s="1"/>
  <c r="S156" i="1"/>
  <c r="T156" i="1" s="1"/>
  <c r="S154" i="1"/>
  <c r="T154" i="1" s="1"/>
  <c r="S152" i="1"/>
  <c r="T152" i="1" s="1"/>
  <c r="S150" i="1"/>
  <c r="T150" i="1" s="1"/>
  <c r="S148" i="1"/>
  <c r="T148" i="1" s="1"/>
  <c r="S146" i="1"/>
  <c r="T146" i="1" s="1"/>
  <c r="S144" i="1"/>
  <c r="S142" i="1"/>
  <c r="S140" i="1"/>
  <c r="T140" i="1" s="1"/>
  <c r="S138" i="1"/>
  <c r="T138" i="1" s="1"/>
  <c r="S136" i="1"/>
  <c r="T136" i="1" s="1"/>
  <c r="S134" i="1"/>
  <c r="S132" i="1"/>
  <c r="S130" i="1"/>
  <c r="T130" i="1" s="1"/>
  <c r="S128" i="1"/>
  <c r="S126" i="1"/>
  <c r="T126" i="1" s="1"/>
  <c r="S124" i="1"/>
  <c r="S122" i="1"/>
  <c r="T122" i="1" s="1"/>
  <c r="S120" i="1"/>
  <c r="T120" i="1" s="1"/>
  <c r="S118" i="1"/>
  <c r="T118" i="1" s="1"/>
  <c r="S116" i="1"/>
  <c r="S114" i="1"/>
  <c r="T114" i="1" s="1"/>
  <c r="S112" i="1"/>
  <c r="T112" i="1" s="1"/>
  <c r="S110" i="1"/>
  <c r="T110" i="1" s="1"/>
  <c r="S108" i="1"/>
  <c r="S106" i="1"/>
  <c r="T106" i="1" s="1"/>
  <c r="S104" i="1"/>
  <c r="S102" i="1"/>
  <c r="T102" i="1" s="1"/>
  <c r="S100" i="1"/>
  <c r="T100" i="1" s="1"/>
  <c r="S98" i="1"/>
  <c r="T98" i="1" s="1"/>
  <c r="S96" i="1"/>
  <c r="T96" i="1" s="1"/>
  <c r="S94" i="1"/>
  <c r="T94" i="1" s="1"/>
  <c r="S29" i="1"/>
  <c r="T29" i="1" s="1"/>
  <c r="S31" i="1"/>
  <c r="T31" i="1" s="1"/>
  <c r="S33" i="1"/>
  <c r="T33" i="1" s="1"/>
  <c r="S35" i="1"/>
  <c r="T35" i="1" s="1"/>
  <c r="S37" i="1"/>
  <c r="T37" i="1" s="1"/>
  <c r="S39" i="1"/>
  <c r="T39" i="1" s="1"/>
  <c r="S41" i="1"/>
  <c r="T41" i="1" s="1"/>
  <c r="S43" i="1"/>
  <c r="T43" i="1" s="1"/>
  <c r="S45" i="1"/>
  <c r="T45" i="1" s="1"/>
  <c r="S47" i="1"/>
  <c r="T47" i="1" s="1"/>
  <c r="S49" i="1"/>
  <c r="T49" i="1" s="1"/>
  <c r="S51" i="1"/>
  <c r="T51" i="1" s="1"/>
  <c r="S53" i="1"/>
  <c r="T53" i="1" s="1"/>
  <c r="S55" i="1"/>
  <c r="T55" i="1" s="1"/>
  <c r="S57" i="1"/>
  <c r="T57" i="1" s="1"/>
  <c r="S59" i="1"/>
  <c r="T59" i="1" s="1"/>
  <c r="S61" i="1"/>
  <c r="T61" i="1" s="1"/>
  <c r="S63" i="1"/>
  <c r="T63" i="1" s="1"/>
  <c r="S65" i="1"/>
  <c r="T65" i="1" s="1"/>
  <c r="S67" i="1"/>
  <c r="T67" i="1" s="1"/>
  <c r="S69" i="1"/>
  <c r="T69" i="1" s="1"/>
  <c r="S71" i="1"/>
  <c r="T71" i="1" s="1"/>
  <c r="S73" i="1"/>
  <c r="T73" i="1" s="1"/>
  <c r="S75" i="1"/>
  <c r="T75" i="1" s="1"/>
  <c r="S84" i="1"/>
  <c r="T84" i="1" s="1"/>
  <c r="S91" i="1"/>
  <c r="T91" i="1" s="1"/>
  <c r="T104" i="1"/>
  <c r="T128" i="1"/>
  <c r="T144" i="1"/>
  <c r="S21" i="1"/>
  <c r="T21" i="1" s="1"/>
  <c r="S23" i="1"/>
  <c r="T23" i="1" s="1"/>
  <c r="S26" i="1"/>
  <c r="T26" i="1" s="1"/>
  <c r="S82" i="1"/>
  <c r="T82" i="1" s="1"/>
  <c r="S89" i="1"/>
  <c r="T89" i="1" s="1"/>
  <c r="S99" i="1"/>
  <c r="T99" i="1" s="1"/>
  <c r="S107" i="1"/>
  <c r="T107" i="1" s="1"/>
  <c r="S115" i="1"/>
  <c r="T115" i="1" s="1"/>
  <c r="S123" i="1"/>
  <c r="T123" i="1" s="1"/>
  <c r="S131" i="1"/>
  <c r="T131" i="1" s="1"/>
  <c r="S139" i="1"/>
  <c r="T139" i="1" s="1"/>
  <c r="S147" i="1"/>
  <c r="T147" i="1" s="1"/>
  <c r="S155" i="1"/>
  <c r="T155" i="1" s="1"/>
  <c r="S163" i="1"/>
  <c r="T163" i="1" s="1"/>
  <c r="S171" i="1"/>
  <c r="T171" i="1" s="1"/>
  <c r="S179" i="1"/>
  <c r="T179" i="1" s="1"/>
  <c r="S187" i="1"/>
  <c r="T187" i="1" s="1"/>
  <c r="S195" i="1"/>
  <c r="T195" i="1" s="1"/>
  <c r="S203" i="1"/>
  <c r="T203" i="1" s="1"/>
  <c r="S211" i="1"/>
  <c r="T211" i="1" s="1"/>
  <c r="S219" i="1"/>
  <c r="T219" i="1" s="1"/>
  <c r="S227" i="1"/>
  <c r="T227" i="1" s="1"/>
  <c r="S235" i="1"/>
  <c r="T235" i="1" s="1"/>
  <c r="S243" i="1"/>
  <c r="T243" i="1" s="1"/>
  <c r="S18" i="1"/>
  <c r="T18" i="1" s="1"/>
  <c r="S80" i="1"/>
  <c r="T80" i="1" s="1"/>
  <c r="S87" i="1"/>
  <c r="T87" i="1" s="1"/>
  <c r="T134" i="1"/>
  <c r="T142" i="1"/>
  <c r="S15" i="1"/>
  <c r="T15" i="1" s="1"/>
  <c r="S25" i="1"/>
  <c r="T25" i="1" s="1"/>
  <c r="S28" i="1"/>
  <c r="T28" i="1" s="1"/>
  <c r="S78" i="1"/>
  <c r="T78" i="1" s="1"/>
  <c r="S85" i="1"/>
  <c r="T85" i="1" s="1"/>
  <c r="T92" i="1"/>
  <c r="S97" i="1"/>
  <c r="T97" i="1" s="1"/>
  <c r="S105" i="1"/>
  <c r="T105" i="1" s="1"/>
  <c r="S113" i="1"/>
  <c r="T113" i="1" s="1"/>
  <c r="S121" i="1"/>
  <c r="T121" i="1" s="1"/>
  <c r="S129" i="1"/>
  <c r="T129" i="1" s="1"/>
  <c r="S137" i="1"/>
  <c r="T137" i="1" s="1"/>
  <c r="S145" i="1"/>
  <c r="T145" i="1" s="1"/>
  <c r="S153" i="1"/>
  <c r="T153" i="1" s="1"/>
  <c r="S161" i="1"/>
  <c r="T161" i="1" s="1"/>
  <c r="S169" i="1"/>
  <c r="T169" i="1" s="1"/>
  <c r="S177" i="1"/>
  <c r="T177" i="1" s="1"/>
  <c r="S185" i="1"/>
  <c r="T185" i="1" s="1"/>
  <c r="S193" i="1"/>
  <c r="T193" i="1" s="1"/>
  <c r="S201" i="1"/>
  <c r="T201" i="1" s="1"/>
  <c r="S209" i="1"/>
  <c r="T209" i="1" s="1"/>
  <c r="S217" i="1"/>
  <c r="T217" i="1" s="1"/>
  <c r="S225" i="1"/>
  <c r="T225" i="1" s="1"/>
  <c r="S233" i="1"/>
  <c r="T233" i="1" s="1"/>
  <c r="S241" i="1"/>
  <c r="T241" i="1" s="1"/>
  <c r="S2" i="1"/>
  <c r="T2" i="1" s="1"/>
  <c r="S4" i="1"/>
  <c r="T4" i="1" s="1"/>
  <c r="S6" i="1"/>
  <c r="T6" i="1" s="1"/>
  <c r="S8" i="1"/>
  <c r="T8" i="1" s="1"/>
  <c r="S10" i="1"/>
  <c r="T10" i="1" s="1"/>
  <c r="S12" i="1"/>
  <c r="T12" i="1" s="1"/>
  <c r="S20" i="1"/>
  <c r="T20" i="1" s="1"/>
  <c r="S30" i="1"/>
  <c r="T30" i="1" s="1"/>
  <c r="S32" i="1"/>
  <c r="T32" i="1" s="1"/>
  <c r="S34" i="1"/>
  <c r="T34" i="1" s="1"/>
  <c r="S36" i="1"/>
  <c r="T36" i="1" s="1"/>
  <c r="S38" i="1"/>
  <c r="T38" i="1" s="1"/>
  <c r="S40" i="1"/>
  <c r="T40" i="1" s="1"/>
  <c r="S42" i="1"/>
  <c r="T42" i="1" s="1"/>
  <c r="S44" i="1"/>
  <c r="T44" i="1" s="1"/>
  <c r="S46" i="1"/>
  <c r="T46" i="1" s="1"/>
  <c r="S48" i="1"/>
  <c r="T48" i="1" s="1"/>
  <c r="S50" i="1"/>
  <c r="T50" i="1" s="1"/>
  <c r="S52" i="1"/>
  <c r="T52" i="1" s="1"/>
  <c r="S54" i="1"/>
  <c r="T54" i="1" s="1"/>
  <c r="S56" i="1"/>
  <c r="T56" i="1" s="1"/>
  <c r="S58" i="1"/>
  <c r="T58" i="1" s="1"/>
  <c r="S60" i="1"/>
  <c r="T60" i="1" s="1"/>
  <c r="S62" i="1"/>
  <c r="T62" i="1" s="1"/>
  <c r="S64" i="1"/>
  <c r="T64" i="1" s="1"/>
  <c r="S66" i="1"/>
  <c r="T66" i="1" s="1"/>
  <c r="S68" i="1"/>
  <c r="T68" i="1" s="1"/>
  <c r="S70" i="1"/>
  <c r="T70" i="1" s="1"/>
  <c r="S72" i="1"/>
  <c r="T72" i="1" s="1"/>
  <c r="S74" i="1"/>
  <c r="T74" i="1" s="1"/>
  <c r="S76" i="1"/>
  <c r="T76" i="1" s="1"/>
  <c r="S83" i="1"/>
  <c r="T83" i="1" s="1"/>
  <c r="S92" i="1"/>
  <c r="T108" i="1"/>
  <c r="T116" i="1"/>
  <c r="T124" i="1"/>
  <c r="T132" i="1"/>
  <c r="W28" i="1" l="1"/>
</calcChain>
</file>

<file path=xl/sharedStrings.xml><?xml version="1.0" encoding="utf-8"?>
<sst xmlns="http://schemas.openxmlformats.org/spreadsheetml/2006/main" count="1043" uniqueCount="70">
  <si>
    <t>sex</t>
  </si>
  <si>
    <t>smoker</t>
  </si>
  <si>
    <t>day</t>
  </si>
  <si>
    <t>time</t>
  </si>
  <si>
    <t>size</t>
  </si>
  <si>
    <t>total_bill</t>
  </si>
  <si>
    <t>tip</t>
  </si>
  <si>
    <t>sex (F=1,M=0)</t>
  </si>
  <si>
    <t>smoker (Y=1,N=0)</t>
  </si>
  <si>
    <t>DayThur</t>
  </si>
  <si>
    <t>DayFri</t>
  </si>
  <si>
    <t>DaySat</t>
  </si>
  <si>
    <t>DaySun</t>
  </si>
  <si>
    <t>time (dinner=1, lunch=0)</t>
  </si>
  <si>
    <t>Predicted tip</t>
  </si>
  <si>
    <t>Error</t>
  </si>
  <si>
    <t>Female</t>
  </si>
  <si>
    <t>No</t>
  </si>
  <si>
    <t>Sun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</si>
  <si>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</si>
  <si>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</si>
  <si>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</si>
  <si>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</si>
  <si>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</si>
  <si>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</si>
  <si>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</si>
  <si>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</si>
  <si>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</si>
  <si>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</si>
  <si>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</si>
  <si>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Correlation coefficient of sex and tip using CORREL function</t>
  </si>
  <si>
    <t>Correlation coefficient of smoker and tip using CORREL function</t>
  </si>
  <si>
    <t>Correlation coefficient of Thur day and tip using CORREL function</t>
  </si>
  <si>
    <t>Correlation coefficient of Fri day and tip using CORREL function</t>
  </si>
  <si>
    <t>Correlation coefficient of Sat day and tip using CORREL function</t>
  </si>
  <si>
    <t>Correlation coefficient of Sun day and tip using CORREL function</t>
  </si>
  <si>
    <t>Correlation coefficient of time and tip using CORREL function</t>
  </si>
  <si>
    <t>Correlation coefficient of size and tip using CORREL function</t>
  </si>
  <si>
    <t>Correlation coefficient of total bill and tip using CORREL function</t>
  </si>
  <si>
    <t>Sat</t>
  </si>
  <si>
    <t>coefficients</t>
  </si>
  <si>
    <t>RMSE</t>
  </si>
  <si>
    <t>Yes</t>
  </si>
  <si>
    <t>Thur</t>
  </si>
  <si>
    <t>Lunch</t>
  </si>
  <si>
    <t>Fri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</si>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</sst>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3" fillId="0" borderId="2" xfId="0" applyFont="1" applyBorder="1" applyAlignment="1">
      <alignment horizontal="centerContinuous"/>
    </xf>
    <xf numFmtId="0" fontId="0" fillId="0" borderId="3" xfId="0" applyBorder="1"/>
    <xf numFmtId="0" fontId="3" fillId="0" borderId="2" xfId="0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186A-F1A0-4F4E-981D-AADD455A3223}">
  <dimension ref="A1:W244"/>
  <sheetViews>
    <sheetView tabSelected="1" topLeftCell="H1" workbookViewId="0">
      <selection activeCell="W34" sqref="W34"/>
    </sheetView>
  </sheetViews>
  <sheetFormatPr baseColWidth="10" defaultColWidth="13.33203125" defaultRowHeight="15" x14ac:dyDescent="0.2"/>
  <cols>
    <col min="1" max="7" width="0" hidden="1" customWidth="1"/>
    <col min="8" max="8" width="4.33203125" customWidth="1"/>
    <col min="9" max="9" width="8.6640625" customWidth="1"/>
    <col min="10" max="13" width="8.5" customWidth="1"/>
    <col min="14" max="14" width="11.1640625" customWidth="1"/>
    <col min="15" max="15" width="9.83203125" customWidth="1"/>
    <col min="16" max="16" width="3.83203125" bestFit="1" customWidth="1"/>
    <col min="17" max="17" width="8.1640625" bestFit="1" customWidth="1"/>
    <col min="18" max="18" width="5.1640625" bestFit="1" customWidth="1"/>
    <col min="19" max="19" width="14.6640625" customWidth="1"/>
    <col min="20" max="20" width="13.33203125" style="12"/>
    <col min="21" max="21" width="5" customWidth="1"/>
    <col min="22" max="22" width="51" customWidth="1"/>
    <col min="23" max="23" width="38.1640625" customWidth="1"/>
  </cols>
  <sheetData>
    <row r="1" spans="1:23" ht="4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tr">
        <f t="shared" ref="P1:R16" si="0">E1</f>
        <v>size</v>
      </c>
      <c r="Q1" s="2" t="str">
        <f t="shared" si="0"/>
        <v>total_bill</v>
      </c>
      <c r="R1" s="2" t="str">
        <f t="shared" si="0"/>
        <v>tip</v>
      </c>
      <c r="S1" s="3" t="s">
        <v>14</v>
      </c>
      <c r="T1" s="11" t="s">
        <v>15</v>
      </c>
      <c r="U1" s="3"/>
    </row>
    <row r="2" spans="1:23" x14ac:dyDescent="0.2">
      <c r="A2" t="s">
        <v>16</v>
      </c>
      <c r="B2" t="s">
        <v>17</v>
      </c>
      <c r="C2" t="s">
        <v>18</v>
      </c>
      <c r="D2" t="s">
        <v>19</v>
      </c>
      <c r="E2">
        <v>2</v>
      </c>
      <c r="F2">
        <v>16.989999999999998</v>
      </c>
      <c r="G2">
        <v>1.01</v>
      </c>
      <c r="I2">
        <f>IF(A2="Female",1,0)</f>
        <v>1</v>
      </c>
      <c r="J2">
        <f>IF(B2="Yes",1,0)</f>
        <v>0</v>
      </c>
      <c r="K2">
        <f>IF(C2="Thur",1,0)</f>
        <v>0</v>
      </c>
      <c r="L2">
        <f>IF(C2="Fri",1,0)</f>
        <v>0</v>
      </c>
      <c r="M2">
        <f>IF(C2="Sat",1,0)</f>
        <v>0</v>
      </c>
      <c r="N2">
        <f>IF(C2="Sun",1,0)</f>
        <v>1</v>
      </c>
      <c r="O2">
        <f>IF(D2="Dinner",1,0)</f>
        <v>1</v>
      </c>
      <c r="P2">
        <f t="shared" si="0"/>
        <v>2</v>
      </c>
      <c r="Q2">
        <f t="shared" si="0"/>
        <v>16.989999999999998</v>
      </c>
      <c r="R2">
        <f t="shared" si="0"/>
        <v>1.01</v>
      </c>
      <c r="S2" s="4">
        <f>$W$24+$W$25*P2+$W$26*Q2</f>
        <v>2.6307657675423561</v>
      </c>
      <c r="T2" s="12">
        <f>R2-S2</f>
        <v>-1.6207657675423561</v>
      </c>
      <c r="U2" s="4"/>
    </row>
    <row r="3" spans="1:23" x14ac:dyDescent="0.2">
      <c r="A3" t="s">
        <v>20</v>
      </c>
      <c r="B3" t="s">
        <v>17</v>
      </c>
      <c r="C3" t="s">
        <v>18</v>
      </c>
      <c r="D3" t="s">
        <v>19</v>
      </c>
      <c r="E3">
        <v>3</v>
      </c>
      <c r="F3">
        <v>10.34</v>
      </c>
      <c r="G3">
        <v>1.66</v>
      </c>
      <c r="I3">
        <f t="shared" ref="I3:I66" si="1">IF(A3="Female",1,0)</f>
        <v>0</v>
      </c>
      <c r="J3">
        <f t="shared" ref="J3:J66" si="2">IF(B3="Yes",1,0)</f>
        <v>0</v>
      </c>
      <c r="K3">
        <f t="shared" ref="K3:K66" si="3">IF(C3="Thur",1,0)</f>
        <v>0</v>
      </c>
      <c r="L3">
        <f t="shared" ref="L3:L66" si="4">IF(C3="Fri",1,0)</f>
        <v>0</v>
      </c>
      <c r="M3">
        <f t="shared" ref="M3:M66" si="5">IF(C3="Sat",1,0)</f>
        <v>0</v>
      </c>
      <c r="N3">
        <f t="shared" ref="N3:N66" si="6">IF(C3="Sun",1,0)</f>
        <v>1</v>
      </c>
      <c r="O3">
        <f t="shared" ref="O3:O66" si="7">IF(D3="Dinner",1,0)</f>
        <v>1</v>
      </c>
      <c r="P3">
        <f t="shared" si="0"/>
        <v>3</v>
      </c>
      <c r="Q3">
        <f t="shared" si="0"/>
        <v>10.34</v>
      </c>
      <c r="R3">
        <f t="shared" si="0"/>
        <v>1.66</v>
      </c>
      <c r="S3" s="4">
        <f t="shared" ref="S3:S66" si="8">$W$24+$W$25*P3+$W$26*Q3</f>
        <v>2.2070734058151804</v>
      </c>
      <c r="T3" s="12">
        <f t="shared" ref="T3:T66" si="9">R3-S3</f>
        <v>-0.54707340581518049</v>
      </c>
      <c r="U3" s="4"/>
      <c r="V3" s="5" t="s">
        <v>21</v>
      </c>
      <c r="W3" s="5" t="s">
        <v>22</v>
      </c>
    </row>
    <row r="4" spans="1:23" x14ac:dyDescent="0.2">
      <c r="A4" t="s">
        <v>20</v>
      </c>
      <c r="B4" t="s">
        <v>17</v>
      </c>
      <c r="C4" t="s">
        <v>18</v>
      </c>
      <c r="D4" t="s">
        <v>19</v>
      </c>
      <c r="E4">
        <v>3</v>
      </c>
      <c r="F4">
        <v>21.01</v>
      </c>
      <c r="G4">
        <v>3.5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  <c r="N4">
        <f t="shared" si="6"/>
        <v>1</v>
      </c>
      <c r="O4">
        <f t="shared" si="7"/>
        <v>1</v>
      </c>
      <c r="P4">
        <f t="shared" si="0"/>
        <v>3</v>
      </c>
      <c r="Q4">
        <f t="shared" si="0"/>
        <v>21.01</v>
      </c>
      <c r="R4">
        <f t="shared" si="0"/>
        <v>3.5</v>
      </c>
      <c r="S4" s="4">
        <f>$W$24+$W$25*P4+$W$26*Q4</f>
        <v>3.195514412121677</v>
      </c>
      <c r="T4" s="12">
        <f t="shared" si="9"/>
        <v>0.30448558787832303</v>
      </c>
      <c r="U4" s="4"/>
      <c r="V4" s="5" t="s">
        <v>1</v>
      </c>
      <c r="W4" s="5" t="s">
        <v>23</v>
      </c>
    </row>
    <row r="5" spans="1:23" x14ac:dyDescent="0.2">
      <c r="A5" t="s">
        <v>20</v>
      </c>
      <c r="B5" t="s">
        <v>17</v>
      </c>
      <c r="C5" t="s">
        <v>18</v>
      </c>
      <c r="D5" t="s">
        <v>19</v>
      </c>
      <c r="E5">
        <v>2</v>
      </c>
      <c r="F5">
        <v>23.68</v>
      </c>
      <c r="G5">
        <v>3.31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0</v>
      </c>
      <c r="N5">
        <f t="shared" si="6"/>
        <v>1</v>
      </c>
      <c r="O5">
        <f t="shared" si="7"/>
        <v>1</v>
      </c>
      <c r="P5">
        <f t="shared" si="0"/>
        <v>2</v>
      </c>
      <c r="Q5">
        <f t="shared" si="0"/>
        <v>23.68</v>
      </c>
      <c r="R5">
        <f t="shared" si="0"/>
        <v>3.31</v>
      </c>
      <c r="S5" s="4">
        <f t="shared" si="8"/>
        <v>3.2505099411309657</v>
      </c>
      <c r="T5" s="12">
        <f t="shared" si="9"/>
        <v>5.9490058869034357E-2</v>
      </c>
      <c r="U5" s="4"/>
      <c r="V5" s="5" t="s">
        <v>2</v>
      </c>
      <c r="W5" s="5" t="s">
        <v>24</v>
      </c>
    </row>
    <row r="6" spans="1:23" x14ac:dyDescent="0.2">
      <c r="A6" t="s">
        <v>16</v>
      </c>
      <c r="B6" t="s">
        <v>17</v>
      </c>
      <c r="C6" t="s">
        <v>18</v>
      </c>
      <c r="D6" t="s">
        <v>19</v>
      </c>
      <c r="E6">
        <v>4</v>
      </c>
      <c r="F6">
        <v>24.59</v>
      </c>
      <c r="G6">
        <v>3.61</v>
      </c>
      <c r="I6">
        <f t="shared" si="1"/>
        <v>1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  <c r="N6">
        <f t="shared" si="6"/>
        <v>1</v>
      </c>
      <c r="O6">
        <f t="shared" si="7"/>
        <v>1</v>
      </c>
      <c r="P6">
        <f t="shared" si="0"/>
        <v>4</v>
      </c>
      <c r="Q6">
        <f t="shared" si="0"/>
        <v>24.59</v>
      </c>
      <c r="R6">
        <f t="shared" si="0"/>
        <v>3.61</v>
      </c>
      <c r="S6" s="4">
        <f t="shared" si="8"/>
        <v>3.7195026028326881</v>
      </c>
      <c r="T6" s="12">
        <f t="shared" si="9"/>
        <v>-0.1095026028326882</v>
      </c>
      <c r="U6" s="4"/>
      <c r="V6" s="5" t="s">
        <v>3</v>
      </c>
      <c r="W6" s="5" t="s">
        <v>25</v>
      </c>
    </row>
    <row r="7" spans="1:23" x14ac:dyDescent="0.2">
      <c r="A7" t="s">
        <v>20</v>
      </c>
      <c r="B7" t="s">
        <v>17</v>
      </c>
      <c r="C7" t="s">
        <v>18</v>
      </c>
      <c r="D7" t="s">
        <v>19</v>
      </c>
      <c r="E7">
        <v>4</v>
      </c>
      <c r="F7">
        <v>25.29</v>
      </c>
      <c r="G7">
        <v>4.71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O7">
        <f t="shared" si="7"/>
        <v>1</v>
      </c>
      <c r="P7">
        <f t="shared" si="0"/>
        <v>4</v>
      </c>
      <c r="Q7">
        <f t="shared" si="0"/>
        <v>25.29</v>
      </c>
      <c r="R7">
        <f t="shared" si="0"/>
        <v>4.71</v>
      </c>
      <c r="S7" s="4">
        <f t="shared" si="8"/>
        <v>3.7843487794413617</v>
      </c>
      <c r="T7" s="12">
        <f t="shared" si="9"/>
        <v>0.92565122055863824</v>
      </c>
      <c r="U7" s="4"/>
      <c r="V7" s="5" t="s">
        <v>4</v>
      </c>
      <c r="W7" s="5" t="s">
        <v>26</v>
      </c>
    </row>
    <row r="8" spans="1:23" x14ac:dyDescent="0.2">
      <c r="A8" t="s">
        <v>20</v>
      </c>
      <c r="B8" t="s">
        <v>17</v>
      </c>
      <c r="C8" t="s">
        <v>18</v>
      </c>
      <c r="D8" t="s">
        <v>19</v>
      </c>
      <c r="E8">
        <v>2</v>
      </c>
      <c r="F8">
        <v>8.77</v>
      </c>
      <c r="G8">
        <v>2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O8">
        <f t="shared" si="7"/>
        <v>1</v>
      </c>
      <c r="P8">
        <f t="shared" si="0"/>
        <v>2</v>
      </c>
      <c r="Q8">
        <f t="shared" si="0"/>
        <v>8.77</v>
      </c>
      <c r="R8">
        <f t="shared" si="0"/>
        <v>2</v>
      </c>
      <c r="S8" s="4">
        <f t="shared" si="8"/>
        <v>1.8692863793662178</v>
      </c>
      <c r="T8" s="12">
        <f t="shared" si="9"/>
        <v>0.13071362063378222</v>
      </c>
      <c r="U8" s="4"/>
      <c r="V8" s="5" t="s">
        <v>27</v>
      </c>
      <c r="W8" s="5" t="s">
        <v>28</v>
      </c>
    </row>
    <row r="9" spans="1:23" x14ac:dyDescent="0.2">
      <c r="A9" t="s">
        <v>20</v>
      </c>
      <c r="B9" t="s">
        <v>17</v>
      </c>
      <c r="C9" t="s">
        <v>18</v>
      </c>
      <c r="D9" t="s">
        <v>19</v>
      </c>
      <c r="E9">
        <v>4</v>
      </c>
      <c r="F9">
        <v>26.88</v>
      </c>
      <c r="G9">
        <v>3.12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O9">
        <f t="shared" si="7"/>
        <v>1</v>
      </c>
      <c r="P9">
        <f t="shared" si="0"/>
        <v>4</v>
      </c>
      <c r="Q9">
        <f t="shared" si="0"/>
        <v>26.88</v>
      </c>
      <c r="R9">
        <f t="shared" si="0"/>
        <v>3.12</v>
      </c>
      <c r="S9" s="4">
        <f t="shared" si="8"/>
        <v>3.9316422377382061</v>
      </c>
      <c r="T9" s="12">
        <f t="shared" si="9"/>
        <v>-0.81164223773820598</v>
      </c>
      <c r="U9" s="4"/>
      <c r="V9" s="5" t="s">
        <v>6</v>
      </c>
      <c r="W9" s="5" t="s">
        <v>29</v>
      </c>
    </row>
    <row r="10" spans="1:23" x14ac:dyDescent="0.2">
      <c r="A10" t="s">
        <v>20</v>
      </c>
      <c r="B10" t="s">
        <v>17</v>
      </c>
      <c r="C10" t="s">
        <v>18</v>
      </c>
      <c r="D10" t="s">
        <v>19</v>
      </c>
      <c r="E10">
        <v>2</v>
      </c>
      <c r="F10">
        <v>15.04</v>
      </c>
      <c r="G10">
        <v>1.96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1</v>
      </c>
      <c r="O10">
        <f t="shared" si="7"/>
        <v>1</v>
      </c>
      <c r="P10">
        <f t="shared" si="0"/>
        <v>2</v>
      </c>
      <c r="Q10">
        <f t="shared" si="0"/>
        <v>15.04</v>
      </c>
      <c r="R10">
        <f t="shared" si="0"/>
        <v>1.96</v>
      </c>
      <c r="S10" s="4">
        <f t="shared" si="8"/>
        <v>2.4501228469896228</v>
      </c>
      <c r="T10" s="12">
        <f t="shared" si="9"/>
        <v>-0.49012284698962283</v>
      </c>
      <c r="U10" s="4"/>
    </row>
    <row r="11" spans="1:23" x14ac:dyDescent="0.2">
      <c r="A11" t="s">
        <v>20</v>
      </c>
      <c r="B11" t="s">
        <v>17</v>
      </c>
      <c r="C11" t="s">
        <v>18</v>
      </c>
      <c r="D11" t="s">
        <v>19</v>
      </c>
      <c r="E11">
        <v>2</v>
      </c>
      <c r="F11">
        <v>14.78</v>
      </c>
      <c r="G11">
        <v>3.23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1</v>
      </c>
      <c r="O11">
        <f t="shared" si="7"/>
        <v>1</v>
      </c>
      <c r="P11">
        <f t="shared" si="0"/>
        <v>2</v>
      </c>
      <c r="Q11">
        <f t="shared" si="0"/>
        <v>14.78</v>
      </c>
      <c r="R11">
        <f t="shared" si="0"/>
        <v>3.23</v>
      </c>
      <c r="S11" s="4">
        <f t="shared" si="8"/>
        <v>2.4260371242492584</v>
      </c>
      <c r="T11" s="12">
        <f t="shared" si="9"/>
        <v>0.80396287575074155</v>
      </c>
      <c r="U11" s="4"/>
    </row>
    <row r="12" spans="1:23" x14ac:dyDescent="0.2">
      <c r="A12" t="s">
        <v>20</v>
      </c>
      <c r="B12" t="s">
        <v>17</v>
      </c>
      <c r="C12" t="s">
        <v>18</v>
      </c>
      <c r="D12" t="s">
        <v>19</v>
      </c>
      <c r="E12">
        <v>2</v>
      </c>
      <c r="F12">
        <v>10.27</v>
      </c>
      <c r="G12">
        <v>1.71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1</v>
      </c>
      <c r="O12">
        <f t="shared" si="7"/>
        <v>1</v>
      </c>
      <c r="P12">
        <f t="shared" si="0"/>
        <v>2</v>
      </c>
      <c r="Q12">
        <f t="shared" si="0"/>
        <v>10.27</v>
      </c>
      <c r="R12">
        <f t="shared" si="0"/>
        <v>1.71</v>
      </c>
      <c r="S12" s="4">
        <f t="shared" si="8"/>
        <v>2.0082424720990897</v>
      </c>
      <c r="T12" s="12">
        <f t="shared" si="9"/>
        <v>-0.29824247209908972</v>
      </c>
      <c r="U12" s="4"/>
      <c r="V12" s="5" t="s">
        <v>30</v>
      </c>
      <c r="W12" s="6">
        <f>CORREL(I2:I244,R2:R244)</f>
        <v>-8.5273975201494628E-2</v>
      </c>
    </row>
    <row r="13" spans="1:23" x14ac:dyDescent="0.2">
      <c r="A13" t="s">
        <v>16</v>
      </c>
      <c r="B13" t="s">
        <v>17</v>
      </c>
      <c r="C13" t="s">
        <v>18</v>
      </c>
      <c r="D13" t="s">
        <v>19</v>
      </c>
      <c r="E13">
        <v>4</v>
      </c>
      <c r="F13">
        <v>35.26</v>
      </c>
      <c r="G13">
        <v>5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O13">
        <f t="shared" si="7"/>
        <v>1</v>
      </c>
      <c r="P13">
        <f t="shared" si="0"/>
        <v>4</v>
      </c>
      <c r="Q13">
        <f t="shared" si="0"/>
        <v>35.26</v>
      </c>
      <c r="R13">
        <f t="shared" si="0"/>
        <v>5</v>
      </c>
      <c r="S13" s="4">
        <f t="shared" si="8"/>
        <v>4.7079436091391846</v>
      </c>
      <c r="T13" s="12">
        <f t="shared" si="9"/>
        <v>0.29205639086081536</v>
      </c>
      <c r="U13" s="4"/>
      <c r="V13" s="5" t="s">
        <v>31</v>
      </c>
      <c r="W13" s="6">
        <f>CORREL(J2:J244,R2:R244)</f>
        <v>9.7627499908010239E-3</v>
      </c>
    </row>
    <row r="14" spans="1:23" x14ac:dyDescent="0.2">
      <c r="A14" t="s">
        <v>20</v>
      </c>
      <c r="B14" t="s">
        <v>17</v>
      </c>
      <c r="C14" t="s">
        <v>18</v>
      </c>
      <c r="D14" t="s">
        <v>19</v>
      </c>
      <c r="E14">
        <v>2</v>
      </c>
      <c r="F14">
        <v>15.42</v>
      </c>
      <c r="G14">
        <v>1.57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O14">
        <f t="shared" si="7"/>
        <v>1</v>
      </c>
      <c r="P14">
        <f t="shared" si="0"/>
        <v>2</v>
      </c>
      <c r="Q14">
        <f t="shared" si="0"/>
        <v>15.42</v>
      </c>
      <c r="R14">
        <f t="shared" si="0"/>
        <v>1.57</v>
      </c>
      <c r="S14" s="4">
        <f t="shared" si="8"/>
        <v>2.485325057148617</v>
      </c>
      <c r="T14" s="12">
        <f t="shared" si="9"/>
        <v>-0.91532505714861689</v>
      </c>
      <c r="U14" s="4"/>
      <c r="V14" s="5" t="s">
        <v>32</v>
      </c>
      <c r="W14" s="6">
        <f>CORREL(K2:K244,R2:R244)</f>
        <v>-9.1433440774826805E-2</v>
      </c>
    </row>
    <row r="15" spans="1:23" x14ac:dyDescent="0.2">
      <c r="A15" t="s">
        <v>20</v>
      </c>
      <c r="B15" t="s">
        <v>17</v>
      </c>
      <c r="C15" t="s">
        <v>18</v>
      </c>
      <c r="D15" t="s">
        <v>19</v>
      </c>
      <c r="E15">
        <v>4</v>
      </c>
      <c r="F15">
        <v>18.43</v>
      </c>
      <c r="G15">
        <v>3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O15">
        <f t="shared" si="7"/>
        <v>1</v>
      </c>
      <c r="P15">
        <f t="shared" si="0"/>
        <v>4</v>
      </c>
      <c r="Q15">
        <f t="shared" si="0"/>
        <v>18.43</v>
      </c>
      <c r="R15">
        <f t="shared" si="0"/>
        <v>3</v>
      </c>
      <c r="S15" s="4">
        <f t="shared" si="8"/>
        <v>3.1488562486763603</v>
      </c>
      <c r="T15" s="12">
        <f t="shared" si="9"/>
        <v>-0.14885624867636027</v>
      </c>
      <c r="U15" s="4"/>
      <c r="V15" s="5" t="s">
        <v>33</v>
      </c>
      <c r="W15" s="6">
        <f>CORREL(L2:L244,R2:R244)</f>
        <v>-5.6398176592598499E-2</v>
      </c>
    </row>
    <row r="16" spans="1:23" x14ac:dyDescent="0.2">
      <c r="A16" t="s">
        <v>16</v>
      </c>
      <c r="B16" t="s">
        <v>17</v>
      </c>
      <c r="C16" t="s">
        <v>18</v>
      </c>
      <c r="D16" t="s">
        <v>19</v>
      </c>
      <c r="E16">
        <v>2</v>
      </c>
      <c r="F16">
        <v>14.83</v>
      </c>
      <c r="G16">
        <v>3.02</v>
      </c>
      <c r="I16">
        <f t="shared" si="1"/>
        <v>1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1</v>
      </c>
      <c r="O16">
        <f t="shared" si="7"/>
        <v>1</v>
      </c>
      <c r="P16">
        <f t="shared" si="0"/>
        <v>2</v>
      </c>
      <c r="Q16">
        <f t="shared" si="0"/>
        <v>14.83</v>
      </c>
      <c r="R16">
        <f t="shared" si="0"/>
        <v>3.02</v>
      </c>
      <c r="S16" s="4">
        <f t="shared" si="8"/>
        <v>2.4306689940070205</v>
      </c>
      <c r="T16" s="12">
        <f t="shared" si="9"/>
        <v>0.5893310059929795</v>
      </c>
      <c r="U16" s="4"/>
      <c r="V16" s="5" t="s">
        <v>34</v>
      </c>
      <c r="W16" s="6">
        <f>CORREL(M2:M244,R2:R244)</f>
        <v>-5.0158973143351266E-3</v>
      </c>
    </row>
    <row r="17" spans="1:23" x14ac:dyDescent="0.2">
      <c r="A17" t="s">
        <v>20</v>
      </c>
      <c r="B17" t="s">
        <v>17</v>
      </c>
      <c r="C17" t="s">
        <v>18</v>
      </c>
      <c r="D17" t="s">
        <v>19</v>
      </c>
      <c r="E17">
        <v>2</v>
      </c>
      <c r="F17">
        <v>21.58</v>
      </c>
      <c r="G17">
        <v>3.92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1</v>
      </c>
      <c r="O17">
        <f t="shared" si="7"/>
        <v>1</v>
      </c>
      <c r="P17">
        <f t="shared" ref="P17:R80" si="10">E17</f>
        <v>2</v>
      </c>
      <c r="Q17">
        <f t="shared" si="10"/>
        <v>21.58</v>
      </c>
      <c r="R17">
        <f t="shared" si="10"/>
        <v>3.92</v>
      </c>
      <c r="S17" s="4">
        <f t="shared" si="8"/>
        <v>3.0559714113049452</v>
      </c>
      <c r="T17" s="12">
        <f t="shared" si="9"/>
        <v>0.86402858869505472</v>
      </c>
      <c r="U17" s="4"/>
      <c r="V17" s="5" t="s">
        <v>35</v>
      </c>
      <c r="W17" s="6">
        <f>CORREL(N2:N244,R2:R244)</f>
        <v>0.12336039217543768</v>
      </c>
    </row>
    <row r="18" spans="1:23" x14ac:dyDescent="0.2">
      <c r="A18" t="s">
        <v>16</v>
      </c>
      <c r="B18" t="s">
        <v>17</v>
      </c>
      <c r="C18" t="s">
        <v>18</v>
      </c>
      <c r="D18" t="s">
        <v>19</v>
      </c>
      <c r="E18">
        <v>3</v>
      </c>
      <c r="F18">
        <v>10.33</v>
      </c>
      <c r="G18">
        <v>1.67</v>
      </c>
      <c r="I18">
        <f t="shared" si="1"/>
        <v>1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1</v>
      </c>
      <c r="O18">
        <f t="shared" si="7"/>
        <v>1</v>
      </c>
      <c r="P18">
        <f t="shared" si="10"/>
        <v>3</v>
      </c>
      <c r="Q18">
        <f t="shared" si="10"/>
        <v>10.33</v>
      </c>
      <c r="R18">
        <f t="shared" si="10"/>
        <v>1.67</v>
      </c>
      <c r="S18" s="4">
        <f t="shared" si="8"/>
        <v>2.2061470318636278</v>
      </c>
      <c r="T18" s="12">
        <f t="shared" si="9"/>
        <v>-0.53614703186362789</v>
      </c>
      <c r="U18" s="4"/>
      <c r="V18" s="5" t="s">
        <v>36</v>
      </c>
      <c r="W18" s="6">
        <f>CORREL(O2:O244,R2:R244)</f>
        <v>0.117596390271059</v>
      </c>
    </row>
    <row r="19" spans="1:23" x14ac:dyDescent="0.2">
      <c r="A19" t="s">
        <v>20</v>
      </c>
      <c r="B19" t="s">
        <v>17</v>
      </c>
      <c r="C19" t="s">
        <v>18</v>
      </c>
      <c r="D19" t="s">
        <v>19</v>
      </c>
      <c r="E19">
        <v>3</v>
      </c>
      <c r="F19">
        <v>16.29</v>
      </c>
      <c r="G19">
        <v>3.71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1</v>
      </c>
      <c r="O19">
        <f t="shared" si="7"/>
        <v>1</v>
      </c>
      <c r="P19">
        <f t="shared" si="10"/>
        <v>3</v>
      </c>
      <c r="Q19">
        <f t="shared" si="10"/>
        <v>16.29</v>
      </c>
      <c r="R19">
        <f t="shared" si="10"/>
        <v>3.71</v>
      </c>
      <c r="S19" s="4">
        <f t="shared" si="8"/>
        <v>2.7582659069889059</v>
      </c>
      <c r="T19" s="12">
        <f t="shared" si="9"/>
        <v>0.95173409301109402</v>
      </c>
      <c r="U19" s="4"/>
      <c r="V19" s="5" t="s">
        <v>37</v>
      </c>
      <c r="W19" s="6">
        <f>CORREL(P2:P244,R2:R244)</f>
        <v>0.48840039467488378</v>
      </c>
    </row>
    <row r="20" spans="1:23" x14ac:dyDescent="0.2">
      <c r="A20" t="s">
        <v>16</v>
      </c>
      <c r="B20" t="s">
        <v>17</v>
      </c>
      <c r="C20" t="s">
        <v>18</v>
      </c>
      <c r="D20" t="s">
        <v>19</v>
      </c>
      <c r="E20">
        <v>3</v>
      </c>
      <c r="F20">
        <v>16.97</v>
      </c>
      <c r="G20">
        <v>3.5</v>
      </c>
      <c r="I20">
        <f t="shared" si="1"/>
        <v>1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O20">
        <f t="shared" si="7"/>
        <v>1</v>
      </c>
      <c r="P20">
        <f t="shared" si="10"/>
        <v>3</v>
      </c>
      <c r="Q20">
        <f t="shared" si="10"/>
        <v>16.97</v>
      </c>
      <c r="R20">
        <f t="shared" si="10"/>
        <v>3.5</v>
      </c>
      <c r="S20" s="4">
        <f t="shared" si="8"/>
        <v>2.8212593356944748</v>
      </c>
      <c r="T20" s="12">
        <f t="shared" si="9"/>
        <v>0.67874066430552515</v>
      </c>
      <c r="U20" s="4"/>
      <c r="V20" s="5" t="s">
        <v>38</v>
      </c>
      <c r="W20" s="6">
        <f>CORREL(Q2:Q244,R2:R244)</f>
        <v>0.6749978565456074</v>
      </c>
    </row>
    <row r="21" spans="1:23" x14ac:dyDescent="0.2">
      <c r="A21" t="s">
        <v>20</v>
      </c>
      <c r="B21" t="s">
        <v>17</v>
      </c>
      <c r="C21" t="s">
        <v>39</v>
      </c>
      <c r="D21" t="s">
        <v>19</v>
      </c>
      <c r="E21">
        <v>3</v>
      </c>
      <c r="F21">
        <v>20.65</v>
      </c>
      <c r="G21">
        <v>3.35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O21">
        <f t="shared" si="7"/>
        <v>1</v>
      </c>
      <c r="P21">
        <f t="shared" si="10"/>
        <v>3</v>
      </c>
      <c r="Q21">
        <f t="shared" si="10"/>
        <v>20.65</v>
      </c>
      <c r="R21">
        <f t="shared" si="10"/>
        <v>3.35</v>
      </c>
      <c r="S21" s="4">
        <f t="shared" si="8"/>
        <v>3.1621649498657876</v>
      </c>
      <c r="T21" s="12">
        <f t="shared" si="9"/>
        <v>0.18783505013421253</v>
      </c>
      <c r="U21" s="4"/>
    </row>
    <row r="22" spans="1:23" x14ac:dyDescent="0.2">
      <c r="A22" t="s">
        <v>20</v>
      </c>
      <c r="B22" t="s">
        <v>17</v>
      </c>
      <c r="C22" t="s">
        <v>39</v>
      </c>
      <c r="D22" t="s">
        <v>19</v>
      </c>
      <c r="E22">
        <v>2</v>
      </c>
      <c r="F22">
        <v>17.920000000000002</v>
      </c>
      <c r="G22">
        <v>4.08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>
        <f t="shared" si="7"/>
        <v>1</v>
      </c>
      <c r="P22">
        <f t="shared" si="10"/>
        <v>2</v>
      </c>
      <c r="Q22">
        <f t="shared" si="10"/>
        <v>17.920000000000002</v>
      </c>
      <c r="R22">
        <f t="shared" si="10"/>
        <v>4.08</v>
      </c>
      <c r="S22" s="4">
        <f t="shared" si="8"/>
        <v>2.7169185450367372</v>
      </c>
      <c r="T22" s="12">
        <f t="shared" si="9"/>
        <v>1.3630814549632628</v>
      </c>
      <c r="U22" s="4"/>
    </row>
    <row r="23" spans="1:23" x14ac:dyDescent="0.2">
      <c r="A23" t="s">
        <v>16</v>
      </c>
      <c r="B23" t="s">
        <v>17</v>
      </c>
      <c r="C23" t="s">
        <v>39</v>
      </c>
      <c r="D23" t="s">
        <v>19</v>
      </c>
      <c r="E23">
        <v>2</v>
      </c>
      <c r="F23">
        <v>20.29</v>
      </c>
      <c r="G23">
        <v>2.75</v>
      </c>
      <c r="I23">
        <f t="shared" si="1"/>
        <v>1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1</v>
      </c>
      <c r="N23">
        <f t="shared" si="6"/>
        <v>0</v>
      </c>
      <c r="O23">
        <f t="shared" si="7"/>
        <v>1</v>
      </c>
      <c r="P23">
        <f t="shared" si="10"/>
        <v>2</v>
      </c>
      <c r="Q23">
        <f t="shared" si="10"/>
        <v>20.29</v>
      </c>
      <c r="R23">
        <f t="shared" si="10"/>
        <v>2.75</v>
      </c>
      <c r="S23" s="4">
        <f t="shared" si="8"/>
        <v>2.9364691715546751</v>
      </c>
      <c r="T23" s="12">
        <f t="shared" si="9"/>
        <v>-0.18646917155467513</v>
      </c>
      <c r="U23" s="4"/>
      <c r="V23" s="5" t="s">
        <v>40</v>
      </c>
      <c r="W23" s="5"/>
    </row>
    <row r="24" spans="1:23" x14ac:dyDescent="0.2">
      <c r="A24" t="s">
        <v>16</v>
      </c>
      <c r="B24" t="s">
        <v>17</v>
      </c>
      <c r="C24" t="s">
        <v>39</v>
      </c>
      <c r="D24" t="s">
        <v>19</v>
      </c>
      <c r="E24">
        <v>2</v>
      </c>
      <c r="F24">
        <v>15.77</v>
      </c>
      <c r="G24">
        <v>2.23</v>
      </c>
      <c r="I24">
        <f t="shared" si="1"/>
        <v>1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1</v>
      </c>
      <c r="N24">
        <f t="shared" si="6"/>
        <v>0</v>
      </c>
      <c r="O24">
        <f t="shared" si="7"/>
        <v>1</v>
      </c>
      <c r="P24">
        <f t="shared" si="10"/>
        <v>2</v>
      </c>
      <c r="Q24">
        <f t="shared" si="10"/>
        <v>15.77</v>
      </c>
      <c r="R24">
        <f t="shared" si="10"/>
        <v>2.23</v>
      </c>
      <c r="S24" s="4">
        <f t="shared" si="8"/>
        <v>2.5177481454529538</v>
      </c>
      <c r="T24" s="12">
        <f t="shared" si="9"/>
        <v>-0.2877481454529538</v>
      </c>
      <c r="U24" s="4"/>
      <c r="V24" s="5" t="s">
        <v>69</v>
      </c>
      <c r="W24" s="6">
        <f>Regression!B17</f>
        <v>0.67216379174424579</v>
      </c>
    </row>
    <row r="25" spans="1:23" x14ac:dyDescent="0.2">
      <c r="A25" t="s">
        <v>20</v>
      </c>
      <c r="B25" t="s">
        <v>17</v>
      </c>
      <c r="C25" t="s">
        <v>39</v>
      </c>
      <c r="D25" t="s">
        <v>19</v>
      </c>
      <c r="E25">
        <v>4</v>
      </c>
      <c r="F25">
        <v>39.42</v>
      </c>
      <c r="G25">
        <v>7.58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>
        <f t="shared" si="7"/>
        <v>1</v>
      </c>
      <c r="P25">
        <f t="shared" si="10"/>
        <v>4</v>
      </c>
      <c r="Q25">
        <f t="shared" si="10"/>
        <v>39.42</v>
      </c>
      <c r="R25">
        <f t="shared" si="10"/>
        <v>7.58</v>
      </c>
      <c r="S25" s="4">
        <f t="shared" si="8"/>
        <v>5.093315172985017</v>
      </c>
      <c r="T25" s="12">
        <f t="shared" si="9"/>
        <v>2.4866848270149831</v>
      </c>
      <c r="U25" s="4"/>
      <c r="V25" s="5" t="s">
        <v>4</v>
      </c>
      <c r="W25" s="6">
        <f>Regression!B18</f>
        <v>0.19234631605522332</v>
      </c>
    </row>
    <row r="26" spans="1:23" x14ac:dyDescent="0.2">
      <c r="A26" t="s">
        <v>20</v>
      </c>
      <c r="B26" t="s">
        <v>17</v>
      </c>
      <c r="C26" t="s">
        <v>39</v>
      </c>
      <c r="D26" t="s">
        <v>19</v>
      </c>
      <c r="E26">
        <v>2</v>
      </c>
      <c r="F26">
        <v>19.82</v>
      </c>
      <c r="G26">
        <v>3.18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O26">
        <f t="shared" si="7"/>
        <v>1</v>
      </c>
      <c r="P26">
        <f t="shared" si="10"/>
        <v>2</v>
      </c>
      <c r="Q26">
        <f t="shared" si="10"/>
        <v>19.82</v>
      </c>
      <c r="R26">
        <f t="shared" si="10"/>
        <v>3.18</v>
      </c>
      <c r="S26" s="4">
        <f t="shared" si="8"/>
        <v>2.8929295958317085</v>
      </c>
      <c r="T26" s="12">
        <f t="shared" si="9"/>
        <v>0.28707040416829166</v>
      </c>
      <c r="U26" s="4"/>
      <c r="V26" s="5" t="s">
        <v>5</v>
      </c>
      <c r="W26" s="6">
        <f>Regression!B19</f>
        <v>9.2637395155248034E-2</v>
      </c>
    </row>
    <row r="27" spans="1:23" x14ac:dyDescent="0.2">
      <c r="A27" t="s">
        <v>20</v>
      </c>
      <c r="B27" t="s">
        <v>17</v>
      </c>
      <c r="C27" t="s">
        <v>39</v>
      </c>
      <c r="D27" t="s">
        <v>19</v>
      </c>
      <c r="E27">
        <v>4</v>
      </c>
      <c r="F27">
        <v>17.809999999999999</v>
      </c>
      <c r="G27">
        <v>2.34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1</v>
      </c>
      <c r="N27">
        <f t="shared" si="6"/>
        <v>0</v>
      </c>
      <c r="O27">
        <f t="shared" si="7"/>
        <v>1</v>
      </c>
      <c r="P27">
        <f t="shared" si="10"/>
        <v>4</v>
      </c>
      <c r="Q27">
        <f t="shared" si="10"/>
        <v>17.809999999999999</v>
      </c>
      <c r="R27">
        <f t="shared" si="10"/>
        <v>2.34</v>
      </c>
      <c r="S27" s="4">
        <f t="shared" si="8"/>
        <v>3.0914210636801061</v>
      </c>
      <c r="T27" s="12">
        <f t="shared" si="9"/>
        <v>-0.75142106368010619</v>
      </c>
      <c r="U27" s="4"/>
      <c r="W27" s="7"/>
    </row>
    <row r="28" spans="1:23" x14ac:dyDescent="0.2">
      <c r="A28" t="s">
        <v>20</v>
      </c>
      <c r="B28" t="s">
        <v>17</v>
      </c>
      <c r="C28" t="s">
        <v>39</v>
      </c>
      <c r="D28" t="s">
        <v>19</v>
      </c>
      <c r="E28">
        <v>2</v>
      </c>
      <c r="F28">
        <v>13.37</v>
      </c>
      <c r="G28">
        <v>2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1</v>
      </c>
      <c r="N28">
        <f t="shared" si="6"/>
        <v>0</v>
      </c>
      <c r="O28">
        <f t="shared" si="7"/>
        <v>1</v>
      </c>
      <c r="P28">
        <f t="shared" si="10"/>
        <v>2</v>
      </c>
      <c r="Q28">
        <f t="shared" si="10"/>
        <v>13.37</v>
      </c>
      <c r="R28">
        <f t="shared" si="10"/>
        <v>2</v>
      </c>
      <c r="S28" s="4">
        <f t="shared" si="8"/>
        <v>2.2954183970803586</v>
      </c>
      <c r="T28" s="12">
        <f t="shared" si="9"/>
        <v>-0.29541839708035855</v>
      </c>
      <c r="U28" s="4"/>
      <c r="V28" s="5" t="s">
        <v>41</v>
      </c>
      <c r="W28" s="6">
        <f>SQRT(SUMSQ(T2:T244)/COUNT(T2:T244))</f>
        <v>1.0091884304240075</v>
      </c>
    </row>
    <row r="29" spans="1:23" x14ac:dyDescent="0.2">
      <c r="A29" t="s">
        <v>20</v>
      </c>
      <c r="B29" t="s">
        <v>17</v>
      </c>
      <c r="C29" t="s">
        <v>39</v>
      </c>
      <c r="D29" t="s">
        <v>19</v>
      </c>
      <c r="E29">
        <v>2</v>
      </c>
      <c r="F29">
        <v>12.69</v>
      </c>
      <c r="G29">
        <v>2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1</v>
      </c>
      <c r="N29">
        <f t="shared" si="6"/>
        <v>0</v>
      </c>
      <c r="O29">
        <f t="shared" si="7"/>
        <v>1</v>
      </c>
      <c r="P29">
        <f t="shared" si="10"/>
        <v>2</v>
      </c>
      <c r="Q29">
        <f t="shared" si="10"/>
        <v>12.69</v>
      </c>
      <c r="R29">
        <f t="shared" si="10"/>
        <v>2</v>
      </c>
      <c r="S29" s="4">
        <f t="shared" si="8"/>
        <v>2.2324249683747901</v>
      </c>
      <c r="T29" s="12">
        <f t="shared" si="9"/>
        <v>-0.2324249683747901</v>
      </c>
      <c r="U29" s="4"/>
      <c r="W29" s="7"/>
    </row>
    <row r="30" spans="1:23" x14ac:dyDescent="0.2">
      <c r="A30" t="s">
        <v>20</v>
      </c>
      <c r="B30" t="s">
        <v>17</v>
      </c>
      <c r="C30" t="s">
        <v>39</v>
      </c>
      <c r="D30" t="s">
        <v>19</v>
      </c>
      <c r="E30">
        <v>2</v>
      </c>
      <c r="F30">
        <v>21.7</v>
      </c>
      <c r="G30">
        <v>4.3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1</v>
      </c>
      <c r="N30">
        <f t="shared" si="6"/>
        <v>0</v>
      </c>
      <c r="O30">
        <f t="shared" si="7"/>
        <v>1</v>
      </c>
      <c r="P30">
        <f t="shared" si="10"/>
        <v>2</v>
      </c>
      <c r="Q30">
        <f t="shared" si="10"/>
        <v>21.7</v>
      </c>
      <c r="R30">
        <f t="shared" si="10"/>
        <v>4.3</v>
      </c>
      <c r="S30" s="4">
        <f t="shared" si="8"/>
        <v>3.0670878987235746</v>
      </c>
      <c r="T30" s="12">
        <f t="shared" si="9"/>
        <v>1.2329121012764253</v>
      </c>
      <c r="U30" s="4"/>
      <c r="W30" s="7"/>
    </row>
    <row r="31" spans="1:23" x14ac:dyDescent="0.2">
      <c r="A31" t="s">
        <v>16</v>
      </c>
      <c r="B31" t="s">
        <v>17</v>
      </c>
      <c r="C31" t="s">
        <v>39</v>
      </c>
      <c r="D31" t="s">
        <v>19</v>
      </c>
      <c r="E31">
        <v>2</v>
      </c>
      <c r="F31">
        <v>19.649999999999999</v>
      </c>
      <c r="G31">
        <v>3</v>
      </c>
      <c r="I31">
        <f t="shared" si="1"/>
        <v>1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1</v>
      </c>
      <c r="N31">
        <f t="shared" si="6"/>
        <v>0</v>
      </c>
      <c r="O31">
        <f t="shared" si="7"/>
        <v>1</v>
      </c>
      <c r="P31">
        <f t="shared" si="10"/>
        <v>2</v>
      </c>
      <c r="Q31">
        <f t="shared" si="10"/>
        <v>19.649999999999999</v>
      </c>
      <c r="R31">
        <f t="shared" si="10"/>
        <v>3</v>
      </c>
      <c r="S31" s="4">
        <f t="shared" si="8"/>
        <v>2.8771812386553162</v>
      </c>
      <c r="T31" s="12">
        <f t="shared" si="9"/>
        <v>0.12281876134468384</v>
      </c>
      <c r="U31" s="4"/>
      <c r="W31" s="7"/>
    </row>
    <row r="32" spans="1:23" x14ac:dyDescent="0.2">
      <c r="A32" t="s">
        <v>20</v>
      </c>
      <c r="B32" t="s">
        <v>17</v>
      </c>
      <c r="C32" t="s">
        <v>39</v>
      </c>
      <c r="D32" t="s">
        <v>19</v>
      </c>
      <c r="E32">
        <v>2</v>
      </c>
      <c r="F32">
        <v>9.5500000000000007</v>
      </c>
      <c r="G32">
        <v>1.45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1</v>
      </c>
      <c r="N32">
        <f t="shared" si="6"/>
        <v>0</v>
      </c>
      <c r="O32">
        <f t="shared" si="7"/>
        <v>1</v>
      </c>
      <c r="P32">
        <f t="shared" si="10"/>
        <v>2</v>
      </c>
      <c r="Q32">
        <f t="shared" si="10"/>
        <v>9.5500000000000007</v>
      </c>
      <c r="R32">
        <f t="shared" si="10"/>
        <v>1.45</v>
      </c>
      <c r="S32" s="4">
        <f t="shared" si="8"/>
        <v>1.9415435475873113</v>
      </c>
      <c r="T32" s="12">
        <f t="shared" si="9"/>
        <v>-0.49154354758731134</v>
      </c>
      <c r="U32" s="4"/>
    </row>
    <row r="33" spans="1:21" x14ac:dyDescent="0.2">
      <c r="A33" t="s">
        <v>20</v>
      </c>
      <c r="B33" t="s">
        <v>17</v>
      </c>
      <c r="C33" t="s">
        <v>39</v>
      </c>
      <c r="D33" t="s">
        <v>19</v>
      </c>
      <c r="E33">
        <v>4</v>
      </c>
      <c r="F33">
        <v>18.350000000000001</v>
      </c>
      <c r="G33">
        <v>2.5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1</v>
      </c>
      <c r="N33">
        <f t="shared" si="6"/>
        <v>0</v>
      </c>
      <c r="O33">
        <f t="shared" si="7"/>
        <v>1</v>
      </c>
      <c r="P33">
        <f t="shared" si="10"/>
        <v>4</v>
      </c>
      <c r="Q33">
        <f t="shared" si="10"/>
        <v>18.350000000000001</v>
      </c>
      <c r="R33">
        <f t="shared" si="10"/>
        <v>2.5</v>
      </c>
      <c r="S33" s="4">
        <f t="shared" si="8"/>
        <v>3.1414452570639404</v>
      </c>
      <c r="T33" s="12">
        <f t="shared" si="9"/>
        <v>-0.6414452570639404</v>
      </c>
      <c r="U33" s="4"/>
    </row>
    <row r="34" spans="1:21" x14ac:dyDescent="0.2">
      <c r="A34" t="s">
        <v>16</v>
      </c>
      <c r="B34" t="s">
        <v>17</v>
      </c>
      <c r="C34" t="s">
        <v>39</v>
      </c>
      <c r="D34" t="s">
        <v>19</v>
      </c>
      <c r="E34">
        <v>2</v>
      </c>
      <c r="F34">
        <v>15.06</v>
      </c>
      <c r="G34">
        <v>3</v>
      </c>
      <c r="I34">
        <f t="shared" si="1"/>
        <v>1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1</v>
      </c>
      <c r="N34">
        <f t="shared" si="6"/>
        <v>0</v>
      </c>
      <c r="O34">
        <f t="shared" si="7"/>
        <v>1</v>
      </c>
      <c r="P34">
        <f t="shared" si="10"/>
        <v>2</v>
      </c>
      <c r="Q34">
        <f t="shared" si="10"/>
        <v>15.06</v>
      </c>
      <c r="R34">
        <f t="shared" si="10"/>
        <v>3</v>
      </c>
      <c r="S34" s="4">
        <f t="shared" si="8"/>
        <v>2.451975594892728</v>
      </c>
      <c r="T34" s="12">
        <f t="shared" si="9"/>
        <v>0.54802440510727202</v>
      </c>
      <c r="U34" s="4"/>
    </row>
    <row r="35" spans="1:21" x14ac:dyDescent="0.2">
      <c r="A35" t="s">
        <v>16</v>
      </c>
      <c r="B35" t="s">
        <v>17</v>
      </c>
      <c r="C35" t="s">
        <v>39</v>
      </c>
      <c r="D35" t="s">
        <v>19</v>
      </c>
      <c r="E35">
        <v>4</v>
      </c>
      <c r="F35">
        <v>20.69</v>
      </c>
      <c r="G35">
        <v>2.4500000000000002</v>
      </c>
      <c r="I35">
        <f t="shared" si="1"/>
        <v>1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1</v>
      </c>
      <c r="N35">
        <f t="shared" si="6"/>
        <v>0</v>
      </c>
      <c r="O35">
        <f t="shared" si="7"/>
        <v>1</v>
      </c>
      <c r="P35">
        <f t="shared" si="10"/>
        <v>4</v>
      </c>
      <c r="Q35">
        <f t="shared" si="10"/>
        <v>20.69</v>
      </c>
      <c r="R35">
        <f t="shared" si="10"/>
        <v>2.4500000000000002</v>
      </c>
      <c r="S35" s="4">
        <f t="shared" si="8"/>
        <v>3.3582167617272209</v>
      </c>
      <c r="T35" s="12">
        <f t="shared" si="9"/>
        <v>-0.90821676172722077</v>
      </c>
      <c r="U35" s="4"/>
    </row>
    <row r="36" spans="1:21" x14ac:dyDescent="0.2">
      <c r="A36" t="s">
        <v>20</v>
      </c>
      <c r="B36" t="s">
        <v>17</v>
      </c>
      <c r="C36" t="s">
        <v>39</v>
      </c>
      <c r="D36" t="s">
        <v>19</v>
      </c>
      <c r="E36">
        <v>2</v>
      </c>
      <c r="F36">
        <v>17.78</v>
      </c>
      <c r="G36">
        <v>3.27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1</v>
      </c>
      <c r="N36">
        <f t="shared" si="6"/>
        <v>0</v>
      </c>
      <c r="O36">
        <f t="shared" si="7"/>
        <v>1</v>
      </c>
      <c r="P36">
        <f t="shared" si="10"/>
        <v>2</v>
      </c>
      <c r="Q36">
        <f t="shared" si="10"/>
        <v>17.78</v>
      </c>
      <c r="R36">
        <f t="shared" si="10"/>
        <v>3.27</v>
      </c>
      <c r="S36" s="4">
        <f t="shared" si="8"/>
        <v>2.7039493097150027</v>
      </c>
      <c r="T36" s="12">
        <f t="shared" si="9"/>
        <v>0.56605069028499733</v>
      </c>
      <c r="U36" s="4"/>
    </row>
    <row r="37" spans="1:21" x14ac:dyDescent="0.2">
      <c r="A37" t="s">
        <v>20</v>
      </c>
      <c r="B37" t="s">
        <v>17</v>
      </c>
      <c r="C37" t="s">
        <v>39</v>
      </c>
      <c r="D37" t="s">
        <v>19</v>
      </c>
      <c r="E37">
        <v>3</v>
      </c>
      <c r="F37">
        <v>24.06</v>
      </c>
      <c r="G37">
        <v>3.6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1</v>
      </c>
      <c r="N37">
        <f t="shared" si="6"/>
        <v>0</v>
      </c>
      <c r="O37">
        <f t="shared" si="7"/>
        <v>1</v>
      </c>
      <c r="P37">
        <f t="shared" si="10"/>
        <v>3</v>
      </c>
      <c r="Q37">
        <f t="shared" si="10"/>
        <v>24.06</v>
      </c>
      <c r="R37">
        <f t="shared" si="10"/>
        <v>3.6</v>
      </c>
      <c r="S37" s="4">
        <f t="shared" si="8"/>
        <v>3.4780584673451829</v>
      </c>
      <c r="T37" s="12">
        <f t="shared" si="9"/>
        <v>0.12194153265481722</v>
      </c>
      <c r="U37" s="4"/>
    </row>
    <row r="38" spans="1:21" x14ac:dyDescent="0.2">
      <c r="A38" t="s">
        <v>20</v>
      </c>
      <c r="B38" t="s">
        <v>17</v>
      </c>
      <c r="C38" t="s">
        <v>39</v>
      </c>
      <c r="D38" t="s">
        <v>19</v>
      </c>
      <c r="E38">
        <v>3</v>
      </c>
      <c r="F38">
        <v>16.309999999999999</v>
      </c>
      <c r="G38">
        <v>2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1</v>
      </c>
      <c r="N38">
        <f t="shared" si="6"/>
        <v>0</v>
      </c>
      <c r="O38">
        <f t="shared" si="7"/>
        <v>1</v>
      </c>
      <c r="P38">
        <f t="shared" si="10"/>
        <v>3</v>
      </c>
      <c r="Q38">
        <f t="shared" si="10"/>
        <v>16.309999999999999</v>
      </c>
      <c r="R38">
        <f t="shared" si="10"/>
        <v>2</v>
      </c>
      <c r="S38" s="4">
        <f t="shared" si="8"/>
        <v>2.7601186548920111</v>
      </c>
      <c r="T38" s="12">
        <f t="shared" si="9"/>
        <v>-0.76011865489201114</v>
      </c>
      <c r="U38" s="4"/>
    </row>
    <row r="39" spans="1:21" x14ac:dyDescent="0.2">
      <c r="A39" t="s">
        <v>16</v>
      </c>
      <c r="B39" t="s">
        <v>17</v>
      </c>
      <c r="C39" t="s">
        <v>39</v>
      </c>
      <c r="D39" t="s">
        <v>19</v>
      </c>
      <c r="E39">
        <v>3</v>
      </c>
      <c r="F39">
        <v>16.93</v>
      </c>
      <c r="G39">
        <v>3.07</v>
      </c>
      <c r="I39">
        <f t="shared" si="1"/>
        <v>1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1</v>
      </c>
      <c r="N39">
        <f t="shared" si="6"/>
        <v>0</v>
      </c>
      <c r="O39">
        <f t="shared" si="7"/>
        <v>1</v>
      </c>
      <c r="P39">
        <f t="shared" si="10"/>
        <v>3</v>
      </c>
      <c r="Q39">
        <f t="shared" si="10"/>
        <v>16.93</v>
      </c>
      <c r="R39">
        <f t="shared" si="10"/>
        <v>3.07</v>
      </c>
      <c r="S39" s="4">
        <f t="shared" si="8"/>
        <v>2.8175538398882649</v>
      </c>
      <c r="T39" s="12">
        <f t="shared" si="9"/>
        <v>0.25244616011173493</v>
      </c>
      <c r="U39" s="4"/>
    </row>
    <row r="40" spans="1:21" x14ac:dyDescent="0.2">
      <c r="A40" t="s">
        <v>20</v>
      </c>
      <c r="B40" t="s">
        <v>17</v>
      </c>
      <c r="C40" t="s">
        <v>39</v>
      </c>
      <c r="D40" t="s">
        <v>19</v>
      </c>
      <c r="E40">
        <v>3</v>
      </c>
      <c r="F40">
        <v>18.690000000000001</v>
      </c>
      <c r="G40">
        <v>2.31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1</v>
      </c>
      <c r="N40">
        <f t="shared" si="6"/>
        <v>0</v>
      </c>
      <c r="O40">
        <f t="shared" si="7"/>
        <v>1</v>
      </c>
      <c r="P40">
        <f t="shared" si="10"/>
        <v>3</v>
      </c>
      <c r="Q40">
        <f t="shared" si="10"/>
        <v>18.690000000000001</v>
      </c>
      <c r="R40">
        <f t="shared" si="10"/>
        <v>2.31</v>
      </c>
      <c r="S40" s="4">
        <f t="shared" si="8"/>
        <v>2.9805956553615016</v>
      </c>
      <c r="T40" s="12">
        <f t="shared" si="9"/>
        <v>-0.67059565536150156</v>
      </c>
      <c r="U40" s="4"/>
    </row>
    <row r="41" spans="1:21" x14ac:dyDescent="0.2">
      <c r="A41" t="s">
        <v>20</v>
      </c>
      <c r="B41" t="s">
        <v>17</v>
      </c>
      <c r="C41" t="s">
        <v>39</v>
      </c>
      <c r="D41" t="s">
        <v>19</v>
      </c>
      <c r="E41">
        <v>3</v>
      </c>
      <c r="F41">
        <v>31.27</v>
      </c>
      <c r="G41">
        <v>5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1</v>
      </c>
      <c r="N41">
        <f t="shared" si="6"/>
        <v>0</v>
      </c>
      <c r="O41">
        <f t="shared" si="7"/>
        <v>1</v>
      </c>
      <c r="P41">
        <f t="shared" si="10"/>
        <v>3</v>
      </c>
      <c r="Q41">
        <f t="shared" si="10"/>
        <v>31.27</v>
      </c>
      <c r="R41">
        <f t="shared" si="10"/>
        <v>5</v>
      </c>
      <c r="S41" s="4">
        <f t="shared" si="8"/>
        <v>4.1459740864145216</v>
      </c>
      <c r="T41" s="12">
        <f t="shared" si="9"/>
        <v>0.85402591358547841</v>
      </c>
      <c r="U41" s="4"/>
    </row>
    <row r="42" spans="1:21" x14ac:dyDescent="0.2">
      <c r="A42" t="s">
        <v>20</v>
      </c>
      <c r="B42" t="s">
        <v>17</v>
      </c>
      <c r="C42" t="s">
        <v>39</v>
      </c>
      <c r="D42" t="s">
        <v>19</v>
      </c>
      <c r="E42">
        <v>3</v>
      </c>
      <c r="F42">
        <v>16.04</v>
      </c>
      <c r="G42">
        <v>2.2400000000000002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1</v>
      </c>
      <c r="N42">
        <f t="shared" si="6"/>
        <v>0</v>
      </c>
      <c r="O42">
        <f t="shared" si="7"/>
        <v>1</v>
      </c>
      <c r="P42">
        <f t="shared" si="10"/>
        <v>3</v>
      </c>
      <c r="Q42">
        <f t="shared" si="10"/>
        <v>16.04</v>
      </c>
      <c r="R42">
        <f t="shared" si="10"/>
        <v>2.2400000000000002</v>
      </c>
      <c r="S42" s="4">
        <f t="shared" si="8"/>
        <v>2.7351065582000942</v>
      </c>
      <c r="T42" s="12">
        <f t="shared" si="9"/>
        <v>-0.49510655820009397</v>
      </c>
      <c r="U42" s="4"/>
    </row>
    <row r="43" spans="1:21" x14ac:dyDescent="0.2">
      <c r="A43" t="s">
        <v>20</v>
      </c>
      <c r="B43" t="s">
        <v>17</v>
      </c>
      <c r="C43" t="s">
        <v>18</v>
      </c>
      <c r="D43" t="s">
        <v>19</v>
      </c>
      <c r="E43">
        <v>2</v>
      </c>
      <c r="F43">
        <v>17.46</v>
      </c>
      <c r="G43">
        <v>2.54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6"/>
        <v>1</v>
      </c>
      <c r="O43">
        <f t="shared" si="7"/>
        <v>1</v>
      </c>
      <c r="P43">
        <f t="shared" si="10"/>
        <v>2</v>
      </c>
      <c r="Q43">
        <f t="shared" si="10"/>
        <v>17.46</v>
      </c>
      <c r="R43">
        <f t="shared" si="10"/>
        <v>2.54</v>
      </c>
      <c r="S43" s="4">
        <f t="shared" si="8"/>
        <v>2.6743053432653232</v>
      </c>
      <c r="T43" s="12">
        <f t="shared" si="9"/>
        <v>-0.13430534326532317</v>
      </c>
      <c r="U43" s="4"/>
    </row>
    <row r="44" spans="1:21" x14ac:dyDescent="0.2">
      <c r="A44" t="s">
        <v>20</v>
      </c>
      <c r="B44" t="s">
        <v>17</v>
      </c>
      <c r="C44" t="s">
        <v>18</v>
      </c>
      <c r="D44" t="s">
        <v>19</v>
      </c>
      <c r="E44">
        <v>2</v>
      </c>
      <c r="F44">
        <v>13.94</v>
      </c>
      <c r="G44">
        <v>3.06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0</v>
      </c>
      <c r="N44">
        <f t="shared" si="6"/>
        <v>1</v>
      </c>
      <c r="O44">
        <f t="shared" si="7"/>
        <v>1</v>
      </c>
      <c r="P44">
        <f t="shared" si="10"/>
        <v>2</v>
      </c>
      <c r="Q44">
        <f t="shared" si="10"/>
        <v>13.94</v>
      </c>
      <c r="R44">
        <f t="shared" si="10"/>
        <v>3.06</v>
      </c>
      <c r="S44" s="4">
        <f t="shared" si="8"/>
        <v>2.3482217123188498</v>
      </c>
      <c r="T44" s="12">
        <f t="shared" si="9"/>
        <v>0.71177828768115026</v>
      </c>
      <c r="U44" s="4"/>
    </row>
    <row r="45" spans="1:21" x14ac:dyDescent="0.2">
      <c r="A45" t="s">
        <v>20</v>
      </c>
      <c r="B45" t="s">
        <v>17</v>
      </c>
      <c r="C45" t="s">
        <v>18</v>
      </c>
      <c r="D45" t="s">
        <v>19</v>
      </c>
      <c r="E45">
        <v>2</v>
      </c>
      <c r="F45">
        <v>9.68</v>
      </c>
      <c r="G45">
        <v>1.32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1</v>
      </c>
      <c r="O45">
        <f t="shared" si="7"/>
        <v>1</v>
      </c>
      <c r="P45">
        <f t="shared" si="10"/>
        <v>2</v>
      </c>
      <c r="Q45">
        <f t="shared" si="10"/>
        <v>9.68</v>
      </c>
      <c r="R45">
        <f t="shared" si="10"/>
        <v>1.32</v>
      </c>
      <c r="S45" s="4">
        <f t="shared" si="8"/>
        <v>1.9535864089574935</v>
      </c>
      <c r="T45" s="12">
        <f t="shared" si="9"/>
        <v>-0.63358640895749341</v>
      </c>
      <c r="U45" s="4"/>
    </row>
    <row r="46" spans="1:21" x14ac:dyDescent="0.2">
      <c r="A46" t="s">
        <v>20</v>
      </c>
      <c r="B46" t="s">
        <v>17</v>
      </c>
      <c r="C46" t="s">
        <v>18</v>
      </c>
      <c r="D46" t="s">
        <v>19</v>
      </c>
      <c r="E46">
        <v>4</v>
      </c>
      <c r="F46">
        <v>30.4</v>
      </c>
      <c r="G46">
        <v>5.6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O46">
        <f t="shared" si="7"/>
        <v>1</v>
      </c>
      <c r="P46">
        <f t="shared" si="10"/>
        <v>4</v>
      </c>
      <c r="Q46">
        <f t="shared" si="10"/>
        <v>30.4</v>
      </c>
      <c r="R46">
        <f t="shared" si="10"/>
        <v>5.6</v>
      </c>
      <c r="S46" s="4">
        <f t="shared" si="8"/>
        <v>4.2577258686846786</v>
      </c>
      <c r="T46" s="12">
        <f t="shared" si="9"/>
        <v>1.342274131315321</v>
      </c>
      <c r="U46" s="4"/>
    </row>
    <row r="47" spans="1:21" x14ac:dyDescent="0.2">
      <c r="A47" t="s">
        <v>20</v>
      </c>
      <c r="B47" t="s">
        <v>17</v>
      </c>
      <c r="C47" t="s">
        <v>18</v>
      </c>
      <c r="D47" t="s">
        <v>19</v>
      </c>
      <c r="E47">
        <v>2</v>
      </c>
      <c r="F47">
        <v>18.29</v>
      </c>
      <c r="G47">
        <v>3</v>
      </c>
      <c r="I47">
        <f t="shared" si="1"/>
        <v>0</v>
      </c>
      <c r="J47">
        <f>IF(B47="Yes",1,0)</f>
        <v>0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6"/>
        <v>1</v>
      </c>
      <c r="O47">
        <f t="shared" si="7"/>
        <v>1</v>
      </c>
      <c r="P47">
        <f t="shared" si="10"/>
        <v>2</v>
      </c>
      <c r="Q47">
        <f t="shared" si="10"/>
        <v>18.29</v>
      </c>
      <c r="R47">
        <f t="shared" si="10"/>
        <v>3</v>
      </c>
      <c r="S47" s="4">
        <f t="shared" si="8"/>
        <v>2.7511943812441793</v>
      </c>
      <c r="T47" s="12">
        <f t="shared" si="9"/>
        <v>0.24880561875582075</v>
      </c>
      <c r="U47" s="4"/>
    </row>
    <row r="48" spans="1:21" x14ac:dyDescent="0.2">
      <c r="A48" t="s">
        <v>20</v>
      </c>
      <c r="B48" t="s">
        <v>17</v>
      </c>
      <c r="C48" t="s">
        <v>18</v>
      </c>
      <c r="D48" t="s">
        <v>19</v>
      </c>
      <c r="E48">
        <v>2</v>
      </c>
      <c r="F48">
        <v>22.23</v>
      </c>
      <c r="G48">
        <v>5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O48">
        <f t="shared" si="7"/>
        <v>1</v>
      </c>
      <c r="P48">
        <f t="shared" si="10"/>
        <v>2</v>
      </c>
      <c r="Q48">
        <f t="shared" si="10"/>
        <v>22.23</v>
      </c>
      <c r="R48">
        <f t="shared" si="10"/>
        <v>5</v>
      </c>
      <c r="S48" s="4">
        <f t="shared" si="8"/>
        <v>3.1161857181558563</v>
      </c>
      <c r="T48" s="12">
        <f t="shared" si="9"/>
        <v>1.8838142818441437</v>
      </c>
      <c r="U48" s="4"/>
    </row>
    <row r="49" spans="1:21" x14ac:dyDescent="0.2">
      <c r="A49" t="s">
        <v>20</v>
      </c>
      <c r="B49" t="s">
        <v>17</v>
      </c>
      <c r="C49" t="s">
        <v>18</v>
      </c>
      <c r="D49" t="s">
        <v>19</v>
      </c>
      <c r="E49">
        <v>4</v>
      </c>
      <c r="F49">
        <v>32.4</v>
      </c>
      <c r="G49">
        <v>6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0</v>
      </c>
      <c r="M49">
        <f t="shared" si="5"/>
        <v>0</v>
      </c>
      <c r="N49">
        <f t="shared" si="6"/>
        <v>1</v>
      </c>
      <c r="O49">
        <f t="shared" si="7"/>
        <v>1</v>
      </c>
      <c r="P49">
        <f t="shared" si="10"/>
        <v>4</v>
      </c>
      <c r="Q49">
        <f t="shared" si="10"/>
        <v>32.4</v>
      </c>
      <c r="R49">
        <f t="shared" si="10"/>
        <v>6</v>
      </c>
      <c r="S49" s="4">
        <f t="shared" si="8"/>
        <v>4.4430006589951745</v>
      </c>
      <c r="T49" s="12">
        <f t="shared" si="9"/>
        <v>1.5569993410048255</v>
      </c>
      <c r="U49" s="4"/>
    </row>
    <row r="50" spans="1:21" x14ac:dyDescent="0.2">
      <c r="A50" t="s">
        <v>20</v>
      </c>
      <c r="B50" t="s">
        <v>17</v>
      </c>
      <c r="C50" t="s">
        <v>18</v>
      </c>
      <c r="D50" t="s">
        <v>19</v>
      </c>
      <c r="E50">
        <v>3</v>
      </c>
      <c r="F50">
        <v>28.55</v>
      </c>
      <c r="G50">
        <v>2.0499999999999998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0</v>
      </c>
      <c r="N50">
        <f t="shared" si="6"/>
        <v>1</v>
      </c>
      <c r="O50">
        <f t="shared" si="7"/>
        <v>1</v>
      </c>
      <c r="P50">
        <f t="shared" si="10"/>
        <v>3</v>
      </c>
      <c r="Q50">
        <f t="shared" si="10"/>
        <v>28.55</v>
      </c>
      <c r="R50">
        <f t="shared" si="10"/>
        <v>2.0499999999999998</v>
      </c>
      <c r="S50" s="4">
        <f t="shared" si="8"/>
        <v>3.8940003715922469</v>
      </c>
      <c r="T50" s="12">
        <f t="shared" si="9"/>
        <v>-1.8440003715922471</v>
      </c>
      <c r="U50" s="4"/>
    </row>
    <row r="51" spans="1:21" x14ac:dyDescent="0.2">
      <c r="A51" t="s">
        <v>20</v>
      </c>
      <c r="B51" t="s">
        <v>17</v>
      </c>
      <c r="C51" t="s">
        <v>18</v>
      </c>
      <c r="D51" t="s">
        <v>19</v>
      </c>
      <c r="E51">
        <v>2</v>
      </c>
      <c r="F51">
        <v>18.04</v>
      </c>
      <c r="G51">
        <v>3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0</v>
      </c>
      <c r="N51">
        <f t="shared" si="6"/>
        <v>1</v>
      </c>
      <c r="O51">
        <f t="shared" si="7"/>
        <v>1</v>
      </c>
      <c r="P51">
        <f t="shared" si="10"/>
        <v>2</v>
      </c>
      <c r="Q51">
        <f t="shared" si="10"/>
        <v>18.04</v>
      </c>
      <c r="R51">
        <f t="shared" si="10"/>
        <v>3</v>
      </c>
      <c r="S51" s="4">
        <f t="shared" si="8"/>
        <v>2.7280350324553666</v>
      </c>
      <c r="T51" s="12">
        <f t="shared" si="9"/>
        <v>0.2719649675446334</v>
      </c>
      <c r="U51" s="4"/>
    </row>
    <row r="52" spans="1:21" x14ac:dyDescent="0.2">
      <c r="A52" t="s">
        <v>20</v>
      </c>
      <c r="B52" t="s">
        <v>17</v>
      </c>
      <c r="C52" t="s">
        <v>18</v>
      </c>
      <c r="D52" t="s">
        <v>19</v>
      </c>
      <c r="E52">
        <v>2</v>
      </c>
      <c r="F52">
        <v>12.54</v>
      </c>
      <c r="G52">
        <v>2.5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O52">
        <f t="shared" si="7"/>
        <v>1</v>
      </c>
      <c r="P52">
        <f t="shared" si="10"/>
        <v>2</v>
      </c>
      <c r="Q52">
        <f t="shared" si="10"/>
        <v>12.54</v>
      </c>
      <c r="R52">
        <f t="shared" si="10"/>
        <v>2.5</v>
      </c>
      <c r="S52" s="4">
        <f t="shared" si="8"/>
        <v>2.2185293591015025</v>
      </c>
      <c r="T52" s="12">
        <f t="shared" si="9"/>
        <v>0.28147064089849749</v>
      </c>
      <c r="U52" s="4"/>
    </row>
    <row r="53" spans="1:21" x14ac:dyDescent="0.2">
      <c r="A53" t="s">
        <v>16</v>
      </c>
      <c r="B53" t="s">
        <v>17</v>
      </c>
      <c r="C53" t="s">
        <v>18</v>
      </c>
      <c r="D53" t="s">
        <v>19</v>
      </c>
      <c r="E53">
        <v>2</v>
      </c>
      <c r="F53">
        <v>10.29</v>
      </c>
      <c r="G53">
        <v>2.6</v>
      </c>
      <c r="I53">
        <f t="shared" si="1"/>
        <v>1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0</v>
      </c>
      <c r="N53">
        <f t="shared" si="6"/>
        <v>1</v>
      </c>
      <c r="O53">
        <f t="shared" si="7"/>
        <v>1</v>
      </c>
      <c r="P53">
        <f t="shared" si="10"/>
        <v>2</v>
      </c>
      <c r="Q53">
        <f t="shared" si="10"/>
        <v>10.29</v>
      </c>
      <c r="R53">
        <f t="shared" si="10"/>
        <v>2.6</v>
      </c>
      <c r="S53" s="4">
        <f t="shared" si="8"/>
        <v>2.0100952200021949</v>
      </c>
      <c r="T53" s="12">
        <f t="shared" si="9"/>
        <v>0.58990477999780522</v>
      </c>
      <c r="U53" s="4"/>
    </row>
    <row r="54" spans="1:21" x14ac:dyDescent="0.2">
      <c r="A54" t="s">
        <v>16</v>
      </c>
      <c r="B54" t="s">
        <v>17</v>
      </c>
      <c r="C54" t="s">
        <v>18</v>
      </c>
      <c r="D54" t="s">
        <v>19</v>
      </c>
      <c r="E54">
        <v>4</v>
      </c>
      <c r="F54">
        <v>34.81</v>
      </c>
      <c r="G54">
        <v>5.2</v>
      </c>
      <c r="I54">
        <f t="shared" si="1"/>
        <v>1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0</v>
      </c>
      <c r="N54">
        <f t="shared" si="6"/>
        <v>1</v>
      </c>
      <c r="O54">
        <f t="shared" si="7"/>
        <v>1</v>
      </c>
      <c r="P54">
        <f t="shared" si="10"/>
        <v>4</v>
      </c>
      <c r="Q54">
        <f t="shared" si="10"/>
        <v>34.81</v>
      </c>
      <c r="R54">
        <f t="shared" si="10"/>
        <v>5.2</v>
      </c>
      <c r="S54" s="4">
        <f t="shared" si="8"/>
        <v>4.6662567813193228</v>
      </c>
      <c r="T54" s="12">
        <f t="shared" si="9"/>
        <v>0.53374321868067742</v>
      </c>
      <c r="U54" s="4"/>
    </row>
    <row r="55" spans="1:21" x14ac:dyDescent="0.2">
      <c r="A55" t="s">
        <v>20</v>
      </c>
      <c r="B55" t="s">
        <v>17</v>
      </c>
      <c r="C55" t="s">
        <v>18</v>
      </c>
      <c r="D55" t="s">
        <v>19</v>
      </c>
      <c r="E55">
        <v>2</v>
      </c>
      <c r="F55">
        <v>9.94</v>
      </c>
      <c r="G55">
        <v>1.56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0</v>
      </c>
      <c r="M55">
        <f t="shared" si="5"/>
        <v>0</v>
      </c>
      <c r="N55">
        <f t="shared" si="6"/>
        <v>1</v>
      </c>
      <c r="O55">
        <f t="shared" si="7"/>
        <v>1</v>
      </c>
      <c r="P55">
        <f t="shared" si="10"/>
        <v>2</v>
      </c>
      <c r="Q55">
        <f t="shared" si="10"/>
        <v>9.94</v>
      </c>
      <c r="R55">
        <f t="shared" si="10"/>
        <v>1.56</v>
      </c>
      <c r="S55" s="4">
        <f t="shared" si="8"/>
        <v>1.977672131697858</v>
      </c>
      <c r="T55" s="12">
        <f t="shared" si="9"/>
        <v>-0.417672131697858</v>
      </c>
      <c r="U55" s="4"/>
    </row>
    <row r="56" spans="1:21" x14ac:dyDescent="0.2">
      <c r="A56" t="s">
        <v>20</v>
      </c>
      <c r="B56" t="s">
        <v>17</v>
      </c>
      <c r="C56" t="s">
        <v>18</v>
      </c>
      <c r="D56" t="s">
        <v>19</v>
      </c>
      <c r="E56">
        <v>4</v>
      </c>
      <c r="F56">
        <v>25.56</v>
      </c>
      <c r="G56">
        <v>4.34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0</v>
      </c>
      <c r="N56">
        <f t="shared" si="6"/>
        <v>1</v>
      </c>
      <c r="O56">
        <f t="shared" si="7"/>
        <v>1</v>
      </c>
      <c r="P56">
        <f t="shared" si="10"/>
        <v>4</v>
      </c>
      <c r="Q56">
        <f t="shared" si="10"/>
        <v>25.56</v>
      </c>
      <c r="R56">
        <f t="shared" si="10"/>
        <v>4.34</v>
      </c>
      <c r="S56" s="4">
        <f t="shared" si="8"/>
        <v>3.8093608761332787</v>
      </c>
      <c r="T56" s="12">
        <f t="shared" si="9"/>
        <v>0.53063912386672119</v>
      </c>
      <c r="U56" s="4"/>
    </row>
    <row r="57" spans="1:21" x14ac:dyDescent="0.2">
      <c r="A57" t="s">
        <v>20</v>
      </c>
      <c r="B57" t="s">
        <v>17</v>
      </c>
      <c r="C57" t="s">
        <v>18</v>
      </c>
      <c r="D57" t="s">
        <v>19</v>
      </c>
      <c r="E57">
        <v>2</v>
      </c>
      <c r="F57">
        <v>19.489999999999998</v>
      </c>
      <c r="G57">
        <v>3.51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1</v>
      </c>
      <c r="O57">
        <f t="shared" si="7"/>
        <v>1</v>
      </c>
      <c r="P57">
        <f t="shared" si="10"/>
        <v>2</v>
      </c>
      <c r="Q57">
        <f t="shared" si="10"/>
        <v>19.489999999999998</v>
      </c>
      <c r="R57">
        <f t="shared" si="10"/>
        <v>3.51</v>
      </c>
      <c r="S57" s="4">
        <f t="shared" si="8"/>
        <v>2.8623592554304764</v>
      </c>
      <c r="T57" s="12">
        <f t="shared" si="9"/>
        <v>0.64764074456952336</v>
      </c>
      <c r="U57" s="4"/>
    </row>
    <row r="58" spans="1:21" x14ac:dyDescent="0.2">
      <c r="A58" t="s">
        <v>20</v>
      </c>
      <c r="B58" t="s">
        <v>42</v>
      </c>
      <c r="C58" t="s">
        <v>39</v>
      </c>
      <c r="D58" t="s">
        <v>19</v>
      </c>
      <c r="E58">
        <v>4</v>
      </c>
      <c r="F58">
        <v>38.01</v>
      </c>
      <c r="G58">
        <v>3</v>
      </c>
      <c r="I58">
        <f t="shared" si="1"/>
        <v>0</v>
      </c>
      <c r="J58">
        <f t="shared" si="2"/>
        <v>1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1</v>
      </c>
      <c r="P58">
        <f t="shared" si="10"/>
        <v>4</v>
      </c>
      <c r="Q58">
        <f t="shared" si="10"/>
        <v>38.01</v>
      </c>
      <c r="R58">
        <f t="shared" si="10"/>
        <v>3</v>
      </c>
      <c r="S58" s="4">
        <f t="shared" si="8"/>
        <v>4.9626964458161167</v>
      </c>
      <c r="T58" s="12">
        <f t="shared" si="9"/>
        <v>-1.9626964458161167</v>
      </c>
      <c r="U58" s="4"/>
    </row>
    <row r="59" spans="1:21" x14ac:dyDescent="0.2">
      <c r="A59" t="s">
        <v>16</v>
      </c>
      <c r="B59" t="s">
        <v>17</v>
      </c>
      <c r="C59" t="s">
        <v>39</v>
      </c>
      <c r="D59" t="s">
        <v>19</v>
      </c>
      <c r="E59">
        <v>2</v>
      </c>
      <c r="F59">
        <v>26.41</v>
      </c>
      <c r="G59">
        <v>1.5</v>
      </c>
      <c r="I59">
        <f t="shared" si="1"/>
        <v>1</v>
      </c>
      <c r="J59">
        <f t="shared" si="2"/>
        <v>0</v>
      </c>
      <c r="K59">
        <f t="shared" si="3"/>
        <v>0</v>
      </c>
      <c r="L59">
        <f t="shared" si="4"/>
        <v>0</v>
      </c>
      <c r="M59">
        <f t="shared" si="5"/>
        <v>1</v>
      </c>
      <c r="N59">
        <f t="shared" si="6"/>
        <v>0</v>
      </c>
      <c r="O59">
        <f t="shared" si="7"/>
        <v>1</v>
      </c>
      <c r="P59">
        <f t="shared" si="10"/>
        <v>2</v>
      </c>
      <c r="Q59">
        <f t="shared" si="10"/>
        <v>26.41</v>
      </c>
      <c r="R59">
        <f t="shared" si="10"/>
        <v>1.5</v>
      </c>
      <c r="S59" s="4">
        <f t="shared" si="8"/>
        <v>3.503410029904793</v>
      </c>
      <c r="T59" s="12">
        <f t="shared" si="9"/>
        <v>-2.003410029904793</v>
      </c>
      <c r="U59" s="4"/>
    </row>
    <row r="60" spans="1:21" x14ac:dyDescent="0.2">
      <c r="A60" t="s">
        <v>20</v>
      </c>
      <c r="B60" t="s">
        <v>42</v>
      </c>
      <c r="C60" t="s">
        <v>39</v>
      </c>
      <c r="D60" t="s">
        <v>19</v>
      </c>
      <c r="E60">
        <v>2</v>
      </c>
      <c r="F60">
        <v>11.24</v>
      </c>
      <c r="G60">
        <v>1.76</v>
      </c>
      <c r="I60">
        <f t="shared" si="1"/>
        <v>0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O60">
        <f t="shared" si="7"/>
        <v>1</v>
      </c>
      <c r="P60">
        <f t="shared" si="10"/>
        <v>2</v>
      </c>
      <c r="Q60">
        <f t="shared" si="10"/>
        <v>11.24</v>
      </c>
      <c r="R60">
        <f t="shared" si="10"/>
        <v>1.76</v>
      </c>
      <c r="S60" s="4">
        <f t="shared" si="8"/>
        <v>2.0981007453996803</v>
      </c>
      <c r="T60" s="12">
        <f t="shared" si="9"/>
        <v>-0.33810074539968027</v>
      </c>
      <c r="U60" s="4"/>
    </row>
    <row r="61" spans="1:21" x14ac:dyDescent="0.2">
      <c r="A61" t="s">
        <v>20</v>
      </c>
      <c r="B61" t="s">
        <v>17</v>
      </c>
      <c r="C61" t="s">
        <v>39</v>
      </c>
      <c r="D61" t="s">
        <v>19</v>
      </c>
      <c r="E61">
        <v>4</v>
      </c>
      <c r="F61">
        <v>48.27</v>
      </c>
      <c r="G61">
        <v>6.73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O61">
        <f t="shared" si="7"/>
        <v>1</v>
      </c>
      <c r="P61">
        <f t="shared" si="10"/>
        <v>4</v>
      </c>
      <c r="Q61">
        <f t="shared" si="10"/>
        <v>48.27</v>
      </c>
      <c r="R61">
        <f t="shared" si="10"/>
        <v>6.73</v>
      </c>
      <c r="S61" s="4">
        <f t="shared" si="8"/>
        <v>5.9131561201089617</v>
      </c>
      <c r="T61" s="12">
        <f t="shared" si="9"/>
        <v>0.81684387989103868</v>
      </c>
      <c r="U61" s="4"/>
    </row>
    <row r="62" spans="1:21" x14ac:dyDescent="0.2">
      <c r="A62" t="s">
        <v>20</v>
      </c>
      <c r="B62" t="s">
        <v>42</v>
      </c>
      <c r="C62" t="s">
        <v>39</v>
      </c>
      <c r="D62" t="s">
        <v>19</v>
      </c>
      <c r="E62">
        <v>2</v>
      </c>
      <c r="F62">
        <v>20.29</v>
      </c>
      <c r="G62">
        <v>3.21</v>
      </c>
      <c r="I62">
        <f t="shared" si="1"/>
        <v>0</v>
      </c>
      <c r="J62">
        <f t="shared" si="2"/>
        <v>1</v>
      </c>
      <c r="K62">
        <f t="shared" si="3"/>
        <v>0</v>
      </c>
      <c r="L62">
        <f t="shared" si="4"/>
        <v>0</v>
      </c>
      <c r="M62">
        <f t="shared" si="5"/>
        <v>1</v>
      </c>
      <c r="N62">
        <f t="shared" si="6"/>
        <v>0</v>
      </c>
      <c r="O62">
        <f t="shared" si="7"/>
        <v>1</v>
      </c>
      <c r="P62">
        <f t="shared" si="10"/>
        <v>2</v>
      </c>
      <c r="Q62">
        <f t="shared" si="10"/>
        <v>20.29</v>
      </c>
      <c r="R62">
        <f t="shared" si="10"/>
        <v>3.21</v>
      </c>
      <c r="S62" s="4">
        <f t="shared" si="8"/>
        <v>2.9364691715546751</v>
      </c>
      <c r="T62" s="12">
        <f t="shared" si="9"/>
        <v>0.27353082844532484</v>
      </c>
      <c r="U62" s="4"/>
    </row>
    <row r="63" spans="1:21" x14ac:dyDescent="0.2">
      <c r="A63" t="s">
        <v>20</v>
      </c>
      <c r="B63" t="s">
        <v>42</v>
      </c>
      <c r="C63" t="s">
        <v>39</v>
      </c>
      <c r="D63" t="s">
        <v>19</v>
      </c>
      <c r="E63">
        <v>2</v>
      </c>
      <c r="F63">
        <v>13.81</v>
      </c>
      <c r="G63">
        <v>2</v>
      </c>
      <c r="I63">
        <f t="shared" si="1"/>
        <v>0</v>
      </c>
      <c r="J63">
        <f t="shared" si="2"/>
        <v>1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O63">
        <f t="shared" si="7"/>
        <v>1</v>
      </c>
      <c r="P63">
        <f t="shared" si="10"/>
        <v>2</v>
      </c>
      <c r="Q63">
        <f t="shared" si="10"/>
        <v>13.81</v>
      </c>
      <c r="R63">
        <f t="shared" si="10"/>
        <v>2</v>
      </c>
      <c r="S63" s="4">
        <f t="shared" si="8"/>
        <v>2.3361788509486678</v>
      </c>
      <c r="T63" s="12">
        <f t="shared" si="9"/>
        <v>-0.33617885094866784</v>
      </c>
      <c r="U63" s="4"/>
    </row>
    <row r="64" spans="1:21" x14ac:dyDescent="0.2">
      <c r="A64" t="s">
        <v>20</v>
      </c>
      <c r="B64" t="s">
        <v>42</v>
      </c>
      <c r="C64" t="s">
        <v>39</v>
      </c>
      <c r="D64" t="s">
        <v>19</v>
      </c>
      <c r="E64">
        <v>2</v>
      </c>
      <c r="F64">
        <v>11.02</v>
      </c>
      <c r="G64">
        <v>1.98</v>
      </c>
      <c r="I64">
        <f t="shared" si="1"/>
        <v>0</v>
      </c>
      <c r="J64">
        <f t="shared" si="2"/>
        <v>1</v>
      </c>
      <c r="K64">
        <f t="shared" si="3"/>
        <v>0</v>
      </c>
      <c r="L64">
        <f t="shared" si="4"/>
        <v>0</v>
      </c>
      <c r="M64">
        <f t="shared" si="5"/>
        <v>1</v>
      </c>
      <c r="N64">
        <f t="shared" si="6"/>
        <v>0</v>
      </c>
      <c r="O64">
        <f t="shared" si="7"/>
        <v>1</v>
      </c>
      <c r="P64">
        <f t="shared" si="10"/>
        <v>2</v>
      </c>
      <c r="Q64">
        <f t="shared" si="10"/>
        <v>11.02</v>
      </c>
      <c r="R64">
        <f t="shared" si="10"/>
        <v>1.98</v>
      </c>
      <c r="S64" s="4">
        <f t="shared" si="8"/>
        <v>2.0777205184655259</v>
      </c>
      <c r="T64" s="12">
        <f t="shared" si="9"/>
        <v>-9.7720518465525874E-2</v>
      </c>
      <c r="U64" s="4"/>
    </row>
    <row r="65" spans="1:21" x14ac:dyDescent="0.2">
      <c r="A65" t="s">
        <v>20</v>
      </c>
      <c r="B65" t="s">
        <v>42</v>
      </c>
      <c r="C65" t="s">
        <v>39</v>
      </c>
      <c r="D65" t="s">
        <v>19</v>
      </c>
      <c r="E65">
        <v>4</v>
      </c>
      <c r="F65">
        <v>18.29</v>
      </c>
      <c r="G65">
        <v>3.76</v>
      </c>
      <c r="I65">
        <f t="shared" si="1"/>
        <v>0</v>
      </c>
      <c r="J65">
        <f t="shared" si="2"/>
        <v>1</v>
      </c>
      <c r="K6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O65">
        <f t="shared" si="7"/>
        <v>1</v>
      </c>
      <c r="P65">
        <f t="shared" si="10"/>
        <v>4</v>
      </c>
      <c r="Q65">
        <f t="shared" si="10"/>
        <v>18.29</v>
      </c>
      <c r="R65">
        <f t="shared" si="10"/>
        <v>3.76</v>
      </c>
      <c r="S65" s="4">
        <f t="shared" si="8"/>
        <v>3.1358870133546253</v>
      </c>
      <c r="T65" s="12">
        <f t="shared" si="9"/>
        <v>0.62411298664537451</v>
      </c>
      <c r="U65" s="4"/>
    </row>
    <row r="66" spans="1:21" x14ac:dyDescent="0.2">
      <c r="A66" t="s">
        <v>20</v>
      </c>
      <c r="B66" t="s">
        <v>17</v>
      </c>
      <c r="C66" t="s">
        <v>39</v>
      </c>
      <c r="D66" t="s">
        <v>19</v>
      </c>
      <c r="E66">
        <v>3</v>
      </c>
      <c r="F66">
        <v>17.59</v>
      </c>
      <c r="G66">
        <v>2.64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1</v>
      </c>
      <c r="N66">
        <f t="shared" si="6"/>
        <v>0</v>
      </c>
      <c r="O66">
        <f t="shared" si="7"/>
        <v>1</v>
      </c>
      <c r="P66">
        <f t="shared" si="10"/>
        <v>3</v>
      </c>
      <c r="Q66">
        <f t="shared" si="10"/>
        <v>17.59</v>
      </c>
      <c r="R66">
        <f t="shared" si="10"/>
        <v>2.64</v>
      </c>
      <c r="S66" s="4">
        <f t="shared" si="8"/>
        <v>2.8786945206907286</v>
      </c>
      <c r="T66" s="12">
        <f t="shared" si="9"/>
        <v>-0.2386945206907285</v>
      </c>
      <c r="U66" s="4"/>
    </row>
    <row r="67" spans="1:21" x14ac:dyDescent="0.2">
      <c r="A67" t="s">
        <v>20</v>
      </c>
      <c r="B67" t="s">
        <v>17</v>
      </c>
      <c r="C67" t="s">
        <v>39</v>
      </c>
      <c r="D67" t="s">
        <v>19</v>
      </c>
      <c r="E67">
        <v>3</v>
      </c>
      <c r="F67">
        <v>20.079999999999998</v>
      </c>
      <c r="G67">
        <v>3.15</v>
      </c>
      <c r="I67">
        <f t="shared" ref="I67:I130" si="11">IF(A67="Female",1,0)</f>
        <v>0</v>
      </c>
      <c r="J67">
        <f t="shared" ref="J67:J130" si="12">IF(B67="Yes",1,0)</f>
        <v>0</v>
      </c>
      <c r="K67">
        <f t="shared" ref="K67:K130" si="13">IF(C67="Thur",1,0)</f>
        <v>0</v>
      </c>
      <c r="L67">
        <f t="shared" ref="L67:L130" si="14">IF(C67="Fri",1,0)</f>
        <v>0</v>
      </c>
      <c r="M67">
        <f t="shared" ref="M67:M130" si="15">IF(C67="Sat",1,0)</f>
        <v>1</v>
      </c>
      <c r="N67">
        <f t="shared" ref="N67:N130" si="16">IF(C67="Sun",1,0)</f>
        <v>0</v>
      </c>
      <c r="O67">
        <f t="shared" ref="O67:O130" si="17">IF(D67="Dinner",1,0)</f>
        <v>1</v>
      </c>
      <c r="P67">
        <f t="shared" si="10"/>
        <v>3</v>
      </c>
      <c r="Q67">
        <f t="shared" si="10"/>
        <v>20.079999999999998</v>
      </c>
      <c r="R67">
        <f t="shared" si="10"/>
        <v>3.15</v>
      </c>
      <c r="S67" s="4">
        <f t="shared" ref="S67:S130" si="18">$W$24+$W$25*P67+$W$26*Q67</f>
        <v>3.1093616346272963</v>
      </c>
      <c r="T67" s="12">
        <f t="shared" ref="T67:T130" si="19">R67-S67</f>
        <v>4.06383653727036E-2</v>
      </c>
      <c r="U67" s="4"/>
    </row>
    <row r="68" spans="1:21" x14ac:dyDescent="0.2">
      <c r="A68" t="s">
        <v>16</v>
      </c>
      <c r="B68" t="s">
        <v>17</v>
      </c>
      <c r="C68" t="s">
        <v>39</v>
      </c>
      <c r="D68" t="s">
        <v>19</v>
      </c>
      <c r="E68">
        <v>2</v>
      </c>
      <c r="F68">
        <v>16.45</v>
      </c>
      <c r="G68">
        <v>2.4700000000000002</v>
      </c>
      <c r="I68">
        <f t="shared" si="11"/>
        <v>1</v>
      </c>
      <c r="J68">
        <f t="shared" si="12"/>
        <v>0</v>
      </c>
      <c r="K68">
        <f t="shared" si="13"/>
        <v>0</v>
      </c>
      <c r="L68">
        <f t="shared" si="14"/>
        <v>0</v>
      </c>
      <c r="M68">
        <f t="shared" si="15"/>
        <v>1</v>
      </c>
      <c r="N68">
        <f t="shared" si="16"/>
        <v>0</v>
      </c>
      <c r="O68">
        <f t="shared" si="17"/>
        <v>1</v>
      </c>
      <c r="P68">
        <f t="shared" si="10"/>
        <v>2</v>
      </c>
      <c r="Q68">
        <f t="shared" si="10"/>
        <v>16.45</v>
      </c>
      <c r="R68">
        <f t="shared" si="10"/>
        <v>2.4700000000000002</v>
      </c>
      <c r="S68" s="4">
        <f t="shared" si="18"/>
        <v>2.5807415741585227</v>
      </c>
      <c r="T68" s="12">
        <f t="shared" si="19"/>
        <v>-0.11074157415852248</v>
      </c>
      <c r="U68" s="4"/>
    </row>
    <row r="69" spans="1:21" x14ac:dyDescent="0.2">
      <c r="A69" t="s">
        <v>16</v>
      </c>
      <c r="B69" t="s">
        <v>42</v>
      </c>
      <c r="C69" t="s">
        <v>39</v>
      </c>
      <c r="D69" t="s">
        <v>19</v>
      </c>
      <c r="E69">
        <v>1</v>
      </c>
      <c r="F69">
        <v>3.07</v>
      </c>
      <c r="G69">
        <v>1</v>
      </c>
      <c r="I69">
        <f t="shared" si="11"/>
        <v>1</v>
      </c>
      <c r="J69">
        <f t="shared" si="12"/>
        <v>1</v>
      </c>
      <c r="K69">
        <f t="shared" si="13"/>
        <v>0</v>
      </c>
      <c r="L69">
        <f t="shared" si="14"/>
        <v>0</v>
      </c>
      <c r="M69">
        <f t="shared" si="15"/>
        <v>1</v>
      </c>
      <c r="N69">
        <f t="shared" si="16"/>
        <v>0</v>
      </c>
      <c r="O69">
        <f t="shared" si="17"/>
        <v>1</v>
      </c>
      <c r="P69">
        <f t="shared" si="10"/>
        <v>1</v>
      </c>
      <c r="Q69">
        <f t="shared" si="10"/>
        <v>3.07</v>
      </c>
      <c r="R69">
        <f t="shared" si="10"/>
        <v>1</v>
      </c>
      <c r="S69" s="4">
        <f t="shared" si="18"/>
        <v>1.1489069109260805</v>
      </c>
      <c r="T69" s="12">
        <f t="shared" si="19"/>
        <v>-0.14890691092608055</v>
      </c>
      <c r="U69" s="4"/>
    </row>
    <row r="70" spans="1:21" x14ac:dyDescent="0.2">
      <c r="A70" t="s">
        <v>20</v>
      </c>
      <c r="B70" t="s">
        <v>17</v>
      </c>
      <c r="C70" t="s">
        <v>39</v>
      </c>
      <c r="D70" t="s">
        <v>19</v>
      </c>
      <c r="E70">
        <v>2</v>
      </c>
      <c r="F70">
        <v>20.23</v>
      </c>
      <c r="G70">
        <v>2.0099999999999998</v>
      </c>
      <c r="I70">
        <f t="shared" si="11"/>
        <v>0</v>
      </c>
      <c r="J70">
        <f t="shared" si="12"/>
        <v>0</v>
      </c>
      <c r="K70">
        <f t="shared" si="13"/>
        <v>0</v>
      </c>
      <c r="L70">
        <f t="shared" si="14"/>
        <v>0</v>
      </c>
      <c r="M70">
        <f t="shared" si="15"/>
        <v>1</v>
      </c>
      <c r="N70">
        <f t="shared" si="16"/>
        <v>0</v>
      </c>
      <c r="O70">
        <f t="shared" si="17"/>
        <v>1</v>
      </c>
      <c r="P70">
        <f t="shared" si="10"/>
        <v>2</v>
      </c>
      <c r="Q70">
        <f t="shared" si="10"/>
        <v>20.23</v>
      </c>
      <c r="R70">
        <f t="shared" si="10"/>
        <v>2.0099999999999998</v>
      </c>
      <c r="S70" s="4">
        <f t="shared" si="18"/>
        <v>2.9309109278453604</v>
      </c>
      <c r="T70" s="12">
        <f t="shared" si="19"/>
        <v>-0.92091092784536066</v>
      </c>
      <c r="U70" s="4"/>
    </row>
    <row r="71" spans="1:21" x14ac:dyDescent="0.2">
      <c r="A71" t="s">
        <v>20</v>
      </c>
      <c r="B71" t="s">
        <v>42</v>
      </c>
      <c r="C71" t="s">
        <v>39</v>
      </c>
      <c r="D71" t="s">
        <v>19</v>
      </c>
      <c r="E71">
        <v>2</v>
      </c>
      <c r="F71">
        <v>15.01</v>
      </c>
      <c r="G71">
        <v>2.09</v>
      </c>
      <c r="I71">
        <f t="shared" si="11"/>
        <v>0</v>
      </c>
      <c r="J71">
        <f t="shared" si="12"/>
        <v>1</v>
      </c>
      <c r="K71">
        <f t="shared" si="13"/>
        <v>0</v>
      </c>
      <c r="L71">
        <f t="shared" si="14"/>
        <v>0</v>
      </c>
      <c r="M71">
        <f t="shared" si="15"/>
        <v>1</v>
      </c>
      <c r="N71">
        <f t="shared" si="16"/>
        <v>0</v>
      </c>
      <c r="O71">
        <f t="shared" si="17"/>
        <v>1</v>
      </c>
      <c r="P71">
        <f t="shared" si="10"/>
        <v>2</v>
      </c>
      <c r="Q71">
        <f t="shared" si="10"/>
        <v>15.01</v>
      </c>
      <c r="R71">
        <f t="shared" si="10"/>
        <v>2.09</v>
      </c>
      <c r="S71" s="4">
        <f t="shared" si="18"/>
        <v>2.4473437251349655</v>
      </c>
      <c r="T71" s="12">
        <f t="shared" si="19"/>
        <v>-0.3573437251349656</v>
      </c>
      <c r="U71" s="4"/>
    </row>
    <row r="72" spans="1:21" x14ac:dyDescent="0.2">
      <c r="A72" t="s">
        <v>20</v>
      </c>
      <c r="B72" t="s">
        <v>17</v>
      </c>
      <c r="C72" t="s">
        <v>39</v>
      </c>
      <c r="D72" t="s">
        <v>19</v>
      </c>
      <c r="E72">
        <v>2</v>
      </c>
      <c r="F72">
        <v>12.02</v>
      </c>
      <c r="G72">
        <v>1.97</v>
      </c>
      <c r="I72">
        <f t="shared" si="11"/>
        <v>0</v>
      </c>
      <c r="J72">
        <f t="shared" si="12"/>
        <v>0</v>
      </c>
      <c r="K72">
        <f t="shared" si="13"/>
        <v>0</v>
      </c>
      <c r="L72">
        <f t="shared" si="14"/>
        <v>0</v>
      </c>
      <c r="M72">
        <f t="shared" si="15"/>
        <v>1</v>
      </c>
      <c r="N72">
        <f t="shared" si="16"/>
        <v>0</v>
      </c>
      <c r="O72">
        <f t="shared" si="17"/>
        <v>1</v>
      </c>
      <c r="P72">
        <f t="shared" si="10"/>
        <v>2</v>
      </c>
      <c r="Q72">
        <f t="shared" si="10"/>
        <v>12.02</v>
      </c>
      <c r="R72">
        <f t="shared" si="10"/>
        <v>1.97</v>
      </c>
      <c r="S72" s="4">
        <f t="shared" si="18"/>
        <v>2.1703579136207738</v>
      </c>
      <c r="T72" s="12">
        <f t="shared" si="19"/>
        <v>-0.20035791362077382</v>
      </c>
      <c r="U72" s="4"/>
    </row>
    <row r="73" spans="1:21" x14ac:dyDescent="0.2">
      <c r="A73" t="s">
        <v>16</v>
      </c>
      <c r="B73" t="s">
        <v>17</v>
      </c>
      <c r="C73" t="s">
        <v>39</v>
      </c>
      <c r="D73" t="s">
        <v>19</v>
      </c>
      <c r="E73">
        <v>3</v>
      </c>
      <c r="F73">
        <v>17.07</v>
      </c>
      <c r="G73">
        <v>3</v>
      </c>
      <c r="I73">
        <f t="shared" si="11"/>
        <v>1</v>
      </c>
      <c r="J73">
        <f t="shared" si="12"/>
        <v>0</v>
      </c>
      <c r="K73">
        <f t="shared" si="13"/>
        <v>0</v>
      </c>
      <c r="L73">
        <f t="shared" si="14"/>
        <v>0</v>
      </c>
      <c r="M73">
        <f t="shared" si="15"/>
        <v>1</v>
      </c>
      <c r="N73">
        <f t="shared" si="16"/>
        <v>0</v>
      </c>
      <c r="O73">
        <f t="shared" si="17"/>
        <v>1</v>
      </c>
      <c r="P73">
        <f t="shared" si="10"/>
        <v>3</v>
      </c>
      <c r="Q73">
        <f t="shared" si="10"/>
        <v>17.07</v>
      </c>
      <c r="R73">
        <f t="shared" si="10"/>
        <v>3</v>
      </c>
      <c r="S73" s="4">
        <f t="shared" si="18"/>
        <v>2.8305230752099995</v>
      </c>
      <c r="T73" s="12">
        <f t="shared" si="19"/>
        <v>0.16947692479000054</v>
      </c>
      <c r="U73" s="4"/>
    </row>
    <row r="74" spans="1:21" x14ac:dyDescent="0.2">
      <c r="A74" t="s">
        <v>16</v>
      </c>
      <c r="B74" t="s">
        <v>42</v>
      </c>
      <c r="C74" t="s">
        <v>39</v>
      </c>
      <c r="D74" t="s">
        <v>19</v>
      </c>
      <c r="E74">
        <v>2</v>
      </c>
      <c r="F74">
        <v>26.86</v>
      </c>
      <c r="G74">
        <v>3.14</v>
      </c>
      <c r="I74">
        <f t="shared" si="11"/>
        <v>1</v>
      </c>
      <c r="J74">
        <f t="shared" si="12"/>
        <v>1</v>
      </c>
      <c r="K74">
        <f t="shared" si="13"/>
        <v>0</v>
      </c>
      <c r="L74">
        <f t="shared" si="14"/>
        <v>0</v>
      </c>
      <c r="M74">
        <f t="shared" si="15"/>
        <v>1</v>
      </c>
      <c r="N74">
        <f t="shared" si="16"/>
        <v>0</v>
      </c>
      <c r="O74">
        <f t="shared" si="17"/>
        <v>1</v>
      </c>
      <c r="P74">
        <f t="shared" si="10"/>
        <v>2</v>
      </c>
      <c r="Q74">
        <f t="shared" si="10"/>
        <v>26.86</v>
      </c>
      <c r="R74">
        <f t="shared" si="10"/>
        <v>3.14</v>
      </c>
      <c r="S74" s="4">
        <f t="shared" si="18"/>
        <v>3.5450968577246544</v>
      </c>
      <c r="T74" s="12">
        <f t="shared" si="19"/>
        <v>-0.40509685772465431</v>
      </c>
      <c r="U74" s="4"/>
    </row>
    <row r="75" spans="1:21" x14ac:dyDescent="0.2">
      <c r="A75" t="s">
        <v>16</v>
      </c>
      <c r="B75" t="s">
        <v>42</v>
      </c>
      <c r="C75" t="s">
        <v>39</v>
      </c>
      <c r="D75" t="s">
        <v>19</v>
      </c>
      <c r="E75">
        <v>2</v>
      </c>
      <c r="F75">
        <v>25.28</v>
      </c>
      <c r="G75">
        <v>5</v>
      </c>
      <c r="I75">
        <f t="shared" si="11"/>
        <v>1</v>
      </c>
      <c r="J75">
        <f t="shared" si="12"/>
        <v>1</v>
      </c>
      <c r="K75">
        <f t="shared" si="13"/>
        <v>0</v>
      </c>
      <c r="L75">
        <f t="shared" si="14"/>
        <v>0</v>
      </c>
      <c r="M75">
        <f t="shared" si="15"/>
        <v>1</v>
      </c>
      <c r="N75">
        <f t="shared" si="16"/>
        <v>0</v>
      </c>
      <c r="O75">
        <f t="shared" si="17"/>
        <v>1</v>
      </c>
      <c r="P75">
        <f t="shared" si="10"/>
        <v>2</v>
      </c>
      <c r="Q75">
        <f t="shared" si="10"/>
        <v>25.28</v>
      </c>
      <c r="R75">
        <f t="shared" si="10"/>
        <v>5</v>
      </c>
      <c r="S75" s="4">
        <f t="shared" si="18"/>
        <v>3.3987297733793627</v>
      </c>
      <c r="T75" s="12">
        <f t="shared" si="19"/>
        <v>1.6012702266206373</v>
      </c>
      <c r="U75" s="4"/>
    </row>
    <row r="76" spans="1:21" x14ac:dyDescent="0.2">
      <c r="A76" t="s">
        <v>16</v>
      </c>
      <c r="B76" t="s">
        <v>17</v>
      </c>
      <c r="C76" t="s">
        <v>39</v>
      </c>
      <c r="D76" t="s">
        <v>19</v>
      </c>
      <c r="E76">
        <v>2</v>
      </c>
      <c r="F76">
        <v>14.73</v>
      </c>
      <c r="G76">
        <v>2.2000000000000002</v>
      </c>
      <c r="I76">
        <f t="shared" si="11"/>
        <v>1</v>
      </c>
      <c r="J76">
        <f t="shared" si="12"/>
        <v>0</v>
      </c>
      <c r="K76">
        <f t="shared" si="13"/>
        <v>0</v>
      </c>
      <c r="L76">
        <f t="shared" si="14"/>
        <v>0</v>
      </c>
      <c r="M76">
        <f t="shared" si="15"/>
        <v>1</v>
      </c>
      <c r="N76">
        <f t="shared" si="16"/>
        <v>0</v>
      </c>
      <c r="O76">
        <f t="shared" si="17"/>
        <v>1</v>
      </c>
      <c r="P76">
        <f t="shared" si="10"/>
        <v>2</v>
      </c>
      <c r="Q76">
        <f t="shared" si="10"/>
        <v>14.73</v>
      </c>
      <c r="R76">
        <f t="shared" si="10"/>
        <v>2.2000000000000002</v>
      </c>
      <c r="S76" s="4">
        <f t="shared" si="18"/>
        <v>2.4214052544914964</v>
      </c>
      <c r="T76" s="12">
        <f t="shared" si="19"/>
        <v>-0.22140525449149617</v>
      </c>
      <c r="U76" s="4"/>
    </row>
    <row r="77" spans="1:21" x14ac:dyDescent="0.2">
      <c r="A77" t="s">
        <v>20</v>
      </c>
      <c r="B77" t="s">
        <v>17</v>
      </c>
      <c r="C77" t="s">
        <v>39</v>
      </c>
      <c r="D77" t="s">
        <v>19</v>
      </c>
      <c r="E77">
        <v>2</v>
      </c>
      <c r="F77">
        <v>10.51</v>
      </c>
      <c r="G77">
        <v>1.25</v>
      </c>
      <c r="I77">
        <f t="shared" si="11"/>
        <v>0</v>
      </c>
      <c r="J77">
        <f t="shared" si="12"/>
        <v>0</v>
      </c>
      <c r="K77">
        <f t="shared" si="13"/>
        <v>0</v>
      </c>
      <c r="L77">
        <f t="shared" si="14"/>
        <v>0</v>
      </c>
      <c r="M77">
        <f t="shared" si="15"/>
        <v>1</v>
      </c>
      <c r="N77">
        <f t="shared" si="16"/>
        <v>0</v>
      </c>
      <c r="O77">
        <f t="shared" si="17"/>
        <v>1</v>
      </c>
      <c r="P77">
        <f t="shared" si="10"/>
        <v>2</v>
      </c>
      <c r="Q77">
        <f t="shared" si="10"/>
        <v>10.51</v>
      </c>
      <c r="R77">
        <f t="shared" si="10"/>
        <v>1.25</v>
      </c>
      <c r="S77" s="4">
        <f t="shared" si="18"/>
        <v>2.0304754469363493</v>
      </c>
      <c r="T77" s="12">
        <f t="shared" si="19"/>
        <v>-0.78047544693634929</v>
      </c>
      <c r="U77" s="4"/>
    </row>
    <row r="78" spans="1:21" x14ac:dyDescent="0.2">
      <c r="A78" t="s">
        <v>20</v>
      </c>
      <c r="B78" t="s">
        <v>42</v>
      </c>
      <c r="C78" t="s">
        <v>39</v>
      </c>
      <c r="D78" t="s">
        <v>19</v>
      </c>
      <c r="E78">
        <v>2</v>
      </c>
      <c r="F78">
        <v>17.920000000000002</v>
      </c>
      <c r="G78">
        <v>3.08</v>
      </c>
      <c r="I78">
        <f t="shared" si="11"/>
        <v>0</v>
      </c>
      <c r="J78">
        <f t="shared" si="12"/>
        <v>1</v>
      </c>
      <c r="K78">
        <f t="shared" si="13"/>
        <v>0</v>
      </c>
      <c r="L78">
        <f t="shared" si="14"/>
        <v>0</v>
      </c>
      <c r="M78">
        <f t="shared" si="15"/>
        <v>1</v>
      </c>
      <c r="N78">
        <f t="shared" si="16"/>
        <v>0</v>
      </c>
      <c r="O78">
        <f t="shared" si="17"/>
        <v>1</v>
      </c>
      <c r="P78">
        <f t="shared" si="10"/>
        <v>2</v>
      </c>
      <c r="Q78">
        <f t="shared" si="10"/>
        <v>17.920000000000002</v>
      </c>
      <c r="R78">
        <f t="shared" si="10"/>
        <v>3.08</v>
      </c>
      <c r="S78" s="4">
        <f t="shared" si="18"/>
        <v>2.7169185450367372</v>
      </c>
      <c r="T78" s="12">
        <f t="shared" si="19"/>
        <v>0.36308145496326283</v>
      </c>
      <c r="U78" s="4"/>
    </row>
    <row r="79" spans="1:21" x14ac:dyDescent="0.2">
      <c r="A79" t="s">
        <v>20</v>
      </c>
      <c r="B79" t="s">
        <v>17</v>
      </c>
      <c r="C79" t="s">
        <v>43</v>
      </c>
      <c r="D79" t="s">
        <v>44</v>
      </c>
      <c r="E79">
        <v>4</v>
      </c>
      <c r="F79">
        <v>27.2</v>
      </c>
      <c r="G79">
        <v>4</v>
      </c>
      <c r="I79">
        <f t="shared" si="11"/>
        <v>0</v>
      </c>
      <c r="J79">
        <f t="shared" si="12"/>
        <v>0</v>
      </c>
      <c r="K79">
        <f t="shared" si="13"/>
        <v>1</v>
      </c>
      <c r="L79">
        <f t="shared" si="14"/>
        <v>0</v>
      </c>
      <c r="M79">
        <f t="shared" si="15"/>
        <v>0</v>
      </c>
      <c r="N79">
        <f t="shared" si="16"/>
        <v>0</v>
      </c>
      <c r="O79">
        <f t="shared" si="17"/>
        <v>0</v>
      </c>
      <c r="P79">
        <f t="shared" si="10"/>
        <v>4</v>
      </c>
      <c r="Q79">
        <f t="shared" si="10"/>
        <v>27.2</v>
      </c>
      <c r="R79">
        <f t="shared" si="10"/>
        <v>4</v>
      </c>
      <c r="S79" s="4">
        <f t="shared" si="18"/>
        <v>3.9612862041878856</v>
      </c>
      <c r="T79" s="12">
        <f t="shared" si="19"/>
        <v>3.8713795812114427E-2</v>
      </c>
      <c r="U79" s="4"/>
    </row>
    <row r="80" spans="1:21" x14ac:dyDescent="0.2">
      <c r="A80" t="s">
        <v>20</v>
      </c>
      <c r="B80" t="s">
        <v>17</v>
      </c>
      <c r="C80" t="s">
        <v>43</v>
      </c>
      <c r="D80" t="s">
        <v>44</v>
      </c>
      <c r="E80">
        <v>2</v>
      </c>
      <c r="F80">
        <v>22.76</v>
      </c>
      <c r="G80">
        <v>3</v>
      </c>
      <c r="I80">
        <f t="shared" si="11"/>
        <v>0</v>
      </c>
      <c r="J80">
        <f t="shared" si="12"/>
        <v>0</v>
      </c>
      <c r="K80">
        <f t="shared" si="13"/>
        <v>1</v>
      </c>
      <c r="L80">
        <f t="shared" si="14"/>
        <v>0</v>
      </c>
      <c r="M80">
        <f t="shared" si="15"/>
        <v>0</v>
      </c>
      <c r="N80">
        <f t="shared" si="16"/>
        <v>0</v>
      </c>
      <c r="O80">
        <f t="shared" si="17"/>
        <v>0</v>
      </c>
      <c r="P80">
        <f t="shared" si="10"/>
        <v>2</v>
      </c>
      <c r="Q80">
        <f t="shared" si="10"/>
        <v>22.76</v>
      </c>
      <c r="R80">
        <f t="shared" si="10"/>
        <v>3</v>
      </c>
      <c r="S80" s="4">
        <f t="shared" si="18"/>
        <v>3.1652835375881381</v>
      </c>
      <c r="T80" s="12">
        <f t="shared" si="19"/>
        <v>-0.16528353758813807</v>
      </c>
      <c r="U80" s="4"/>
    </row>
    <row r="81" spans="1:21" x14ac:dyDescent="0.2">
      <c r="A81" t="s">
        <v>20</v>
      </c>
      <c r="B81" t="s">
        <v>17</v>
      </c>
      <c r="C81" t="s">
        <v>43</v>
      </c>
      <c r="D81" t="s">
        <v>44</v>
      </c>
      <c r="E81">
        <v>2</v>
      </c>
      <c r="F81">
        <v>17.29</v>
      </c>
      <c r="G81">
        <v>2.71</v>
      </c>
      <c r="I81">
        <f t="shared" si="11"/>
        <v>0</v>
      </c>
      <c r="J81">
        <f t="shared" si="12"/>
        <v>0</v>
      </c>
      <c r="K81">
        <f t="shared" si="13"/>
        <v>1</v>
      </c>
      <c r="L81">
        <f t="shared" si="14"/>
        <v>0</v>
      </c>
      <c r="M81">
        <f t="shared" si="15"/>
        <v>0</v>
      </c>
      <c r="N81">
        <f t="shared" si="16"/>
        <v>0</v>
      </c>
      <c r="O81">
        <f t="shared" si="17"/>
        <v>0</v>
      </c>
      <c r="P81">
        <f t="shared" ref="P81:R144" si="20">E81</f>
        <v>2</v>
      </c>
      <c r="Q81">
        <f t="shared" si="20"/>
        <v>17.29</v>
      </c>
      <c r="R81">
        <f t="shared" si="20"/>
        <v>2.71</v>
      </c>
      <c r="S81" s="4">
        <f t="shared" si="18"/>
        <v>2.6585569860889309</v>
      </c>
      <c r="T81" s="12">
        <f t="shared" si="19"/>
        <v>5.1443013911069091E-2</v>
      </c>
      <c r="U81" s="4"/>
    </row>
    <row r="82" spans="1:21" x14ac:dyDescent="0.2">
      <c r="A82" t="s">
        <v>20</v>
      </c>
      <c r="B82" t="s">
        <v>42</v>
      </c>
      <c r="C82" t="s">
        <v>43</v>
      </c>
      <c r="D82" t="s">
        <v>44</v>
      </c>
      <c r="E82">
        <v>2</v>
      </c>
      <c r="F82">
        <v>19.440000000000001</v>
      </c>
      <c r="G82">
        <v>3</v>
      </c>
      <c r="I82">
        <f t="shared" si="11"/>
        <v>0</v>
      </c>
      <c r="J82">
        <f t="shared" si="12"/>
        <v>1</v>
      </c>
      <c r="K82">
        <f t="shared" si="13"/>
        <v>1</v>
      </c>
      <c r="L82">
        <f t="shared" si="14"/>
        <v>0</v>
      </c>
      <c r="M82">
        <f t="shared" si="15"/>
        <v>0</v>
      </c>
      <c r="N82">
        <f t="shared" si="16"/>
        <v>0</v>
      </c>
      <c r="O82">
        <f t="shared" si="17"/>
        <v>0</v>
      </c>
      <c r="P82">
        <f t="shared" si="20"/>
        <v>2</v>
      </c>
      <c r="Q82">
        <f t="shared" si="20"/>
        <v>19.440000000000001</v>
      </c>
      <c r="R82">
        <f t="shared" si="20"/>
        <v>3</v>
      </c>
      <c r="S82" s="4">
        <f t="shared" si="18"/>
        <v>2.8577273856727143</v>
      </c>
      <c r="T82" s="12">
        <f t="shared" si="19"/>
        <v>0.14227261432728566</v>
      </c>
      <c r="U82" s="4"/>
    </row>
    <row r="83" spans="1:21" x14ac:dyDescent="0.2">
      <c r="A83" t="s">
        <v>20</v>
      </c>
      <c r="B83" t="s">
        <v>17</v>
      </c>
      <c r="C83" t="s">
        <v>43</v>
      </c>
      <c r="D83" t="s">
        <v>44</v>
      </c>
      <c r="E83">
        <v>2</v>
      </c>
      <c r="F83">
        <v>16.66</v>
      </c>
      <c r="G83">
        <v>3.4</v>
      </c>
      <c r="I83">
        <f t="shared" si="11"/>
        <v>0</v>
      </c>
      <c r="J83">
        <f t="shared" si="12"/>
        <v>0</v>
      </c>
      <c r="K83">
        <f t="shared" si="13"/>
        <v>1</v>
      </c>
      <c r="L83">
        <f t="shared" si="14"/>
        <v>0</v>
      </c>
      <c r="M83">
        <f t="shared" si="15"/>
        <v>0</v>
      </c>
      <c r="N83">
        <f t="shared" si="16"/>
        <v>0</v>
      </c>
      <c r="O83">
        <f t="shared" si="17"/>
        <v>0</v>
      </c>
      <c r="P83">
        <f t="shared" si="20"/>
        <v>2</v>
      </c>
      <c r="Q83">
        <f t="shared" si="20"/>
        <v>16.66</v>
      </c>
      <c r="R83">
        <f t="shared" si="20"/>
        <v>3.4</v>
      </c>
      <c r="S83" s="4">
        <f t="shared" si="18"/>
        <v>2.6001954271411245</v>
      </c>
      <c r="T83" s="12">
        <f t="shared" si="19"/>
        <v>0.79980457285887541</v>
      </c>
      <c r="U83" s="4"/>
    </row>
    <row r="84" spans="1:21" x14ac:dyDescent="0.2">
      <c r="A84" t="s">
        <v>16</v>
      </c>
      <c r="B84" t="s">
        <v>17</v>
      </c>
      <c r="C84" t="s">
        <v>43</v>
      </c>
      <c r="D84" t="s">
        <v>44</v>
      </c>
      <c r="E84">
        <v>1</v>
      </c>
      <c r="F84">
        <v>10.07</v>
      </c>
      <c r="G84">
        <v>1.83</v>
      </c>
      <c r="I84">
        <f t="shared" si="11"/>
        <v>1</v>
      </c>
      <c r="J84">
        <f t="shared" si="12"/>
        <v>0</v>
      </c>
      <c r="K84">
        <f t="shared" si="13"/>
        <v>1</v>
      </c>
      <c r="L84">
        <f t="shared" si="14"/>
        <v>0</v>
      </c>
      <c r="M84">
        <f t="shared" si="15"/>
        <v>0</v>
      </c>
      <c r="N84">
        <f t="shared" si="16"/>
        <v>0</v>
      </c>
      <c r="O84">
        <f t="shared" si="17"/>
        <v>0</v>
      </c>
      <c r="P84">
        <f t="shared" si="20"/>
        <v>1</v>
      </c>
      <c r="Q84">
        <f t="shared" si="20"/>
        <v>10.07</v>
      </c>
      <c r="R84">
        <f t="shared" si="20"/>
        <v>1.83</v>
      </c>
      <c r="S84" s="4">
        <f t="shared" si="18"/>
        <v>1.797368677012817</v>
      </c>
      <c r="T84" s="12">
        <f t="shared" si="19"/>
        <v>3.2631322987183076E-2</v>
      </c>
      <c r="U84" s="4"/>
    </row>
    <row r="85" spans="1:21" x14ac:dyDescent="0.2">
      <c r="A85" t="s">
        <v>20</v>
      </c>
      <c r="B85" t="s">
        <v>42</v>
      </c>
      <c r="C85" t="s">
        <v>43</v>
      </c>
      <c r="D85" t="s">
        <v>44</v>
      </c>
      <c r="E85">
        <v>2</v>
      </c>
      <c r="F85">
        <v>32.68</v>
      </c>
      <c r="G85">
        <v>5</v>
      </c>
      <c r="I85">
        <f t="shared" si="11"/>
        <v>0</v>
      </c>
      <c r="J85">
        <f t="shared" si="12"/>
        <v>1</v>
      </c>
      <c r="K85">
        <f t="shared" si="13"/>
        <v>1</v>
      </c>
      <c r="L85">
        <f t="shared" si="14"/>
        <v>0</v>
      </c>
      <c r="M85">
        <f t="shared" si="15"/>
        <v>0</v>
      </c>
      <c r="N85">
        <f t="shared" si="16"/>
        <v>0</v>
      </c>
      <c r="O85">
        <f t="shared" si="17"/>
        <v>0</v>
      </c>
      <c r="P85">
        <f t="shared" si="20"/>
        <v>2</v>
      </c>
      <c r="Q85">
        <f t="shared" si="20"/>
        <v>32.68</v>
      </c>
      <c r="R85">
        <f t="shared" si="20"/>
        <v>5</v>
      </c>
      <c r="S85" s="4">
        <f t="shared" si="18"/>
        <v>4.0842464975281985</v>
      </c>
      <c r="T85" s="12">
        <f t="shared" si="19"/>
        <v>0.91575350247180154</v>
      </c>
      <c r="U85" s="4"/>
    </row>
    <row r="86" spans="1:21" x14ac:dyDescent="0.2">
      <c r="A86" t="s">
        <v>20</v>
      </c>
      <c r="B86" t="s">
        <v>17</v>
      </c>
      <c r="C86" t="s">
        <v>43</v>
      </c>
      <c r="D86" t="s">
        <v>44</v>
      </c>
      <c r="E86">
        <v>2</v>
      </c>
      <c r="F86">
        <v>15.98</v>
      </c>
      <c r="G86">
        <v>2.0299999999999998</v>
      </c>
      <c r="I86">
        <f t="shared" si="11"/>
        <v>0</v>
      </c>
      <c r="J86">
        <f t="shared" si="12"/>
        <v>0</v>
      </c>
      <c r="K86">
        <f t="shared" si="13"/>
        <v>1</v>
      </c>
      <c r="L86">
        <f t="shared" si="14"/>
        <v>0</v>
      </c>
      <c r="M86">
        <f t="shared" si="15"/>
        <v>0</v>
      </c>
      <c r="N86">
        <f t="shared" si="16"/>
        <v>0</v>
      </c>
      <c r="O86">
        <f t="shared" si="17"/>
        <v>0</v>
      </c>
      <c r="P86">
        <f t="shared" si="20"/>
        <v>2</v>
      </c>
      <c r="Q86">
        <f t="shared" si="20"/>
        <v>15.98</v>
      </c>
      <c r="R86">
        <f t="shared" si="20"/>
        <v>2.0299999999999998</v>
      </c>
      <c r="S86" s="4">
        <f t="shared" si="18"/>
        <v>2.537201998435556</v>
      </c>
      <c r="T86" s="12">
        <f t="shared" si="19"/>
        <v>-0.50720199843555624</v>
      </c>
      <c r="U86" s="4"/>
    </row>
    <row r="87" spans="1:21" x14ac:dyDescent="0.2">
      <c r="A87" t="s">
        <v>16</v>
      </c>
      <c r="B87" t="s">
        <v>17</v>
      </c>
      <c r="C87" t="s">
        <v>43</v>
      </c>
      <c r="D87" t="s">
        <v>44</v>
      </c>
      <c r="E87">
        <v>4</v>
      </c>
      <c r="F87">
        <v>34.83</v>
      </c>
      <c r="G87">
        <v>5.17</v>
      </c>
      <c r="I87">
        <f t="shared" si="11"/>
        <v>1</v>
      </c>
      <c r="J87">
        <f t="shared" si="12"/>
        <v>0</v>
      </c>
      <c r="K87">
        <f t="shared" si="13"/>
        <v>1</v>
      </c>
      <c r="L87">
        <f t="shared" si="14"/>
        <v>0</v>
      </c>
      <c r="M87">
        <f t="shared" si="15"/>
        <v>0</v>
      </c>
      <c r="N87">
        <f t="shared" si="16"/>
        <v>0</v>
      </c>
      <c r="O87">
        <f t="shared" si="17"/>
        <v>0</v>
      </c>
      <c r="P87">
        <f t="shared" si="20"/>
        <v>4</v>
      </c>
      <c r="Q87">
        <f t="shared" si="20"/>
        <v>34.83</v>
      </c>
      <c r="R87">
        <f t="shared" si="20"/>
        <v>5.17</v>
      </c>
      <c r="S87" s="4">
        <f t="shared" si="18"/>
        <v>4.6681095292224279</v>
      </c>
      <c r="T87" s="12">
        <f t="shared" si="19"/>
        <v>0.50189047077757198</v>
      </c>
      <c r="U87" s="4"/>
    </row>
    <row r="88" spans="1:21" x14ac:dyDescent="0.2">
      <c r="A88" t="s">
        <v>20</v>
      </c>
      <c r="B88" t="s">
        <v>17</v>
      </c>
      <c r="C88" t="s">
        <v>43</v>
      </c>
      <c r="D88" t="s">
        <v>44</v>
      </c>
      <c r="E88">
        <v>2</v>
      </c>
      <c r="F88">
        <v>13.03</v>
      </c>
      <c r="G88">
        <v>2</v>
      </c>
      <c r="I88">
        <f t="shared" si="11"/>
        <v>0</v>
      </c>
      <c r="J88">
        <f t="shared" si="12"/>
        <v>0</v>
      </c>
      <c r="K88">
        <f t="shared" si="13"/>
        <v>1</v>
      </c>
      <c r="L88">
        <f t="shared" si="14"/>
        <v>0</v>
      </c>
      <c r="M88">
        <f t="shared" si="15"/>
        <v>0</v>
      </c>
      <c r="N88">
        <f t="shared" si="16"/>
        <v>0</v>
      </c>
      <c r="O88">
        <f t="shared" si="17"/>
        <v>0</v>
      </c>
      <c r="P88">
        <f t="shared" si="20"/>
        <v>2</v>
      </c>
      <c r="Q88">
        <f t="shared" si="20"/>
        <v>13.03</v>
      </c>
      <c r="R88">
        <f t="shared" si="20"/>
        <v>2</v>
      </c>
      <c r="S88" s="4">
        <f t="shared" si="18"/>
        <v>2.2639216827275743</v>
      </c>
      <c r="T88" s="12">
        <f t="shared" si="19"/>
        <v>-0.26392168272757432</v>
      </c>
      <c r="U88" s="4"/>
    </row>
    <row r="89" spans="1:21" x14ac:dyDescent="0.2">
      <c r="A89" t="s">
        <v>20</v>
      </c>
      <c r="B89" t="s">
        <v>17</v>
      </c>
      <c r="C89" t="s">
        <v>43</v>
      </c>
      <c r="D89" t="s">
        <v>44</v>
      </c>
      <c r="E89">
        <v>2</v>
      </c>
      <c r="F89">
        <v>18.28</v>
      </c>
      <c r="G89">
        <v>4</v>
      </c>
      <c r="I89">
        <f t="shared" si="11"/>
        <v>0</v>
      </c>
      <c r="J89">
        <f t="shared" si="12"/>
        <v>0</v>
      </c>
      <c r="K89">
        <f t="shared" si="13"/>
        <v>1</v>
      </c>
      <c r="L89">
        <f t="shared" si="14"/>
        <v>0</v>
      </c>
      <c r="M89">
        <f t="shared" si="15"/>
        <v>0</v>
      </c>
      <c r="N89">
        <f t="shared" si="16"/>
        <v>0</v>
      </c>
      <c r="O89">
        <f t="shared" si="17"/>
        <v>0</v>
      </c>
      <c r="P89">
        <f t="shared" si="20"/>
        <v>2</v>
      </c>
      <c r="Q89">
        <f t="shared" si="20"/>
        <v>18.28</v>
      </c>
      <c r="R89">
        <f t="shared" si="20"/>
        <v>4</v>
      </c>
      <c r="S89" s="4">
        <f t="shared" si="18"/>
        <v>2.7502680072926267</v>
      </c>
      <c r="T89" s="12">
        <f t="shared" si="19"/>
        <v>1.2497319927073733</v>
      </c>
      <c r="U89" s="4"/>
    </row>
    <row r="90" spans="1:21" x14ac:dyDescent="0.2">
      <c r="A90" t="s">
        <v>20</v>
      </c>
      <c r="B90" t="s">
        <v>17</v>
      </c>
      <c r="C90" t="s">
        <v>43</v>
      </c>
      <c r="D90" t="s">
        <v>44</v>
      </c>
      <c r="E90">
        <v>2</v>
      </c>
      <c r="F90">
        <v>24.71</v>
      </c>
      <c r="G90">
        <v>5.85</v>
      </c>
      <c r="I90">
        <f t="shared" si="11"/>
        <v>0</v>
      </c>
      <c r="J90">
        <f t="shared" si="12"/>
        <v>0</v>
      </c>
      <c r="K90">
        <f t="shared" si="13"/>
        <v>1</v>
      </c>
      <c r="L90">
        <f t="shared" si="14"/>
        <v>0</v>
      </c>
      <c r="M90">
        <f t="shared" si="15"/>
        <v>0</v>
      </c>
      <c r="N90">
        <f t="shared" si="16"/>
        <v>0</v>
      </c>
      <c r="O90">
        <f t="shared" si="17"/>
        <v>0</v>
      </c>
      <c r="P90">
        <f t="shared" si="20"/>
        <v>2</v>
      </c>
      <c r="Q90">
        <f t="shared" si="20"/>
        <v>24.71</v>
      </c>
      <c r="R90">
        <f t="shared" si="20"/>
        <v>5.85</v>
      </c>
      <c r="S90" s="4">
        <f t="shared" si="18"/>
        <v>3.3459264581408714</v>
      </c>
      <c r="T90" s="12">
        <f t="shared" si="19"/>
        <v>2.5040735418591282</v>
      </c>
      <c r="U90" s="4"/>
    </row>
    <row r="91" spans="1:21" x14ac:dyDescent="0.2">
      <c r="A91" t="s">
        <v>20</v>
      </c>
      <c r="B91" t="s">
        <v>17</v>
      </c>
      <c r="C91" t="s">
        <v>43</v>
      </c>
      <c r="D91" t="s">
        <v>44</v>
      </c>
      <c r="E91">
        <v>2</v>
      </c>
      <c r="F91">
        <v>21.16</v>
      </c>
      <c r="G91">
        <v>3</v>
      </c>
      <c r="I91">
        <f t="shared" si="11"/>
        <v>0</v>
      </c>
      <c r="J91">
        <f t="shared" si="12"/>
        <v>0</v>
      </c>
      <c r="K91">
        <f t="shared" si="13"/>
        <v>1</v>
      </c>
      <c r="L91">
        <f t="shared" si="14"/>
        <v>0</v>
      </c>
      <c r="M91">
        <f t="shared" si="15"/>
        <v>0</v>
      </c>
      <c r="N91">
        <f t="shared" si="16"/>
        <v>0</v>
      </c>
      <c r="O91">
        <f t="shared" si="17"/>
        <v>0</v>
      </c>
      <c r="P91">
        <f t="shared" si="20"/>
        <v>2</v>
      </c>
      <c r="Q91">
        <f t="shared" si="20"/>
        <v>21.16</v>
      </c>
      <c r="R91">
        <f t="shared" si="20"/>
        <v>3</v>
      </c>
      <c r="S91" s="4">
        <f t="shared" si="18"/>
        <v>3.0170637053397407</v>
      </c>
      <c r="T91" s="12">
        <f t="shared" si="19"/>
        <v>-1.7063705339740665E-2</v>
      </c>
      <c r="U91" s="4"/>
    </row>
    <row r="92" spans="1:21" x14ac:dyDescent="0.2">
      <c r="A92" t="s">
        <v>20</v>
      </c>
      <c r="B92" t="s">
        <v>42</v>
      </c>
      <c r="C92" t="s">
        <v>45</v>
      </c>
      <c r="D92" t="s">
        <v>19</v>
      </c>
      <c r="E92">
        <v>2</v>
      </c>
      <c r="F92">
        <v>28.97</v>
      </c>
      <c r="G92">
        <v>3</v>
      </c>
      <c r="I92">
        <f t="shared" si="11"/>
        <v>0</v>
      </c>
      <c r="J92">
        <f t="shared" si="12"/>
        <v>1</v>
      </c>
      <c r="K92">
        <f t="shared" si="13"/>
        <v>0</v>
      </c>
      <c r="L92">
        <f t="shared" si="14"/>
        <v>1</v>
      </c>
      <c r="M92">
        <f t="shared" si="15"/>
        <v>0</v>
      </c>
      <c r="N92">
        <f t="shared" si="16"/>
        <v>0</v>
      </c>
      <c r="O92">
        <f t="shared" si="17"/>
        <v>1</v>
      </c>
      <c r="P92">
        <f t="shared" si="20"/>
        <v>2</v>
      </c>
      <c r="Q92">
        <f t="shared" si="20"/>
        <v>28.97</v>
      </c>
      <c r="R92">
        <f t="shared" si="20"/>
        <v>3</v>
      </c>
      <c r="S92" s="4">
        <f t="shared" si="18"/>
        <v>3.740561761502228</v>
      </c>
      <c r="T92" s="12">
        <f t="shared" si="19"/>
        <v>-0.74056176150222797</v>
      </c>
      <c r="U92" s="4"/>
    </row>
    <row r="93" spans="1:21" x14ac:dyDescent="0.2">
      <c r="A93" t="s">
        <v>20</v>
      </c>
      <c r="B93" t="s">
        <v>17</v>
      </c>
      <c r="C93" t="s">
        <v>45</v>
      </c>
      <c r="D93" t="s">
        <v>19</v>
      </c>
      <c r="E93">
        <v>2</v>
      </c>
      <c r="F93">
        <v>22.49</v>
      </c>
      <c r="G93">
        <v>3.5</v>
      </c>
      <c r="I93">
        <f t="shared" si="11"/>
        <v>0</v>
      </c>
      <c r="J93">
        <f t="shared" si="12"/>
        <v>0</v>
      </c>
      <c r="K93">
        <f t="shared" si="13"/>
        <v>0</v>
      </c>
      <c r="L93">
        <f t="shared" si="14"/>
        <v>1</v>
      </c>
      <c r="M93">
        <f t="shared" si="15"/>
        <v>0</v>
      </c>
      <c r="N93">
        <f t="shared" si="16"/>
        <v>0</v>
      </c>
      <c r="O93">
        <f t="shared" si="17"/>
        <v>1</v>
      </c>
      <c r="P93">
        <f t="shared" si="20"/>
        <v>2</v>
      </c>
      <c r="Q93">
        <f t="shared" si="20"/>
        <v>22.49</v>
      </c>
      <c r="R93">
        <f t="shared" si="20"/>
        <v>3.5</v>
      </c>
      <c r="S93" s="4">
        <f t="shared" si="18"/>
        <v>3.1402714408962207</v>
      </c>
      <c r="T93" s="12">
        <f t="shared" si="19"/>
        <v>0.35972855910377932</v>
      </c>
      <c r="U93" s="4"/>
    </row>
    <row r="94" spans="1:21" x14ac:dyDescent="0.2">
      <c r="A94" t="s">
        <v>16</v>
      </c>
      <c r="B94" t="s">
        <v>42</v>
      </c>
      <c r="C94" t="s">
        <v>45</v>
      </c>
      <c r="D94" t="s">
        <v>19</v>
      </c>
      <c r="E94">
        <v>2</v>
      </c>
      <c r="F94">
        <v>5.75</v>
      </c>
      <c r="G94">
        <v>1</v>
      </c>
      <c r="I94">
        <f t="shared" si="11"/>
        <v>1</v>
      </c>
      <c r="J94">
        <f t="shared" si="12"/>
        <v>1</v>
      </c>
      <c r="K94">
        <f t="shared" si="13"/>
        <v>0</v>
      </c>
      <c r="L94">
        <f t="shared" si="14"/>
        <v>1</v>
      </c>
      <c r="M94">
        <f t="shared" si="15"/>
        <v>0</v>
      </c>
      <c r="N94">
        <f t="shared" si="16"/>
        <v>0</v>
      </c>
      <c r="O94">
        <f t="shared" si="17"/>
        <v>1</v>
      </c>
      <c r="P94">
        <f t="shared" si="20"/>
        <v>2</v>
      </c>
      <c r="Q94">
        <f t="shared" si="20"/>
        <v>5.75</v>
      </c>
      <c r="R94">
        <f t="shared" si="20"/>
        <v>1</v>
      </c>
      <c r="S94" s="4">
        <f t="shared" si="18"/>
        <v>1.5895214459973688</v>
      </c>
      <c r="T94" s="12">
        <f t="shared" si="19"/>
        <v>-0.58952144599736878</v>
      </c>
      <c r="U94" s="4"/>
    </row>
    <row r="95" spans="1:21" x14ac:dyDescent="0.2">
      <c r="A95" t="s">
        <v>16</v>
      </c>
      <c r="B95" t="s">
        <v>42</v>
      </c>
      <c r="C95" t="s">
        <v>45</v>
      </c>
      <c r="D95" t="s">
        <v>19</v>
      </c>
      <c r="E95">
        <v>2</v>
      </c>
      <c r="F95">
        <v>16.32</v>
      </c>
      <c r="G95">
        <v>4.3</v>
      </c>
      <c r="I95">
        <f t="shared" si="11"/>
        <v>1</v>
      </c>
      <c r="J95">
        <f t="shared" si="12"/>
        <v>1</v>
      </c>
      <c r="K95">
        <f t="shared" si="13"/>
        <v>0</v>
      </c>
      <c r="L95">
        <f t="shared" si="14"/>
        <v>1</v>
      </c>
      <c r="M95">
        <f t="shared" si="15"/>
        <v>0</v>
      </c>
      <c r="N95">
        <f t="shared" si="16"/>
        <v>0</v>
      </c>
      <c r="O95">
        <f t="shared" si="17"/>
        <v>1</v>
      </c>
      <c r="P95">
        <f t="shared" si="20"/>
        <v>2</v>
      </c>
      <c r="Q95">
        <f t="shared" si="20"/>
        <v>16.32</v>
      </c>
      <c r="R95">
        <f t="shared" si="20"/>
        <v>4.3</v>
      </c>
      <c r="S95" s="4">
        <f t="shared" si="18"/>
        <v>2.5686987127883407</v>
      </c>
      <c r="T95" s="12">
        <f t="shared" si="19"/>
        <v>1.7313012872116591</v>
      </c>
      <c r="U95" s="4"/>
    </row>
    <row r="96" spans="1:21" x14ac:dyDescent="0.2">
      <c r="A96" t="s">
        <v>16</v>
      </c>
      <c r="B96" t="s">
        <v>17</v>
      </c>
      <c r="C96" t="s">
        <v>45</v>
      </c>
      <c r="D96" t="s">
        <v>19</v>
      </c>
      <c r="E96">
        <v>2</v>
      </c>
      <c r="F96">
        <v>22.75</v>
      </c>
      <c r="G96">
        <v>3.25</v>
      </c>
      <c r="I96">
        <f t="shared" si="11"/>
        <v>1</v>
      </c>
      <c r="J96">
        <f t="shared" si="12"/>
        <v>0</v>
      </c>
      <c r="K96">
        <f t="shared" si="13"/>
        <v>0</v>
      </c>
      <c r="L96">
        <f t="shared" si="14"/>
        <v>1</v>
      </c>
      <c r="M96">
        <f t="shared" si="15"/>
        <v>0</v>
      </c>
      <c r="N96">
        <f t="shared" si="16"/>
        <v>0</v>
      </c>
      <c r="O96">
        <f t="shared" si="17"/>
        <v>1</v>
      </c>
      <c r="P96">
        <f t="shared" si="20"/>
        <v>2</v>
      </c>
      <c r="Q96">
        <f t="shared" si="20"/>
        <v>22.75</v>
      </c>
      <c r="R96">
        <f t="shared" si="20"/>
        <v>3.25</v>
      </c>
      <c r="S96" s="4">
        <f t="shared" si="18"/>
        <v>3.164357163636585</v>
      </c>
      <c r="T96" s="12">
        <f t="shared" si="19"/>
        <v>8.5642836363414965E-2</v>
      </c>
      <c r="U96" s="4"/>
    </row>
    <row r="97" spans="1:21" x14ac:dyDescent="0.2">
      <c r="A97" t="s">
        <v>20</v>
      </c>
      <c r="B97" t="s">
        <v>42</v>
      </c>
      <c r="C97" t="s">
        <v>45</v>
      </c>
      <c r="D97" t="s">
        <v>19</v>
      </c>
      <c r="E97">
        <v>4</v>
      </c>
      <c r="F97">
        <v>40.17</v>
      </c>
      <c r="G97">
        <v>4.7300000000000004</v>
      </c>
      <c r="I97">
        <f t="shared" si="11"/>
        <v>0</v>
      </c>
      <c r="J97">
        <f t="shared" si="12"/>
        <v>1</v>
      </c>
      <c r="K97">
        <f t="shared" si="13"/>
        <v>0</v>
      </c>
      <c r="L97">
        <f t="shared" si="14"/>
        <v>1</v>
      </c>
      <c r="M97">
        <f t="shared" si="15"/>
        <v>0</v>
      </c>
      <c r="N97">
        <f t="shared" si="16"/>
        <v>0</v>
      </c>
      <c r="O97">
        <f t="shared" si="17"/>
        <v>1</v>
      </c>
      <c r="P97">
        <f t="shared" si="20"/>
        <v>4</v>
      </c>
      <c r="Q97">
        <f t="shared" si="20"/>
        <v>40.17</v>
      </c>
      <c r="R97">
        <f t="shared" si="20"/>
        <v>4.7300000000000004</v>
      </c>
      <c r="S97" s="4">
        <f t="shared" si="18"/>
        <v>5.1627932193514532</v>
      </c>
      <c r="T97" s="12">
        <f t="shared" si="19"/>
        <v>-0.43279321935145276</v>
      </c>
      <c r="U97" s="4"/>
    </row>
    <row r="98" spans="1:21" x14ac:dyDescent="0.2">
      <c r="A98" t="s">
        <v>20</v>
      </c>
      <c r="B98" t="s">
        <v>42</v>
      </c>
      <c r="C98" t="s">
        <v>45</v>
      </c>
      <c r="D98" t="s">
        <v>19</v>
      </c>
      <c r="E98">
        <v>2</v>
      </c>
      <c r="F98">
        <v>27.28</v>
      </c>
      <c r="G98">
        <v>4</v>
      </c>
      <c r="I98">
        <f t="shared" si="11"/>
        <v>0</v>
      </c>
      <c r="J98">
        <f t="shared" si="12"/>
        <v>1</v>
      </c>
      <c r="K98">
        <f t="shared" si="13"/>
        <v>0</v>
      </c>
      <c r="L98">
        <f t="shared" si="14"/>
        <v>1</v>
      </c>
      <c r="M98">
        <f t="shared" si="15"/>
        <v>0</v>
      </c>
      <c r="N98">
        <f t="shared" si="16"/>
        <v>0</v>
      </c>
      <c r="O98">
        <f t="shared" si="17"/>
        <v>1</v>
      </c>
      <c r="P98">
        <f t="shared" si="20"/>
        <v>2</v>
      </c>
      <c r="Q98">
        <f t="shared" si="20"/>
        <v>27.28</v>
      </c>
      <c r="R98">
        <f t="shared" si="20"/>
        <v>4</v>
      </c>
      <c r="S98" s="4">
        <f t="shared" si="18"/>
        <v>3.584004563689859</v>
      </c>
      <c r="T98" s="12">
        <f t="shared" si="19"/>
        <v>0.41599543631014102</v>
      </c>
      <c r="U98" s="4"/>
    </row>
    <row r="99" spans="1:21" x14ac:dyDescent="0.2">
      <c r="A99" t="s">
        <v>20</v>
      </c>
      <c r="B99" t="s">
        <v>42</v>
      </c>
      <c r="C99" t="s">
        <v>45</v>
      </c>
      <c r="D99" t="s">
        <v>19</v>
      </c>
      <c r="E99">
        <v>2</v>
      </c>
      <c r="F99">
        <v>12.03</v>
      </c>
      <c r="G99">
        <v>1.5</v>
      </c>
      <c r="I99">
        <f t="shared" si="11"/>
        <v>0</v>
      </c>
      <c r="J99">
        <f t="shared" si="12"/>
        <v>1</v>
      </c>
      <c r="K99">
        <f t="shared" si="13"/>
        <v>0</v>
      </c>
      <c r="L99">
        <f t="shared" si="14"/>
        <v>1</v>
      </c>
      <c r="M99">
        <f t="shared" si="15"/>
        <v>0</v>
      </c>
      <c r="N99">
        <f t="shared" si="16"/>
        <v>0</v>
      </c>
      <c r="O99">
        <f t="shared" si="17"/>
        <v>1</v>
      </c>
      <c r="P99">
        <f t="shared" si="20"/>
        <v>2</v>
      </c>
      <c r="Q99">
        <f t="shared" si="20"/>
        <v>12.03</v>
      </c>
      <c r="R99">
        <f t="shared" si="20"/>
        <v>1.5</v>
      </c>
      <c r="S99" s="4">
        <f t="shared" si="18"/>
        <v>2.1712842875723259</v>
      </c>
      <c r="T99" s="12">
        <f t="shared" si="19"/>
        <v>-0.67128428757232594</v>
      </c>
      <c r="U99" s="4"/>
    </row>
    <row r="100" spans="1:21" x14ac:dyDescent="0.2">
      <c r="A100" t="s">
        <v>20</v>
      </c>
      <c r="B100" t="s">
        <v>42</v>
      </c>
      <c r="C100" t="s">
        <v>45</v>
      </c>
      <c r="D100" t="s">
        <v>19</v>
      </c>
      <c r="E100">
        <v>2</v>
      </c>
      <c r="F100">
        <v>21.01</v>
      </c>
      <c r="G100">
        <v>3</v>
      </c>
      <c r="I100">
        <f t="shared" si="11"/>
        <v>0</v>
      </c>
      <c r="J100">
        <f t="shared" si="12"/>
        <v>1</v>
      </c>
      <c r="K100">
        <f t="shared" si="13"/>
        <v>0</v>
      </c>
      <c r="L100">
        <f t="shared" si="14"/>
        <v>1</v>
      </c>
      <c r="M100">
        <f t="shared" si="15"/>
        <v>0</v>
      </c>
      <c r="N100">
        <f t="shared" si="16"/>
        <v>0</v>
      </c>
      <c r="O100">
        <f t="shared" si="17"/>
        <v>1</v>
      </c>
      <c r="P100">
        <f t="shared" si="20"/>
        <v>2</v>
      </c>
      <c r="Q100">
        <f t="shared" si="20"/>
        <v>21.01</v>
      </c>
      <c r="R100">
        <f t="shared" si="20"/>
        <v>3</v>
      </c>
      <c r="S100" s="4">
        <f t="shared" si="18"/>
        <v>3.003168096066454</v>
      </c>
      <c r="T100" s="12">
        <f t="shared" si="19"/>
        <v>-3.1680960664539626E-3</v>
      </c>
      <c r="U100" s="4"/>
    </row>
    <row r="101" spans="1:21" x14ac:dyDescent="0.2">
      <c r="A101" t="s">
        <v>20</v>
      </c>
      <c r="B101" t="s">
        <v>17</v>
      </c>
      <c r="C101" t="s">
        <v>45</v>
      </c>
      <c r="D101" t="s">
        <v>19</v>
      </c>
      <c r="E101">
        <v>2</v>
      </c>
      <c r="F101">
        <v>12.46</v>
      </c>
      <c r="G101">
        <v>1.5</v>
      </c>
      <c r="I101">
        <f t="shared" si="11"/>
        <v>0</v>
      </c>
      <c r="J101">
        <f t="shared" si="12"/>
        <v>0</v>
      </c>
      <c r="K101">
        <f t="shared" si="13"/>
        <v>0</v>
      </c>
      <c r="L101">
        <f t="shared" si="14"/>
        <v>1</v>
      </c>
      <c r="M101">
        <f t="shared" si="15"/>
        <v>0</v>
      </c>
      <c r="N101">
        <f t="shared" si="16"/>
        <v>0</v>
      </c>
      <c r="O101">
        <f t="shared" si="17"/>
        <v>1</v>
      </c>
      <c r="P101">
        <f t="shared" si="20"/>
        <v>2</v>
      </c>
      <c r="Q101">
        <f t="shared" si="20"/>
        <v>12.46</v>
      </c>
      <c r="R101">
        <f t="shared" si="20"/>
        <v>1.5</v>
      </c>
      <c r="S101" s="4">
        <f t="shared" si="18"/>
        <v>2.2111183674890831</v>
      </c>
      <c r="T101" s="12">
        <f t="shared" si="19"/>
        <v>-0.71111836748908308</v>
      </c>
      <c r="U101" s="4"/>
    </row>
    <row r="102" spans="1:21" x14ac:dyDescent="0.2">
      <c r="A102" t="s">
        <v>16</v>
      </c>
      <c r="B102" t="s">
        <v>42</v>
      </c>
      <c r="C102" t="s">
        <v>45</v>
      </c>
      <c r="D102" t="s">
        <v>19</v>
      </c>
      <c r="E102">
        <v>2</v>
      </c>
      <c r="F102">
        <v>11.35</v>
      </c>
      <c r="G102">
        <v>2.5</v>
      </c>
      <c r="I102">
        <f t="shared" si="11"/>
        <v>1</v>
      </c>
      <c r="J102">
        <f t="shared" si="12"/>
        <v>1</v>
      </c>
      <c r="K102">
        <f t="shared" si="13"/>
        <v>0</v>
      </c>
      <c r="L102">
        <f t="shared" si="14"/>
        <v>1</v>
      </c>
      <c r="M102">
        <f t="shared" si="15"/>
        <v>0</v>
      </c>
      <c r="N102">
        <f t="shared" si="16"/>
        <v>0</v>
      </c>
      <c r="O102">
        <f t="shared" si="17"/>
        <v>1</v>
      </c>
      <c r="P102">
        <f t="shared" si="20"/>
        <v>2</v>
      </c>
      <c r="Q102">
        <f t="shared" si="20"/>
        <v>11.35</v>
      </c>
      <c r="R102">
        <f t="shared" si="20"/>
        <v>2.5</v>
      </c>
      <c r="S102" s="4">
        <f t="shared" si="18"/>
        <v>2.1082908588667575</v>
      </c>
      <c r="T102" s="12">
        <f t="shared" si="19"/>
        <v>0.39170914113324251</v>
      </c>
      <c r="U102" s="4"/>
    </row>
    <row r="103" spans="1:21" x14ac:dyDescent="0.2">
      <c r="A103" t="s">
        <v>16</v>
      </c>
      <c r="B103" t="s">
        <v>42</v>
      </c>
      <c r="C103" t="s">
        <v>45</v>
      </c>
      <c r="D103" t="s">
        <v>19</v>
      </c>
      <c r="E103">
        <v>2</v>
      </c>
      <c r="F103">
        <v>15.38</v>
      </c>
      <c r="G103">
        <v>3</v>
      </c>
      <c r="I103">
        <f t="shared" si="11"/>
        <v>1</v>
      </c>
      <c r="J103">
        <f t="shared" si="12"/>
        <v>1</v>
      </c>
      <c r="K103">
        <f t="shared" si="13"/>
        <v>0</v>
      </c>
      <c r="L103">
        <f t="shared" si="14"/>
        <v>1</v>
      </c>
      <c r="M103">
        <f t="shared" si="15"/>
        <v>0</v>
      </c>
      <c r="N103">
        <f t="shared" si="16"/>
        <v>0</v>
      </c>
      <c r="O103">
        <f t="shared" si="17"/>
        <v>1</v>
      </c>
      <c r="P103">
        <f t="shared" si="20"/>
        <v>2</v>
      </c>
      <c r="Q103">
        <f t="shared" si="20"/>
        <v>15.38</v>
      </c>
      <c r="R103">
        <f t="shared" si="20"/>
        <v>3</v>
      </c>
      <c r="S103" s="4">
        <f t="shared" si="18"/>
        <v>2.4816195613424075</v>
      </c>
      <c r="T103" s="12">
        <f t="shared" si="19"/>
        <v>0.51838043865759253</v>
      </c>
      <c r="U103" s="4"/>
    </row>
    <row r="104" spans="1:21" x14ac:dyDescent="0.2">
      <c r="A104" t="s">
        <v>16</v>
      </c>
      <c r="B104" t="s">
        <v>42</v>
      </c>
      <c r="C104" t="s">
        <v>39</v>
      </c>
      <c r="D104" t="s">
        <v>19</v>
      </c>
      <c r="E104">
        <v>3</v>
      </c>
      <c r="F104">
        <v>44.3</v>
      </c>
      <c r="G104">
        <v>2.5</v>
      </c>
      <c r="I104">
        <f t="shared" si="11"/>
        <v>1</v>
      </c>
      <c r="J104">
        <f t="shared" si="12"/>
        <v>1</v>
      </c>
      <c r="K104">
        <f t="shared" si="13"/>
        <v>0</v>
      </c>
      <c r="L104">
        <f t="shared" si="14"/>
        <v>0</v>
      </c>
      <c r="M104">
        <f t="shared" si="15"/>
        <v>1</v>
      </c>
      <c r="N104">
        <f t="shared" si="16"/>
        <v>0</v>
      </c>
      <c r="O104">
        <f t="shared" si="17"/>
        <v>1</v>
      </c>
      <c r="P104">
        <f t="shared" si="20"/>
        <v>3</v>
      </c>
      <c r="Q104">
        <f t="shared" si="20"/>
        <v>44.3</v>
      </c>
      <c r="R104">
        <f t="shared" si="20"/>
        <v>2.5</v>
      </c>
      <c r="S104" s="4">
        <f t="shared" si="18"/>
        <v>5.3530393452874039</v>
      </c>
      <c r="T104" s="12">
        <f t="shared" si="19"/>
        <v>-2.8530393452874039</v>
      </c>
      <c r="U104" s="4"/>
    </row>
    <row r="105" spans="1:21" x14ac:dyDescent="0.2">
      <c r="A105" t="s">
        <v>16</v>
      </c>
      <c r="B105" t="s">
        <v>42</v>
      </c>
      <c r="C105" t="s">
        <v>39</v>
      </c>
      <c r="D105" t="s">
        <v>19</v>
      </c>
      <c r="E105">
        <v>2</v>
      </c>
      <c r="F105">
        <v>22.42</v>
      </c>
      <c r="G105">
        <v>3.48</v>
      </c>
      <c r="I105">
        <f t="shared" si="11"/>
        <v>1</v>
      </c>
      <c r="J105">
        <f t="shared" si="12"/>
        <v>1</v>
      </c>
      <c r="K105">
        <f t="shared" si="13"/>
        <v>0</v>
      </c>
      <c r="L105">
        <f t="shared" si="14"/>
        <v>0</v>
      </c>
      <c r="M105">
        <f t="shared" si="15"/>
        <v>1</v>
      </c>
      <c r="N105">
        <f t="shared" si="16"/>
        <v>0</v>
      </c>
      <c r="O105">
        <f t="shared" si="17"/>
        <v>1</v>
      </c>
      <c r="P105">
        <f t="shared" si="20"/>
        <v>2</v>
      </c>
      <c r="Q105">
        <f t="shared" si="20"/>
        <v>22.42</v>
      </c>
      <c r="R105">
        <f t="shared" si="20"/>
        <v>3.48</v>
      </c>
      <c r="S105" s="4">
        <f t="shared" si="18"/>
        <v>3.1337868232353534</v>
      </c>
      <c r="T105" s="12">
        <f t="shared" si="19"/>
        <v>0.34621317676464658</v>
      </c>
      <c r="U105" s="4"/>
    </row>
    <row r="106" spans="1:21" x14ac:dyDescent="0.2">
      <c r="A106" t="s">
        <v>16</v>
      </c>
      <c r="B106" t="s">
        <v>17</v>
      </c>
      <c r="C106" t="s">
        <v>39</v>
      </c>
      <c r="D106" t="s">
        <v>19</v>
      </c>
      <c r="E106">
        <v>2</v>
      </c>
      <c r="F106">
        <v>20.92</v>
      </c>
      <c r="G106">
        <v>4.08</v>
      </c>
      <c r="I106">
        <f t="shared" si="11"/>
        <v>1</v>
      </c>
      <c r="J106">
        <f t="shared" si="12"/>
        <v>0</v>
      </c>
      <c r="K106">
        <f t="shared" si="13"/>
        <v>0</v>
      </c>
      <c r="L106">
        <f t="shared" si="14"/>
        <v>0</v>
      </c>
      <c r="M106">
        <f t="shared" si="15"/>
        <v>1</v>
      </c>
      <c r="N106">
        <f t="shared" si="16"/>
        <v>0</v>
      </c>
      <c r="O106">
        <f t="shared" si="17"/>
        <v>1</v>
      </c>
      <c r="P106">
        <f t="shared" si="20"/>
        <v>2</v>
      </c>
      <c r="Q106">
        <f t="shared" si="20"/>
        <v>20.92</v>
      </c>
      <c r="R106">
        <f t="shared" si="20"/>
        <v>4.08</v>
      </c>
      <c r="S106" s="4">
        <f t="shared" si="18"/>
        <v>2.9948307305024815</v>
      </c>
      <c r="T106" s="12">
        <f t="shared" si="19"/>
        <v>1.0851692694975186</v>
      </c>
      <c r="U106" s="4"/>
    </row>
    <row r="107" spans="1:21" x14ac:dyDescent="0.2">
      <c r="A107" t="s">
        <v>20</v>
      </c>
      <c r="B107" t="s">
        <v>42</v>
      </c>
      <c r="C107" t="s">
        <v>39</v>
      </c>
      <c r="D107" t="s">
        <v>19</v>
      </c>
      <c r="E107">
        <v>2</v>
      </c>
      <c r="F107">
        <v>15.36</v>
      </c>
      <c r="G107">
        <v>1.64</v>
      </c>
      <c r="I107">
        <f t="shared" si="11"/>
        <v>0</v>
      </c>
      <c r="J107">
        <f t="shared" si="12"/>
        <v>1</v>
      </c>
      <c r="K107">
        <f t="shared" si="13"/>
        <v>0</v>
      </c>
      <c r="L107">
        <f t="shared" si="14"/>
        <v>0</v>
      </c>
      <c r="M107">
        <f t="shared" si="15"/>
        <v>1</v>
      </c>
      <c r="N107">
        <f t="shared" si="16"/>
        <v>0</v>
      </c>
      <c r="O107">
        <f t="shared" si="17"/>
        <v>1</v>
      </c>
      <c r="P107">
        <f t="shared" si="20"/>
        <v>2</v>
      </c>
      <c r="Q107">
        <f t="shared" si="20"/>
        <v>15.36</v>
      </c>
      <c r="R107">
        <f t="shared" si="20"/>
        <v>1.64</v>
      </c>
      <c r="S107" s="4">
        <f t="shared" si="18"/>
        <v>2.4797668134393023</v>
      </c>
      <c r="T107" s="12">
        <f t="shared" si="19"/>
        <v>-0.83976681343930237</v>
      </c>
      <c r="U107" s="4"/>
    </row>
    <row r="108" spans="1:21" x14ac:dyDescent="0.2">
      <c r="A108" t="s">
        <v>20</v>
      </c>
      <c r="B108" t="s">
        <v>42</v>
      </c>
      <c r="C108" t="s">
        <v>39</v>
      </c>
      <c r="D108" t="s">
        <v>19</v>
      </c>
      <c r="E108">
        <v>2</v>
      </c>
      <c r="F108">
        <v>20.49</v>
      </c>
      <c r="G108">
        <v>4.0599999999999996</v>
      </c>
      <c r="I108">
        <f t="shared" si="11"/>
        <v>0</v>
      </c>
      <c r="J108">
        <f t="shared" si="12"/>
        <v>1</v>
      </c>
      <c r="K108">
        <f t="shared" si="13"/>
        <v>0</v>
      </c>
      <c r="L108">
        <f t="shared" si="14"/>
        <v>0</v>
      </c>
      <c r="M108">
        <f t="shared" si="15"/>
        <v>1</v>
      </c>
      <c r="N108">
        <f t="shared" si="16"/>
        <v>0</v>
      </c>
      <c r="O108">
        <f t="shared" si="17"/>
        <v>1</v>
      </c>
      <c r="P108">
        <f t="shared" si="20"/>
        <v>2</v>
      </c>
      <c r="Q108">
        <f t="shared" si="20"/>
        <v>20.49</v>
      </c>
      <c r="R108">
        <f t="shared" si="20"/>
        <v>4.0599999999999996</v>
      </c>
      <c r="S108" s="4">
        <f t="shared" si="18"/>
        <v>2.9549966505857244</v>
      </c>
      <c r="T108" s="12">
        <f t="shared" si="19"/>
        <v>1.1050033494142752</v>
      </c>
      <c r="U108" s="4"/>
    </row>
    <row r="109" spans="1:21" x14ac:dyDescent="0.2">
      <c r="A109" t="s">
        <v>20</v>
      </c>
      <c r="B109" t="s">
        <v>42</v>
      </c>
      <c r="C109" t="s">
        <v>39</v>
      </c>
      <c r="D109" t="s">
        <v>19</v>
      </c>
      <c r="E109">
        <v>2</v>
      </c>
      <c r="F109">
        <v>25.21</v>
      </c>
      <c r="G109">
        <v>4.29</v>
      </c>
      <c r="I109">
        <f t="shared" si="11"/>
        <v>0</v>
      </c>
      <c r="J109">
        <f t="shared" si="12"/>
        <v>1</v>
      </c>
      <c r="K109">
        <f t="shared" si="13"/>
        <v>0</v>
      </c>
      <c r="L109">
        <f t="shared" si="14"/>
        <v>0</v>
      </c>
      <c r="M109">
        <f t="shared" si="15"/>
        <v>1</v>
      </c>
      <c r="N109">
        <f t="shared" si="16"/>
        <v>0</v>
      </c>
      <c r="O109">
        <f t="shared" si="17"/>
        <v>1</v>
      </c>
      <c r="P109">
        <f t="shared" si="20"/>
        <v>2</v>
      </c>
      <c r="Q109">
        <f t="shared" si="20"/>
        <v>25.21</v>
      </c>
      <c r="R109">
        <f t="shared" si="20"/>
        <v>4.29</v>
      </c>
      <c r="S109" s="4">
        <f t="shared" si="18"/>
        <v>3.3922451557184954</v>
      </c>
      <c r="T109" s="12">
        <f t="shared" si="19"/>
        <v>0.89775484428150465</v>
      </c>
      <c r="U109" s="4"/>
    </row>
    <row r="110" spans="1:21" x14ac:dyDescent="0.2">
      <c r="A110" t="s">
        <v>20</v>
      </c>
      <c r="B110" t="s">
        <v>17</v>
      </c>
      <c r="C110" t="s">
        <v>39</v>
      </c>
      <c r="D110" t="s">
        <v>19</v>
      </c>
      <c r="E110">
        <v>2</v>
      </c>
      <c r="F110">
        <v>18.239999999999998</v>
      </c>
      <c r="G110">
        <v>3.76</v>
      </c>
      <c r="I110">
        <f t="shared" si="11"/>
        <v>0</v>
      </c>
      <c r="J110">
        <f t="shared" si="12"/>
        <v>0</v>
      </c>
      <c r="K110">
        <f t="shared" si="13"/>
        <v>0</v>
      </c>
      <c r="L110">
        <f t="shared" si="14"/>
        <v>0</v>
      </c>
      <c r="M110">
        <f t="shared" si="15"/>
        <v>1</v>
      </c>
      <c r="N110">
        <f t="shared" si="16"/>
        <v>0</v>
      </c>
      <c r="O110">
        <f t="shared" si="17"/>
        <v>1</v>
      </c>
      <c r="P110">
        <f t="shared" si="20"/>
        <v>2</v>
      </c>
      <c r="Q110">
        <f t="shared" si="20"/>
        <v>18.239999999999998</v>
      </c>
      <c r="R110">
        <f t="shared" si="20"/>
        <v>3.76</v>
      </c>
      <c r="S110" s="4">
        <f t="shared" si="18"/>
        <v>2.7465625114864167</v>
      </c>
      <c r="T110" s="12">
        <f t="shared" si="19"/>
        <v>1.0134374885135831</v>
      </c>
      <c r="U110" s="4"/>
    </row>
    <row r="111" spans="1:21" x14ac:dyDescent="0.2">
      <c r="A111" t="s">
        <v>16</v>
      </c>
      <c r="B111" t="s">
        <v>42</v>
      </c>
      <c r="C111" t="s">
        <v>39</v>
      </c>
      <c r="D111" t="s">
        <v>19</v>
      </c>
      <c r="E111">
        <v>2</v>
      </c>
      <c r="F111">
        <v>14.31</v>
      </c>
      <c r="G111">
        <v>4</v>
      </c>
      <c r="I111">
        <f t="shared" si="11"/>
        <v>1</v>
      </c>
      <c r="J111">
        <f t="shared" si="12"/>
        <v>1</v>
      </c>
      <c r="K111">
        <f t="shared" si="13"/>
        <v>0</v>
      </c>
      <c r="L111">
        <f t="shared" si="14"/>
        <v>0</v>
      </c>
      <c r="M111">
        <f t="shared" si="15"/>
        <v>1</v>
      </c>
      <c r="N111">
        <f t="shared" si="16"/>
        <v>0</v>
      </c>
      <c r="O111">
        <f t="shared" si="17"/>
        <v>1</v>
      </c>
      <c r="P111">
        <f t="shared" si="20"/>
        <v>2</v>
      </c>
      <c r="Q111">
        <f t="shared" si="20"/>
        <v>14.31</v>
      </c>
      <c r="R111">
        <f t="shared" si="20"/>
        <v>4</v>
      </c>
      <c r="S111" s="4">
        <f t="shared" si="18"/>
        <v>2.3824975485262918</v>
      </c>
      <c r="T111" s="12">
        <f t="shared" si="19"/>
        <v>1.6175024514737082</v>
      </c>
      <c r="U111" s="4"/>
    </row>
    <row r="112" spans="1:21" x14ac:dyDescent="0.2">
      <c r="A112" t="s">
        <v>20</v>
      </c>
      <c r="B112" t="s">
        <v>17</v>
      </c>
      <c r="C112" t="s">
        <v>39</v>
      </c>
      <c r="D112" t="s">
        <v>19</v>
      </c>
      <c r="E112">
        <v>2</v>
      </c>
      <c r="F112">
        <v>14</v>
      </c>
      <c r="G112">
        <v>3</v>
      </c>
      <c r="I112">
        <f t="shared" si="11"/>
        <v>0</v>
      </c>
      <c r="J112">
        <f t="shared" si="12"/>
        <v>0</v>
      </c>
      <c r="K112">
        <f t="shared" si="13"/>
        <v>0</v>
      </c>
      <c r="L112">
        <f t="shared" si="14"/>
        <v>0</v>
      </c>
      <c r="M112">
        <f t="shared" si="15"/>
        <v>1</v>
      </c>
      <c r="N112">
        <f t="shared" si="16"/>
        <v>0</v>
      </c>
      <c r="O112">
        <f t="shared" si="17"/>
        <v>1</v>
      </c>
      <c r="P112">
        <f t="shared" si="20"/>
        <v>2</v>
      </c>
      <c r="Q112">
        <f t="shared" si="20"/>
        <v>14</v>
      </c>
      <c r="R112">
        <f t="shared" si="20"/>
        <v>3</v>
      </c>
      <c r="S112" s="4">
        <f t="shared" si="18"/>
        <v>2.3537799560281649</v>
      </c>
      <c r="T112" s="12">
        <f t="shared" si="19"/>
        <v>0.64622004397183508</v>
      </c>
      <c r="U112" s="4"/>
    </row>
    <row r="113" spans="1:21" x14ac:dyDescent="0.2">
      <c r="A113" t="s">
        <v>16</v>
      </c>
      <c r="B113" t="s">
        <v>17</v>
      </c>
      <c r="C113" t="s">
        <v>39</v>
      </c>
      <c r="D113" t="s">
        <v>19</v>
      </c>
      <c r="E113">
        <v>1</v>
      </c>
      <c r="F113">
        <v>7.25</v>
      </c>
      <c r="G113">
        <v>1</v>
      </c>
      <c r="I113">
        <f t="shared" si="11"/>
        <v>1</v>
      </c>
      <c r="J113">
        <f t="shared" si="12"/>
        <v>0</v>
      </c>
      <c r="K113">
        <f t="shared" si="13"/>
        <v>0</v>
      </c>
      <c r="L113">
        <f t="shared" si="14"/>
        <v>0</v>
      </c>
      <c r="M113">
        <f t="shared" si="15"/>
        <v>1</v>
      </c>
      <c r="N113">
        <f t="shared" si="16"/>
        <v>0</v>
      </c>
      <c r="O113">
        <f t="shared" si="17"/>
        <v>1</v>
      </c>
      <c r="P113">
        <f t="shared" si="20"/>
        <v>1</v>
      </c>
      <c r="Q113">
        <f t="shared" si="20"/>
        <v>7.25</v>
      </c>
      <c r="R113">
        <f t="shared" si="20"/>
        <v>1</v>
      </c>
      <c r="S113" s="4">
        <f t="shared" si="18"/>
        <v>1.5361312226750172</v>
      </c>
      <c r="T113" s="12">
        <f t="shared" si="19"/>
        <v>-0.53613122267501723</v>
      </c>
      <c r="U113" s="4"/>
    </row>
    <row r="114" spans="1:21" x14ac:dyDescent="0.2">
      <c r="A114" t="s">
        <v>20</v>
      </c>
      <c r="B114" t="s">
        <v>17</v>
      </c>
      <c r="C114" t="s">
        <v>18</v>
      </c>
      <c r="D114" t="s">
        <v>19</v>
      </c>
      <c r="E114">
        <v>3</v>
      </c>
      <c r="F114">
        <v>38.07</v>
      </c>
      <c r="G114">
        <v>4</v>
      </c>
      <c r="I114">
        <f t="shared" si="11"/>
        <v>0</v>
      </c>
      <c r="J114">
        <f t="shared" si="12"/>
        <v>0</v>
      </c>
      <c r="K114">
        <f t="shared" si="13"/>
        <v>0</v>
      </c>
      <c r="L114">
        <f t="shared" si="14"/>
        <v>0</v>
      </c>
      <c r="M114">
        <f t="shared" si="15"/>
        <v>0</v>
      </c>
      <c r="N114">
        <f t="shared" si="16"/>
        <v>1</v>
      </c>
      <c r="O114">
        <f t="shared" si="17"/>
        <v>1</v>
      </c>
      <c r="P114">
        <f t="shared" si="20"/>
        <v>3</v>
      </c>
      <c r="Q114">
        <f t="shared" si="20"/>
        <v>38.07</v>
      </c>
      <c r="R114">
        <f t="shared" si="20"/>
        <v>4</v>
      </c>
      <c r="S114" s="4">
        <f t="shared" si="18"/>
        <v>4.7759083734702088</v>
      </c>
      <c r="T114" s="12">
        <f t="shared" si="19"/>
        <v>-0.7759083734702088</v>
      </c>
      <c r="U114" s="4"/>
    </row>
    <row r="115" spans="1:21" x14ac:dyDescent="0.2">
      <c r="A115" t="s">
        <v>20</v>
      </c>
      <c r="B115" t="s">
        <v>17</v>
      </c>
      <c r="C115" t="s">
        <v>18</v>
      </c>
      <c r="D115" t="s">
        <v>19</v>
      </c>
      <c r="E115">
        <v>2</v>
      </c>
      <c r="F115">
        <v>23.95</v>
      </c>
      <c r="G115">
        <v>2.5499999999999998</v>
      </c>
      <c r="I115">
        <f t="shared" si="11"/>
        <v>0</v>
      </c>
      <c r="J115">
        <f t="shared" si="12"/>
        <v>0</v>
      </c>
      <c r="K115">
        <f t="shared" si="13"/>
        <v>0</v>
      </c>
      <c r="L115">
        <f t="shared" si="14"/>
        <v>0</v>
      </c>
      <c r="M115">
        <f t="shared" si="15"/>
        <v>0</v>
      </c>
      <c r="N115">
        <f t="shared" si="16"/>
        <v>1</v>
      </c>
      <c r="O115">
        <f t="shared" si="17"/>
        <v>1</v>
      </c>
      <c r="P115">
        <f t="shared" si="20"/>
        <v>2</v>
      </c>
      <c r="Q115">
        <f t="shared" si="20"/>
        <v>23.95</v>
      </c>
      <c r="R115">
        <f t="shared" si="20"/>
        <v>2.5499999999999998</v>
      </c>
      <c r="S115" s="4">
        <f t="shared" si="18"/>
        <v>3.2755220378228826</v>
      </c>
      <c r="T115" s="12">
        <f t="shared" si="19"/>
        <v>-0.72552203782288283</v>
      </c>
      <c r="U115" s="4"/>
    </row>
    <row r="116" spans="1:21" x14ac:dyDescent="0.2">
      <c r="A116" t="s">
        <v>16</v>
      </c>
      <c r="B116" t="s">
        <v>17</v>
      </c>
      <c r="C116" t="s">
        <v>18</v>
      </c>
      <c r="D116" t="s">
        <v>19</v>
      </c>
      <c r="E116">
        <v>3</v>
      </c>
      <c r="F116">
        <v>25.71</v>
      </c>
      <c r="G116">
        <v>4</v>
      </c>
      <c r="I116">
        <f t="shared" si="11"/>
        <v>1</v>
      </c>
      <c r="J116">
        <f t="shared" si="12"/>
        <v>0</v>
      </c>
      <c r="K116">
        <f t="shared" si="13"/>
        <v>0</v>
      </c>
      <c r="L116">
        <f t="shared" si="14"/>
        <v>0</v>
      </c>
      <c r="M116">
        <f t="shared" si="15"/>
        <v>0</v>
      </c>
      <c r="N116">
        <f t="shared" si="16"/>
        <v>1</v>
      </c>
      <c r="O116">
        <f t="shared" si="17"/>
        <v>1</v>
      </c>
      <c r="P116">
        <f t="shared" si="20"/>
        <v>3</v>
      </c>
      <c r="Q116">
        <f t="shared" si="20"/>
        <v>25.71</v>
      </c>
      <c r="R116">
        <f t="shared" si="20"/>
        <v>4</v>
      </c>
      <c r="S116" s="4">
        <f t="shared" si="18"/>
        <v>3.6309101693513428</v>
      </c>
      <c r="T116" s="12">
        <f t="shared" si="19"/>
        <v>0.36908983064865719</v>
      </c>
      <c r="U116" s="4"/>
    </row>
    <row r="117" spans="1:21" x14ac:dyDescent="0.2">
      <c r="A117" t="s">
        <v>16</v>
      </c>
      <c r="B117" t="s">
        <v>17</v>
      </c>
      <c r="C117" t="s">
        <v>18</v>
      </c>
      <c r="D117" t="s">
        <v>19</v>
      </c>
      <c r="E117">
        <v>2</v>
      </c>
      <c r="F117">
        <v>17.309999999999999</v>
      </c>
      <c r="G117">
        <v>3.5</v>
      </c>
      <c r="I117">
        <f t="shared" si="11"/>
        <v>1</v>
      </c>
      <c r="J117">
        <f t="shared" si="12"/>
        <v>0</v>
      </c>
      <c r="K117">
        <f t="shared" si="13"/>
        <v>0</v>
      </c>
      <c r="L117">
        <f t="shared" si="14"/>
        <v>0</v>
      </c>
      <c r="M117">
        <f t="shared" si="15"/>
        <v>0</v>
      </c>
      <c r="N117">
        <f t="shared" si="16"/>
        <v>1</v>
      </c>
      <c r="O117">
        <f t="shared" si="17"/>
        <v>1</v>
      </c>
      <c r="P117">
        <f t="shared" si="20"/>
        <v>2</v>
      </c>
      <c r="Q117">
        <f t="shared" si="20"/>
        <v>17.309999999999999</v>
      </c>
      <c r="R117">
        <f t="shared" si="20"/>
        <v>3.5</v>
      </c>
      <c r="S117" s="4">
        <f t="shared" si="18"/>
        <v>2.6604097339920356</v>
      </c>
      <c r="T117" s="12">
        <f t="shared" si="19"/>
        <v>0.83959026600796438</v>
      </c>
      <c r="U117" s="4"/>
    </row>
    <row r="118" spans="1:21" x14ac:dyDescent="0.2">
      <c r="A118" t="s">
        <v>20</v>
      </c>
      <c r="B118" t="s">
        <v>17</v>
      </c>
      <c r="C118" t="s">
        <v>18</v>
      </c>
      <c r="D118" t="s">
        <v>19</v>
      </c>
      <c r="E118">
        <v>4</v>
      </c>
      <c r="F118">
        <v>29.93</v>
      </c>
      <c r="G118">
        <v>5.07</v>
      </c>
      <c r="I118">
        <f t="shared" si="11"/>
        <v>0</v>
      </c>
      <c r="J118">
        <f t="shared" si="12"/>
        <v>0</v>
      </c>
      <c r="K118">
        <f t="shared" si="13"/>
        <v>0</v>
      </c>
      <c r="L118">
        <f t="shared" si="14"/>
        <v>0</v>
      </c>
      <c r="M118">
        <f t="shared" si="15"/>
        <v>0</v>
      </c>
      <c r="N118">
        <f t="shared" si="16"/>
        <v>1</v>
      </c>
      <c r="O118">
        <f t="shared" si="17"/>
        <v>1</v>
      </c>
      <c r="P118">
        <f t="shared" si="20"/>
        <v>4</v>
      </c>
      <c r="Q118">
        <f t="shared" si="20"/>
        <v>29.93</v>
      </c>
      <c r="R118">
        <f t="shared" si="20"/>
        <v>5.07</v>
      </c>
      <c r="S118" s="4">
        <f t="shared" si="18"/>
        <v>4.2141862929617124</v>
      </c>
      <c r="T118" s="12">
        <f t="shared" si="19"/>
        <v>0.85581370703828785</v>
      </c>
      <c r="U118" s="4"/>
    </row>
    <row r="119" spans="1:21" x14ac:dyDescent="0.2">
      <c r="A119" t="s">
        <v>16</v>
      </c>
      <c r="B119" t="s">
        <v>17</v>
      </c>
      <c r="C119" t="s">
        <v>43</v>
      </c>
      <c r="D119" t="s">
        <v>44</v>
      </c>
      <c r="E119">
        <v>2</v>
      </c>
      <c r="F119">
        <v>10.65</v>
      </c>
      <c r="G119">
        <v>1.5</v>
      </c>
      <c r="I119">
        <f t="shared" si="11"/>
        <v>1</v>
      </c>
      <c r="J119">
        <f t="shared" si="12"/>
        <v>0</v>
      </c>
      <c r="K119">
        <f t="shared" si="13"/>
        <v>1</v>
      </c>
      <c r="L119">
        <f t="shared" si="14"/>
        <v>0</v>
      </c>
      <c r="M119">
        <f t="shared" si="15"/>
        <v>0</v>
      </c>
      <c r="N119">
        <f t="shared" si="16"/>
        <v>0</v>
      </c>
      <c r="O119">
        <f t="shared" si="17"/>
        <v>0</v>
      </c>
      <c r="P119">
        <f t="shared" si="20"/>
        <v>2</v>
      </c>
      <c r="Q119">
        <f t="shared" si="20"/>
        <v>10.65</v>
      </c>
      <c r="R119">
        <f t="shared" si="20"/>
        <v>1.5</v>
      </c>
      <c r="S119" s="4">
        <f t="shared" si="18"/>
        <v>2.0434446822580838</v>
      </c>
      <c r="T119" s="12">
        <f t="shared" si="19"/>
        <v>-0.54344468225808384</v>
      </c>
      <c r="U119" s="4"/>
    </row>
    <row r="120" spans="1:21" x14ac:dyDescent="0.2">
      <c r="A120" t="s">
        <v>16</v>
      </c>
      <c r="B120" t="s">
        <v>17</v>
      </c>
      <c r="C120" t="s">
        <v>43</v>
      </c>
      <c r="D120" t="s">
        <v>44</v>
      </c>
      <c r="E120">
        <v>2</v>
      </c>
      <c r="F120">
        <v>12.43</v>
      </c>
      <c r="G120">
        <v>1.8</v>
      </c>
      <c r="I120">
        <f t="shared" si="11"/>
        <v>1</v>
      </c>
      <c r="J120">
        <f t="shared" si="12"/>
        <v>0</v>
      </c>
      <c r="K120">
        <f t="shared" si="13"/>
        <v>1</v>
      </c>
      <c r="L120">
        <f t="shared" si="14"/>
        <v>0</v>
      </c>
      <c r="M120">
        <f t="shared" si="15"/>
        <v>0</v>
      </c>
      <c r="N120">
        <f t="shared" si="16"/>
        <v>0</v>
      </c>
      <c r="O120">
        <f t="shared" si="17"/>
        <v>0</v>
      </c>
      <c r="P120">
        <f t="shared" si="20"/>
        <v>2</v>
      </c>
      <c r="Q120">
        <f t="shared" si="20"/>
        <v>12.43</v>
      </c>
      <c r="R120">
        <f t="shared" si="20"/>
        <v>1.8</v>
      </c>
      <c r="S120" s="4">
        <f t="shared" si="18"/>
        <v>2.2083392456344253</v>
      </c>
      <c r="T120" s="12">
        <f t="shared" si="19"/>
        <v>-0.40833924563442525</v>
      </c>
      <c r="U120" s="4"/>
    </row>
    <row r="121" spans="1:21" x14ac:dyDescent="0.2">
      <c r="A121" t="s">
        <v>16</v>
      </c>
      <c r="B121" t="s">
        <v>17</v>
      </c>
      <c r="C121" t="s">
        <v>43</v>
      </c>
      <c r="D121" t="s">
        <v>44</v>
      </c>
      <c r="E121">
        <v>4</v>
      </c>
      <c r="F121">
        <v>24.08</v>
      </c>
      <c r="G121">
        <v>2.92</v>
      </c>
      <c r="I121">
        <f t="shared" si="11"/>
        <v>1</v>
      </c>
      <c r="J121">
        <f t="shared" si="12"/>
        <v>0</v>
      </c>
      <c r="K121">
        <f t="shared" si="13"/>
        <v>1</v>
      </c>
      <c r="L121">
        <f t="shared" si="14"/>
        <v>0</v>
      </c>
      <c r="M121">
        <f t="shared" si="15"/>
        <v>0</v>
      </c>
      <c r="N121">
        <f t="shared" si="16"/>
        <v>0</v>
      </c>
      <c r="O121">
        <f t="shared" si="17"/>
        <v>0</v>
      </c>
      <c r="P121">
        <f t="shared" si="20"/>
        <v>4</v>
      </c>
      <c r="Q121">
        <f t="shared" si="20"/>
        <v>24.08</v>
      </c>
      <c r="R121">
        <f t="shared" si="20"/>
        <v>2.92</v>
      </c>
      <c r="S121" s="4">
        <f t="shared" si="18"/>
        <v>3.6722575313035115</v>
      </c>
      <c r="T121" s="12">
        <f t="shared" si="19"/>
        <v>-0.75225753130351158</v>
      </c>
      <c r="U121" s="4"/>
    </row>
    <row r="122" spans="1:21" x14ac:dyDescent="0.2">
      <c r="A122" t="s">
        <v>20</v>
      </c>
      <c r="B122" t="s">
        <v>17</v>
      </c>
      <c r="C122" t="s">
        <v>43</v>
      </c>
      <c r="D122" t="s">
        <v>44</v>
      </c>
      <c r="E122">
        <v>2</v>
      </c>
      <c r="F122">
        <v>11.69</v>
      </c>
      <c r="G122">
        <v>2.31</v>
      </c>
      <c r="I122">
        <f t="shared" si="11"/>
        <v>0</v>
      </c>
      <c r="J122">
        <f t="shared" si="12"/>
        <v>0</v>
      </c>
      <c r="K122">
        <f t="shared" si="13"/>
        <v>1</v>
      </c>
      <c r="L122">
        <f t="shared" si="14"/>
        <v>0</v>
      </c>
      <c r="M122">
        <f t="shared" si="15"/>
        <v>0</v>
      </c>
      <c r="N122">
        <f t="shared" si="16"/>
        <v>0</v>
      </c>
      <c r="O122">
        <f t="shared" si="17"/>
        <v>0</v>
      </c>
      <c r="P122">
        <f t="shared" si="20"/>
        <v>2</v>
      </c>
      <c r="Q122">
        <f t="shared" si="20"/>
        <v>11.69</v>
      </c>
      <c r="R122">
        <f t="shared" si="20"/>
        <v>2.31</v>
      </c>
      <c r="S122" s="4">
        <f t="shared" si="18"/>
        <v>2.1397875732195422</v>
      </c>
      <c r="T122" s="12">
        <f t="shared" si="19"/>
        <v>0.17021242678045789</v>
      </c>
      <c r="U122" s="4"/>
    </row>
    <row r="123" spans="1:21" x14ac:dyDescent="0.2">
      <c r="A123" t="s">
        <v>16</v>
      </c>
      <c r="B123" t="s">
        <v>17</v>
      </c>
      <c r="C123" t="s">
        <v>43</v>
      </c>
      <c r="D123" t="s">
        <v>44</v>
      </c>
      <c r="E123">
        <v>2</v>
      </c>
      <c r="F123">
        <v>13.42</v>
      </c>
      <c r="G123">
        <v>1.68</v>
      </c>
      <c r="I123">
        <f t="shared" si="11"/>
        <v>1</v>
      </c>
      <c r="J123">
        <f t="shared" si="12"/>
        <v>0</v>
      </c>
      <c r="K123">
        <f t="shared" si="13"/>
        <v>1</v>
      </c>
      <c r="L123">
        <f t="shared" si="14"/>
        <v>0</v>
      </c>
      <c r="M123">
        <f t="shared" si="15"/>
        <v>0</v>
      </c>
      <c r="N123">
        <f t="shared" si="16"/>
        <v>0</v>
      </c>
      <c r="O123">
        <f t="shared" si="17"/>
        <v>0</v>
      </c>
      <c r="P123">
        <f t="shared" si="20"/>
        <v>2</v>
      </c>
      <c r="Q123">
        <f t="shared" si="20"/>
        <v>13.42</v>
      </c>
      <c r="R123">
        <f t="shared" si="20"/>
        <v>1.68</v>
      </c>
      <c r="S123" s="4">
        <f t="shared" si="18"/>
        <v>2.3000502668381211</v>
      </c>
      <c r="T123" s="12">
        <f t="shared" si="19"/>
        <v>-0.62005026683812114</v>
      </c>
      <c r="U123" s="4"/>
    </row>
    <row r="124" spans="1:21" x14ac:dyDescent="0.2">
      <c r="A124" t="s">
        <v>20</v>
      </c>
      <c r="B124" t="s">
        <v>17</v>
      </c>
      <c r="C124" t="s">
        <v>43</v>
      </c>
      <c r="D124" t="s">
        <v>44</v>
      </c>
      <c r="E124">
        <v>2</v>
      </c>
      <c r="F124">
        <v>14.26</v>
      </c>
      <c r="G124">
        <v>2.5</v>
      </c>
      <c r="I124">
        <f t="shared" si="11"/>
        <v>0</v>
      </c>
      <c r="J124">
        <f t="shared" si="12"/>
        <v>0</v>
      </c>
      <c r="K124">
        <f t="shared" si="13"/>
        <v>1</v>
      </c>
      <c r="L124">
        <f t="shared" si="14"/>
        <v>0</v>
      </c>
      <c r="M124">
        <f t="shared" si="15"/>
        <v>0</v>
      </c>
      <c r="N124">
        <f t="shared" si="16"/>
        <v>0</v>
      </c>
      <c r="O124">
        <f t="shared" si="17"/>
        <v>0</v>
      </c>
      <c r="P124">
        <f t="shared" si="20"/>
        <v>2</v>
      </c>
      <c r="Q124">
        <f t="shared" si="20"/>
        <v>14.26</v>
      </c>
      <c r="R124">
        <f t="shared" si="20"/>
        <v>2.5</v>
      </c>
      <c r="S124" s="4">
        <f t="shared" si="18"/>
        <v>2.3778656787685293</v>
      </c>
      <c r="T124" s="12">
        <f t="shared" si="19"/>
        <v>0.12213432123147072</v>
      </c>
      <c r="U124" s="4"/>
    </row>
    <row r="125" spans="1:21" x14ac:dyDescent="0.2">
      <c r="A125" t="s">
        <v>20</v>
      </c>
      <c r="B125" t="s">
        <v>17</v>
      </c>
      <c r="C125" t="s">
        <v>43</v>
      </c>
      <c r="D125" t="s">
        <v>44</v>
      </c>
      <c r="E125">
        <v>2</v>
      </c>
      <c r="F125">
        <v>15.95</v>
      </c>
      <c r="G125">
        <v>2</v>
      </c>
      <c r="I125">
        <f t="shared" si="11"/>
        <v>0</v>
      </c>
      <c r="J125">
        <f t="shared" si="12"/>
        <v>0</v>
      </c>
      <c r="K125">
        <f t="shared" si="13"/>
        <v>1</v>
      </c>
      <c r="L125">
        <f t="shared" si="14"/>
        <v>0</v>
      </c>
      <c r="M125">
        <f t="shared" si="15"/>
        <v>0</v>
      </c>
      <c r="N125">
        <f t="shared" si="16"/>
        <v>0</v>
      </c>
      <c r="O125">
        <f t="shared" si="17"/>
        <v>0</v>
      </c>
      <c r="P125">
        <f t="shared" si="20"/>
        <v>2</v>
      </c>
      <c r="Q125">
        <f t="shared" si="20"/>
        <v>15.95</v>
      </c>
      <c r="R125">
        <f t="shared" si="20"/>
        <v>2</v>
      </c>
      <c r="S125" s="4">
        <f t="shared" si="18"/>
        <v>2.5344228765808987</v>
      </c>
      <c r="T125" s="12">
        <f t="shared" si="19"/>
        <v>-0.53442287658089871</v>
      </c>
      <c r="U125" s="4"/>
    </row>
    <row r="126" spans="1:21" x14ac:dyDescent="0.2">
      <c r="A126" t="s">
        <v>16</v>
      </c>
      <c r="B126" t="s">
        <v>17</v>
      </c>
      <c r="C126" t="s">
        <v>43</v>
      </c>
      <c r="D126" t="s">
        <v>44</v>
      </c>
      <c r="E126">
        <v>2</v>
      </c>
      <c r="F126">
        <v>12.48</v>
      </c>
      <c r="G126">
        <v>2.52</v>
      </c>
      <c r="I126">
        <f t="shared" si="11"/>
        <v>1</v>
      </c>
      <c r="J126">
        <f t="shared" si="12"/>
        <v>0</v>
      </c>
      <c r="K126">
        <f t="shared" si="13"/>
        <v>1</v>
      </c>
      <c r="L126">
        <f t="shared" si="14"/>
        <v>0</v>
      </c>
      <c r="M126">
        <f t="shared" si="15"/>
        <v>0</v>
      </c>
      <c r="N126">
        <f t="shared" si="16"/>
        <v>0</v>
      </c>
      <c r="O126">
        <f t="shared" si="17"/>
        <v>0</v>
      </c>
      <c r="P126">
        <f t="shared" si="20"/>
        <v>2</v>
      </c>
      <c r="Q126">
        <f t="shared" si="20"/>
        <v>12.48</v>
      </c>
      <c r="R126">
        <f t="shared" si="20"/>
        <v>2.52</v>
      </c>
      <c r="S126" s="4">
        <f t="shared" si="18"/>
        <v>2.2129711153921878</v>
      </c>
      <c r="T126" s="12">
        <f t="shared" si="19"/>
        <v>0.30702888460781219</v>
      </c>
      <c r="U126" s="4"/>
    </row>
    <row r="127" spans="1:21" x14ac:dyDescent="0.2">
      <c r="A127" t="s">
        <v>16</v>
      </c>
      <c r="B127" t="s">
        <v>17</v>
      </c>
      <c r="C127" t="s">
        <v>43</v>
      </c>
      <c r="D127" t="s">
        <v>44</v>
      </c>
      <c r="E127">
        <v>6</v>
      </c>
      <c r="F127">
        <v>29.8</v>
      </c>
      <c r="G127">
        <v>4.2</v>
      </c>
      <c r="I127">
        <f t="shared" si="11"/>
        <v>1</v>
      </c>
      <c r="J127">
        <f t="shared" si="12"/>
        <v>0</v>
      </c>
      <c r="K127">
        <f t="shared" si="13"/>
        <v>1</v>
      </c>
      <c r="L127">
        <f t="shared" si="14"/>
        <v>0</v>
      </c>
      <c r="M127">
        <f t="shared" si="15"/>
        <v>0</v>
      </c>
      <c r="N127">
        <f t="shared" si="16"/>
        <v>0</v>
      </c>
      <c r="O127">
        <f t="shared" si="17"/>
        <v>0</v>
      </c>
      <c r="P127">
        <f t="shared" si="20"/>
        <v>6</v>
      </c>
      <c r="Q127">
        <f t="shared" si="20"/>
        <v>29.8</v>
      </c>
      <c r="R127">
        <f t="shared" si="20"/>
        <v>4.2</v>
      </c>
      <c r="S127" s="4">
        <f t="shared" si="18"/>
        <v>4.5868360637019769</v>
      </c>
      <c r="T127" s="12">
        <f t="shared" si="19"/>
        <v>-0.38683606370197676</v>
      </c>
      <c r="U127" s="4"/>
    </row>
    <row r="128" spans="1:21" x14ac:dyDescent="0.2">
      <c r="A128" t="s">
        <v>20</v>
      </c>
      <c r="B128" t="s">
        <v>17</v>
      </c>
      <c r="C128" t="s">
        <v>43</v>
      </c>
      <c r="D128" t="s">
        <v>44</v>
      </c>
      <c r="E128">
        <v>2</v>
      </c>
      <c r="F128">
        <v>8.52</v>
      </c>
      <c r="G128">
        <v>1.48</v>
      </c>
      <c r="I128">
        <f t="shared" si="11"/>
        <v>0</v>
      </c>
      <c r="J128">
        <f t="shared" si="12"/>
        <v>0</v>
      </c>
      <c r="K128">
        <f t="shared" si="13"/>
        <v>1</v>
      </c>
      <c r="L128">
        <f t="shared" si="14"/>
        <v>0</v>
      </c>
      <c r="M128">
        <f t="shared" si="15"/>
        <v>0</v>
      </c>
      <c r="N128">
        <f t="shared" si="16"/>
        <v>0</v>
      </c>
      <c r="O128">
        <f t="shared" si="17"/>
        <v>0</v>
      </c>
      <c r="P128">
        <f t="shared" si="20"/>
        <v>2</v>
      </c>
      <c r="Q128">
        <f t="shared" si="20"/>
        <v>8.52</v>
      </c>
      <c r="R128">
        <f t="shared" si="20"/>
        <v>1.48</v>
      </c>
      <c r="S128" s="4">
        <f t="shared" si="18"/>
        <v>1.8461270305774056</v>
      </c>
      <c r="T128" s="12">
        <f t="shared" si="19"/>
        <v>-0.36612703057740559</v>
      </c>
      <c r="U128" s="4"/>
    </row>
    <row r="129" spans="1:21" x14ac:dyDescent="0.2">
      <c r="A129" t="s">
        <v>16</v>
      </c>
      <c r="B129" t="s">
        <v>17</v>
      </c>
      <c r="C129" t="s">
        <v>43</v>
      </c>
      <c r="D129" t="s">
        <v>44</v>
      </c>
      <c r="E129">
        <v>2</v>
      </c>
      <c r="F129">
        <v>14.52</v>
      </c>
      <c r="G129">
        <v>2</v>
      </c>
      <c r="I129">
        <f t="shared" si="11"/>
        <v>1</v>
      </c>
      <c r="J129">
        <f t="shared" si="12"/>
        <v>0</v>
      </c>
      <c r="K129">
        <f t="shared" si="13"/>
        <v>1</v>
      </c>
      <c r="L129">
        <f t="shared" si="14"/>
        <v>0</v>
      </c>
      <c r="M129">
        <f t="shared" si="15"/>
        <v>0</v>
      </c>
      <c r="N129">
        <f t="shared" si="16"/>
        <v>0</v>
      </c>
      <c r="O129">
        <f t="shared" si="17"/>
        <v>0</v>
      </c>
      <c r="P129">
        <f t="shared" si="20"/>
        <v>2</v>
      </c>
      <c r="Q129">
        <f t="shared" si="20"/>
        <v>14.52</v>
      </c>
      <c r="R129">
        <f t="shared" si="20"/>
        <v>2</v>
      </c>
      <c r="S129" s="4">
        <f t="shared" si="18"/>
        <v>2.4019514015088941</v>
      </c>
      <c r="T129" s="12">
        <f t="shared" si="19"/>
        <v>-0.40195140150889408</v>
      </c>
      <c r="U129" s="4"/>
    </row>
    <row r="130" spans="1:21" x14ac:dyDescent="0.2">
      <c r="A130" t="s">
        <v>16</v>
      </c>
      <c r="B130" t="s">
        <v>17</v>
      </c>
      <c r="C130" t="s">
        <v>43</v>
      </c>
      <c r="D130" t="s">
        <v>44</v>
      </c>
      <c r="E130">
        <v>2</v>
      </c>
      <c r="F130">
        <v>11.38</v>
      </c>
      <c r="G130">
        <v>2</v>
      </c>
      <c r="I130">
        <f t="shared" si="11"/>
        <v>1</v>
      </c>
      <c r="J130">
        <f t="shared" si="12"/>
        <v>0</v>
      </c>
      <c r="K130">
        <f t="shared" si="13"/>
        <v>1</v>
      </c>
      <c r="L130">
        <f t="shared" si="14"/>
        <v>0</v>
      </c>
      <c r="M130">
        <f t="shared" si="15"/>
        <v>0</v>
      </c>
      <c r="N130">
        <f t="shared" si="16"/>
        <v>0</v>
      </c>
      <c r="O130">
        <f t="shared" si="17"/>
        <v>0</v>
      </c>
      <c r="P130">
        <f t="shared" si="20"/>
        <v>2</v>
      </c>
      <c r="Q130">
        <f t="shared" si="20"/>
        <v>11.38</v>
      </c>
      <c r="R130">
        <f t="shared" si="20"/>
        <v>2</v>
      </c>
      <c r="S130" s="4">
        <f t="shared" si="18"/>
        <v>2.1110699807214153</v>
      </c>
      <c r="T130" s="12">
        <f t="shared" si="19"/>
        <v>-0.11106998072141527</v>
      </c>
      <c r="U130" s="4"/>
    </row>
    <row r="131" spans="1:21" x14ac:dyDescent="0.2">
      <c r="A131" t="s">
        <v>20</v>
      </c>
      <c r="B131" t="s">
        <v>17</v>
      </c>
      <c r="C131" t="s">
        <v>43</v>
      </c>
      <c r="D131" t="s">
        <v>44</v>
      </c>
      <c r="E131">
        <v>3</v>
      </c>
      <c r="F131">
        <v>22.82</v>
      </c>
      <c r="G131">
        <v>2.1800000000000002</v>
      </c>
      <c r="I131">
        <f t="shared" ref="I131:I194" si="21">IF(A131="Female",1,0)</f>
        <v>0</v>
      </c>
      <c r="J131">
        <f t="shared" ref="J131:J194" si="22">IF(B131="Yes",1,0)</f>
        <v>0</v>
      </c>
      <c r="K131">
        <f t="shared" ref="K131:K194" si="23">IF(C131="Thur",1,0)</f>
        <v>1</v>
      </c>
      <c r="L131">
        <f t="shared" ref="L131:L194" si="24">IF(C131="Fri",1,0)</f>
        <v>0</v>
      </c>
      <c r="M131">
        <f t="shared" ref="M131:M194" si="25">IF(C131="Sat",1,0)</f>
        <v>0</v>
      </c>
      <c r="N131">
        <f t="shared" ref="N131:N194" si="26">IF(C131="Sun",1,0)</f>
        <v>0</v>
      </c>
      <c r="O131">
        <f t="shared" ref="O131:O149" si="27">IF(D131="Dinner",1,0)</f>
        <v>0</v>
      </c>
      <c r="P131">
        <f t="shared" si="20"/>
        <v>3</v>
      </c>
      <c r="Q131">
        <f t="shared" si="20"/>
        <v>22.82</v>
      </c>
      <c r="R131">
        <f t="shared" si="20"/>
        <v>2.1800000000000002</v>
      </c>
      <c r="S131" s="4">
        <f t="shared" ref="S131:S194" si="28">$W$24+$W$25*P131+$W$26*Q131</f>
        <v>3.3631880973526762</v>
      </c>
      <c r="T131" s="12">
        <f t="shared" ref="T131:T194" si="29">R131-S131</f>
        <v>-1.183188097352676</v>
      </c>
      <c r="U131" s="4"/>
    </row>
    <row r="132" spans="1:21" x14ac:dyDescent="0.2">
      <c r="A132" t="s">
        <v>20</v>
      </c>
      <c r="B132" t="s">
        <v>17</v>
      </c>
      <c r="C132" t="s">
        <v>43</v>
      </c>
      <c r="D132" t="s">
        <v>44</v>
      </c>
      <c r="E132">
        <v>2</v>
      </c>
      <c r="F132">
        <v>19.079999999999998</v>
      </c>
      <c r="G132">
        <v>1.5</v>
      </c>
      <c r="I132">
        <f t="shared" si="21"/>
        <v>0</v>
      </c>
      <c r="J132">
        <f t="shared" si="22"/>
        <v>0</v>
      </c>
      <c r="K132">
        <f t="shared" si="23"/>
        <v>1</v>
      </c>
      <c r="L132">
        <f t="shared" si="24"/>
        <v>0</v>
      </c>
      <c r="M132">
        <f t="shared" si="25"/>
        <v>0</v>
      </c>
      <c r="N132">
        <f t="shared" si="26"/>
        <v>0</v>
      </c>
      <c r="O132">
        <f t="shared" si="27"/>
        <v>0</v>
      </c>
      <c r="P132">
        <f t="shared" si="20"/>
        <v>2</v>
      </c>
      <c r="Q132">
        <f t="shared" si="20"/>
        <v>19.079999999999998</v>
      </c>
      <c r="R132">
        <f t="shared" si="20"/>
        <v>1.5</v>
      </c>
      <c r="S132" s="4">
        <f t="shared" si="28"/>
        <v>2.8243779234168249</v>
      </c>
      <c r="T132" s="12">
        <f t="shared" si="29"/>
        <v>-1.3243779234168249</v>
      </c>
      <c r="U132" s="4"/>
    </row>
    <row r="133" spans="1:21" x14ac:dyDescent="0.2">
      <c r="A133" t="s">
        <v>16</v>
      </c>
      <c r="B133" t="s">
        <v>17</v>
      </c>
      <c r="C133" t="s">
        <v>43</v>
      </c>
      <c r="D133" t="s">
        <v>44</v>
      </c>
      <c r="E133">
        <v>2</v>
      </c>
      <c r="F133">
        <v>20.27</v>
      </c>
      <c r="G133">
        <v>2.83</v>
      </c>
      <c r="I133">
        <f t="shared" si="21"/>
        <v>1</v>
      </c>
      <c r="J133">
        <f t="shared" si="22"/>
        <v>0</v>
      </c>
      <c r="K133">
        <f t="shared" si="23"/>
        <v>1</v>
      </c>
      <c r="L133">
        <f t="shared" si="24"/>
        <v>0</v>
      </c>
      <c r="M133">
        <f t="shared" si="25"/>
        <v>0</v>
      </c>
      <c r="N133">
        <f t="shared" si="26"/>
        <v>0</v>
      </c>
      <c r="O133">
        <f t="shared" si="27"/>
        <v>0</v>
      </c>
      <c r="P133">
        <f t="shared" si="20"/>
        <v>2</v>
      </c>
      <c r="Q133">
        <f t="shared" si="20"/>
        <v>20.27</v>
      </c>
      <c r="R133">
        <f t="shared" si="20"/>
        <v>2.83</v>
      </c>
      <c r="S133" s="4">
        <f t="shared" si="28"/>
        <v>2.9346164236515699</v>
      </c>
      <c r="T133" s="12">
        <f t="shared" si="29"/>
        <v>-0.10461642365156987</v>
      </c>
      <c r="U133" s="4"/>
    </row>
    <row r="134" spans="1:21" x14ac:dyDescent="0.2">
      <c r="A134" t="s">
        <v>16</v>
      </c>
      <c r="B134" t="s">
        <v>17</v>
      </c>
      <c r="C134" t="s">
        <v>43</v>
      </c>
      <c r="D134" t="s">
        <v>44</v>
      </c>
      <c r="E134">
        <v>2</v>
      </c>
      <c r="F134">
        <v>11.17</v>
      </c>
      <c r="G134">
        <v>1.5</v>
      </c>
      <c r="I134">
        <f t="shared" si="21"/>
        <v>1</v>
      </c>
      <c r="J134">
        <f t="shared" si="22"/>
        <v>0</v>
      </c>
      <c r="K134">
        <f t="shared" si="23"/>
        <v>1</v>
      </c>
      <c r="L134">
        <f t="shared" si="24"/>
        <v>0</v>
      </c>
      <c r="M134">
        <f t="shared" si="25"/>
        <v>0</v>
      </c>
      <c r="N134">
        <f t="shared" si="26"/>
        <v>0</v>
      </c>
      <c r="O134">
        <f t="shared" si="27"/>
        <v>0</v>
      </c>
      <c r="P134">
        <f t="shared" si="20"/>
        <v>2</v>
      </c>
      <c r="Q134">
        <f t="shared" si="20"/>
        <v>11.17</v>
      </c>
      <c r="R134">
        <f t="shared" si="20"/>
        <v>1.5</v>
      </c>
      <c r="S134" s="4">
        <f t="shared" si="28"/>
        <v>2.091616127738813</v>
      </c>
      <c r="T134" s="12">
        <f t="shared" si="29"/>
        <v>-0.591616127738813</v>
      </c>
      <c r="U134" s="4"/>
    </row>
    <row r="135" spans="1:21" x14ac:dyDescent="0.2">
      <c r="A135" t="s">
        <v>16</v>
      </c>
      <c r="B135" t="s">
        <v>17</v>
      </c>
      <c r="C135" t="s">
        <v>43</v>
      </c>
      <c r="D135" t="s">
        <v>44</v>
      </c>
      <c r="E135">
        <v>2</v>
      </c>
      <c r="F135">
        <v>12.26</v>
      </c>
      <c r="G135">
        <v>2</v>
      </c>
      <c r="I135">
        <f t="shared" si="21"/>
        <v>1</v>
      </c>
      <c r="J135">
        <f t="shared" si="22"/>
        <v>0</v>
      </c>
      <c r="K135">
        <f t="shared" si="23"/>
        <v>1</v>
      </c>
      <c r="L135">
        <f t="shared" si="24"/>
        <v>0</v>
      </c>
      <c r="M135">
        <f t="shared" si="25"/>
        <v>0</v>
      </c>
      <c r="N135">
        <f t="shared" si="26"/>
        <v>0</v>
      </c>
      <c r="O135">
        <f t="shared" si="27"/>
        <v>0</v>
      </c>
      <c r="P135">
        <f t="shared" si="20"/>
        <v>2</v>
      </c>
      <c r="Q135">
        <f t="shared" si="20"/>
        <v>12.26</v>
      </c>
      <c r="R135">
        <f t="shared" si="20"/>
        <v>2</v>
      </c>
      <c r="S135" s="4">
        <f t="shared" si="28"/>
        <v>2.1925908884580334</v>
      </c>
      <c r="T135" s="12">
        <f t="shared" si="29"/>
        <v>-0.1925908884580334</v>
      </c>
      <c r="U135" s="4"/>
    </row>
    <row r="136" spans="1:21" x14ac:dyDescent="0.2">
      <c r="A136" t="s">
        <v>16</v>
      </c>
      <c r="B136" t="s">
        <v>17</v>
      </c>
      <c r="C136" t="s">
        <v>43</v>
      </c>
      <c r="D136" t="s">
        <v>44</v>
      </c>
      <c r="E136">
        <v>2</v>
      </c>
      <c r="F136">
        <v>18.260000000000002</v>
      </c>
      <c r="G136">
        <v>3.25</v>
      </c>
      <c r="I136">
        <f t="shared" si="21"/>
        <v>1</v>
      </c>
      <c r="J136">
        <f t="shared" si="22"/>
        <v>0</v>
      </c>
      <c r="K136">
        <f t="shared" si="23"/>
        <v>1</v>
      </c>
      <c r="L136">
        <f t="shared" si="24"/>
        <v>0</v>
      </c>
      <c r="M136">
        <f t="shared" si="25"/>
        <v>0</v>
      </c>
      <c r="N136">
        <f t="shared" si="26"/>
        <v>0</v>
      </c>
      <c r="O136">
        <f t="shared" si="27"/>
        <v>0</v>
      </c>
      <c r="P136">
        <f t="shared" si="20"/>
        <v>2</v>
      </c>
      <c r="Q136">
        <f t="shared" si="20"/>
        <v>18.260000000000002</v>
      </c>
      <c r="R136">
        <f t="shared" si="20"/>
        <v>3.25</v>
      </c>
      <c r="S136" s="4">
        <f t="shared" si="28"/>
        <v>2.7484152593895219</v>
      </c>
      <c r="T136" s="12">
        <f t="shared" si="29"/>
        <v>0.50158474061047809</v>
      </c>
      <c r="U136" s="4"/>
    </row>
    <row r="137" spans="1:21" x14ac:dyDescent="0.2">
      <c r="A137" t="s">
        <v>16</v>
      </c>
      <c r="B137" t="s">
        <v>17</v>
      </c>
      <c r="C137" t="s">
        <v>43</v>
      </c>
      <c r="D137" t="s">
        <v>44</v>
      </c>
      <c r="E137">
        <v>2</v>
      </c>
      <c r="F137">
        <v>8.51</v>
      </c>
      <c r="G137">
        <v>1.25</v>
      </c>
      <c r="I137">
        <f t="shared" si="21"/>
        <v>1</v>
      </c>
      <c r="J137">
        <f t="shared" si="22"/>
        <v>0</v>
      </c>
      <c r="K137">
        <f t="shared" si="23"/>
        <v>1</v>
      </c>
      <c r="L137">
        <f t="shared" si="24"/>
        <v>0</v>
      </c>
      <c r="M137">
        <f t="shared" si="25"/>
        <v>0</v>
      </c>
      <c r="N137">
        <f t="shared" si="26"/>
        <v>0</v>
      </c>
      <c r="O137">
        <f t="shared" si="27"/>
        <v>0</v>
      </c>
      <c r="P137">
        <f t="shared" si="20"/>
        <v>2</v>
      </c>
      <c r="Q137">
        <f t="shared" si="20"/>
        <v>8.51</v>
      </c>
      <c r="R137">
        <f t="shared" si="20"/>
        <v>1.25</v>
      </c>
      <c r="S137" s="4">
        <f t="shared" si="28"/>
        <v>1.8452006566258532</v>
      </c>
      <c r="T137" s="12">
        <f t="shared" si="29"/>
        <v>-0.5952006566258532</v>
      </c>
      <c r="U137" s="4"/>
    </row>
    <row r="138" spans="1:21" x14ac:dyDescent="0.2">
      <c r="A138" t="s">
        <v>16</v>
      </c>
      <c r="B138" t="s">
        <v>17</v>
      </c>
      <c r="C138" t="s">
        <v>43</v>
      </c>
      <c r="D138" t="s">
        <v>44</v>
      </c>
      <c r="E138">
        <v>2</v>
      </c>
      <c r="F138">
        <v>10.33</v>
      </c>
      <c r="G138">
        <v>2</v>
      </c>
      <c r="I138">
        <f t="shared" si="21"/>
        <v>1</v>
      </c>
      <c r="J138">
        <f t="shared" si="22"/>
        <v>0</v>
      </c>
      <c r="K138">
        <f t="shared" si="23"/>
        <v>1</v>
      </c>
      <c r="L138">
        <f t="shared" si="24"/>
        <v>0</v>
      </c>
      <c r="M138">
        <f t="shared" si="25"/>
        <v>0</v>
      </c>
      <c r="N138">
        <f t="shared" si="26"/>
        <v>0</v>
      </c>
      <c r="O138">
        <f t="shared" si="27"/>
        <v>0</v>
      </c>
      <c r="P138">
        <f t="shared" si="20"/>
        <v>2</v>
      </c>
      <c r="Q138">
        <f t="shared" si="20"/>
        <v>10.33</v>
      </c>
      <c r="R138">
        <f t="shared" si="20"/>
        <v>2</v>
      </c>
      <c r="S138" s="4">
        <f t="shared" si="28"/>
        <v>2.0138007158084048</v>
      </c>
      <c r="T138" s="12">
        <f t="shared" si="29"/>
        <v>-1.3800715808404806E-2</v>
      </c>
      <c r="U138" s="4"/>
    </row>
    <row r="139" spans="1:21" x14ac:dyDescent="0.2">
      <c r="A139" t="s">
        <v>16</v>
      </c>
      <c r="B139" t="s">
        <v>17</v>
      </c>
      <c r="C139" t="s">
        <v>43</v>
      </c>
      <c r="D139" t="s">
        <v>44</v>
      </c>
      <c r="E139">
        <v>2</v>
      </c>
      <c r="F139">
        <v>14.15</v>
      </c>
      <c r="G139">
        <v>2</v>
      </c>
      <c r="I139">
        <f t="shared" si="21"/>
        <v>1</v>
      </c>
      <c r="J139">
        <f t="shared" si="22"/>
        <v>0</v>
      </c>
      <c r="K139">
        <f t="shared" si="23"/>
        <v>1</v>
      </c>
      <c r="L139">
        <f t="shared" si="24"/>
        <v>0</v>
      </c>
      <c r="M139">
        <f t="shared" si="25"/>
        <v>0</v>
      </c>
      <c r="N139">
        <f t="shared" si="26"/>
        <v>0</v>
      </c>
      <c r="O139">
        <f t="shared" si="27"/>
        <v>0</v>
      </c>
      <c r="P139">
        <f t="shared" si="20"/>
        <v>2</v>
      </c>
      <c r="Q139">
        <f t="shared" si="20"/>
        <v>14.15</v>
      </c>
      <c r="R139">
        <f t="shared" si="20"/>
        <v>2</v>
      </c>
      <c r="S139" s="4">
        <f t="shared" si="28"/>
        <v>2.3676755653014521</v>
      </c>
      <c r="T139" s="12">
        <f t="shared" si="29"/>
        <v>-0.36767556530145207</v>
      </c>
      <c r="U139" s="4"/>
    </row>
    <row r="140" spans="1:21" x14ac:dyDescent="0.2">
      <c r="A140" t="s">
        <v>20</v>
      </c>
      <c r="B140" t="s">
        <v>42</v>
      </c>
      <c r="C140" t="s">
        <v>43</v>
      </c>
      <c r="D140" t="s">
        <v>44</v>
      </c>
      <c r="E140">
        <v>2</v>
      </c>
      <c r="F140">
        <v>16</v>
      </c>
      <c r="G140">
        <v>2</v>
      </c>
      <c r="I140">
        <f t="shared" si="21"/>
        <v>0</v>
      </c>
      <c r="J140">
        <f t="shared" si="22"/>
        <v>1</v>
      </c>
      <c r="K140">
        <f t="shared" si="23"/>
        <v>1</v>
      </c>
      <c r="L140">
        <f t="shared" si="24"/>
        <v>0</v>
      </c>
      <c r="M140">
        <f t="shared" si="25"/>
        <v>0</v>
      </c>
      <c r="N140">
        <f t="shared" si="26"/>
        <v>0</v>
      </c>
      <c r="O140">
        <f t="shared" si="27"/>
        <v>0</v>
      </c>
      <c r="P140">
        <f t="shared" si="20"/>
        <v>2</v>
      </c>
      <c r="Q140">
        <f t="shared" si="20"/>
        <v>16</v>
      </c>
      <c r="R140">
        <f t="shared" si="20"/>
        <v>2</v>
      </c>
      <c r="S140" s="4">
        <f t="shared" si="28"/>
        <v>2.5390547463386612</v>
      </c>
      <c r="T140" s="12">
        <f t="shared" si="29"/>
        <v>-0.53905474633866124</v>
      </c>
      <c r="U140" s="4"/>
    </row>
    <row r="141" spans="1:21" x14ac:dyDescent="0.2">
      <c r="A141" t="s">
        <v>16</v>
      </c>
      <c r="B141" t="s">
        <v>17</v>
      </c>
      <c r="C141" t="s">
        <v>43</v>
      </c>
      <c r="D141" t="s">
        <v>44</v>
      </c>
      <c r="E141">
        <v>2</v>
      </c>
      <c r="F141">
        <v>13.16</v>
      </c>
      <c r="G141">
        <v>2.75</v>
      </c>
      <c r="I141">
        <f t="shared" si="21"/>
        <v>1</v>
      </c>
      <c r="J141">
        <f t="shared" si="22"/>
        <v>0</v>
      </c>
      <c r="K141">
        <f t="shared" si="23"/>
        <v>1</v>
      </c>
      <c r="L141">
        <f t="shared" si="24"/>
        <v>0</v>
      </c>
      <c r="M141">
        <f t="shared" si="25"/>
        <v>0</v>
      </c>
      <c r="N141">
        <f t="shared" si="26"/>
        <v>0</v>
      </c>
      <c r="O141">
        <f t="shared" si="27"/>
        <v>0</v>
      </c>
      <c r="P141">
        <f t="shared" si="20"/>
        <v>2</v>
      </c>
      <c r="Q141">
        <f t="shared" si="20"/>
        <v>13.16</v>
      </c>
      <c r="R141">
        <f t="shared" si="20"/>
        <v>2.75</v>
      </c>
      <c r="S141" s="4">
        <f t="shared" si="28"/>
        <v>2.2759645440977563</v>
      </c>
      <c r="T141" s="12">
        <f t="shared" si="29"/>
        <v>0.47403545590224372</v>
      </c>
      <c r="U141" s="4"/>
    </row>
    <row r="142" spans="1:21" x14ac:dyDescent="0.2">
      <c r="A142" t="s">
        <v>16</v>
      </c>
      <c r="B142" t="s">
        <v>17</v>
      </c>
      <c r="C142" t="s">
        <v>43</v>
      </c>
      <c r="D142" t="s">
        <v>44</v>
      </c>
      <c r="E142">
        <v>2</v>
      </c>
      <c r="F142">
        <v>17.47</v>
      </c>
      <c r="G142">
        <v>3.5</v>
      </c>
      <c r="I142">
        <f t="shared" si="21"/>
        <v>1</v>
      </c>
      <c r="J142">
        <f t="shared" si="22"/>
        <v>0</v>
      </c>
      <c r="K142">
        <f t="shared" si="23"/>
        <v>1</v>
      </c>
      <c r="L142">
        <f t="shared" si="24"/>
        <v>0</v>
      </c>
      <c r="M142">
        <f t="shared" si="25"/>
        <v>0</v>
      </c>
      <c r="N142">
        <f t="shared" si="26"/>
        <v>0</v>
      </c>
      <c r="O142">
        <f t="shared" si="27"/>
        <v>0</v>
      </c>
      <c r="P142">
        <f t="shared" si="20"/>
        <v>2</v>
      </c>
      <c r="Q142">
        <f t="shared" si="20"/>
        <v>17.47</v>
      </c>
      <c r="R142">
        <f t="shared" si="20"/>
        <v>3.5</v>
      </c>
      <c r="S142" s="4">
        <f t="shared" si="28"/>
        <v>2.6752317172168754</v>
      </c>
      <c r="T142" s="12">
        <f t="shared" si="29"/>
        <v>0.82476828278312464</v>
      </c>
      <c r="U142" s="4"/>
    </row>
    <row r="143" spans="1:21" x14ac:dyDescent="0.2">
      <c r="A143" t="s">
        <v>20</v>
      </c>
      <c r="B143" t="s">
        <v>17</v>
      </c>
      <c r="C143" t="s">
        <v>43</v>
      </c>
      <c r="D143" t="s">
        <v>44</v>
      </c>
      <c r="E143">
        <v>6</v>
      </c>
      <c r="F143">
        <v>34.299999999999997</v>
      </c>
      <c r="G143">
        <v>6.7</v>
      </c>
      <c r="I143">
        <f t="shared" si="21"/>
        <v>0</v>
      </c>
      <c r="J143">
        <f t="shared" si="22"/>
        <v>0</v>
      </c>
      <c r="K143">
        <f t="shared" si="23"/>
        <v>1</v>
      </c>
      <c r="L143">
        <f t="shared" si="24"/>
        <v>0</v>
      </c>
      <c r="M143">
        <f t="shared" si="25"/>
        <v>0</v>
      </c>
      <c r="N143">
        <f t="shared" si="26"/>
        <v>0</v>
      </c>
      <c r="O143">
        <f t="shared" si="27"/>
        <v>0</v>
      </c>
      <c r="P143">
        <f t="shared" si="20"/>
        <v>6</v>
      </c>
      <c r="Q143">
        <f t="shared" si="20"/>
        <v>34.299999999999997</v>
      </c>
      <c r="R143">
        <f t="shared" si="20"/>
        <v>6.7</v>
      </c>
      <c r="S143" s="4">
        <f t="shared" si="28"/>
        <v>5.0037043419005931</v>
      </c>
      <c r="T143" s="12">
        <f t="shared" si="29"/>
        <v>1.6962956580994071</v>
      </c>
      <c r="U143" s="4"/>
    </row>
    <row r="144" spans="1:21" x14ac:dyDescent="0.2">
      <c r="A144" t="s">
        <v>20</v>
      </c>
      <c r="B144" t="s">
        <v>17</v>
      </c>
      <c r="C144" t="s">
        <v>43</v>
      </c>
      <c r="D144" t="s">
        <v>44</v>
      </c>
      <c r="E144">
        <v>5</v>
      </c>
      <c r="F144">
        <v>41.19</v>
      </c>
      <c r="G144">
        <v>5</v>
      </c>
      <c r="I144">
        <f t="shared" si="21"/>
        <v>0</v>
      </c>
      <c r="J144">
        <f t="shared" si="22"/>
        <v>0</v>
      </c>
      <c r="K144">
        <f t="shared" si="23"/>
        <v>1</v>
      </c>
      <c r="L144">
        <f t="shared" si="24"/>
        <v>0</v>
      </c>
      <c r="M144">
        <f t="shared" si="25"/>
        <v>0</v>
      </c>
      <c r="N144">
        <f t="shared" si="26"/>
        <v>0</v>
      </c>
      <c r="O144">
        <f t="shared" si="27"/>
        <v>0</v>
      </c>
      <c r="P144">
        <f t="shared" si="20"/>
        <v>5</v>
      </c>
      <c r="Q144">
        <f t="shared" si="20"/>
        <v>41.19</v>
      </c>
      <c r="R144">
        <f t="shared" si="20"/>
        <v>5</v>
      </c>
      <c r="S144" s="4">
        <f t="shared" si="28"/>
        <v>5.4496296784650289</v>
      </c>
      <c r="T144" s="12">
        <f t="shared" si="29"/>
        <v>-0.44962967846502888</v>
      </c>
      <c r="U144" s="4"/>
    </row>
    <row r="145" spans="1:21" x14ac:dyDescent="0.2">
      <c r="A145" t="s">
        <v>16</v>
      </c>
      <c r="B145" t="s">
        <v>17</v>
      </c>
      <c r="C145" t="s">
        <v>43</v>
      </c>
      <c r="D145" t="s">
        <v>44</v>
      </c>
      <c r="E145">
        <v>6</v>
      </c>
      <c r="F145">
        <v>27.05</v>
      </c>
      <c r="G145">
        <v>5</v>
      </c>
      <c r="I145">
        <f t="shared" si="21"/>
        <v>1</v>
      </c>
      <c r="J145">
        <f t="shared" si="22"/>
        <v>0</v>
      </c>
      <c r="K145">
        <f t="shared" si="23"/>
        <v>1</v>
      </c>
      <c r="L145">
        <f t="shared" si="24"/>
        <v>0</v>
      </c>
      <c r="M145">
        <f t="shared" si="25"/>
        <v>0</v>
      </c>
      <c r="N145">
        <f t="shared" si="26"/>
        <v>0</v>
      </c>
      <c r="O145">
        <f t="shared" si="27"/>
        <v>0</v>
      </c>
      <c r="P145">
        <f t="shared" ref="P145:R208" si="30">E145</f>
        <v>6</v>
      </c>
      <c r="Q145">
        <f t="shared" si="30"/>
        <v>27.05</v>
      </c>
      <c r="R145">
        <f t="shared" si="30"/>
        <v>5</v>
      </c>
      <c r="S145" s="4">
        <f t="shared" si="28"/>
        <v>4.3320832270250449</v>
      </c>
      <c r="T145" s="12">
        <f t="shared" si="29"/>
        <v>0.66791677297495511</v>
      </c>
      <c r="U145" s="4"/>
    </row>
    <row r="146" spans="1:21" x14ac:dyDescent="0.2">
      <c r="A146" t="s">
        <v>16</v>
      </c>
      <c r="B146" t="s">
        <v>17</v>
      </c>
      <c r="C146" t="s">
        <v>43</v>
      </c>
      <c r="D146" t="s">
        <v>44</v>
      </c>
      <c r="E146">
        <v>2</v>
      </c>
      <c r="F146">
        <v>16.43</v>
      </c>
      <c r="G146">
        <v>2.2999999999999998</v>
      </c>
      <c r="I146">
        <f t="shared" si="21"/>
        <v>1</v>
      </c>
      <c r="J146">
        <f t="shared" si="22"/>
        <v>0</v>
      </c>
      <c r="K146">
        <f t="shared" si="23"/>
        <v>1</v>
      </c>
      <c r="L146">
        <f t="shared" si="24"/>
        <v>0</v>
      </c>
      <c r="M146">
        <f t="shared" si="25"/>
        <v>0</v>
      </c>
      <c r="N146">
        <f t="shared" si="26"/>
        <v>0</v>
      </c>
      <c r="O146">
        <f t="shared" si="27"/>
        <v>0</v>
      </c>
      <c r="P146">
        <f t="shared" si="30"/>
        <v>2</v>
      </c>
      <c r="Q146">
        <f t="shared" si="30"/>
        <v>16.43</v>
      </c>
      <c r="R146">
        <f t="shared" si="30"/>
        <v>2.2999999999999998</v>
      </c>
      <c r="S146" s="4">
        <f t="shared" si="28"/>
        <v>2.5788888262554179</v>
      </c>
      <c r="T146" s="12">
        <f t="shared" si="29"/>
        <v>-0.27888882625541811</v>
      </c>
      <c r="U146" s="4"/>
    </row>
    <row r="147" spans="1:21" x14ac:dyDescent="0.2">
      <c r="A147" t="s">
        <v>16</v>
      </c>
      <c r="B147" t="s">
        <v>17</v>
      </c>
      <c r="C147" t="s">
        <v>43</v>
      </c>
      <c r="D147" t="s">
        <v>44</v>
      </c>
      <c r="E147">
        <v>2</v>
      </c>
      <c r="F147">
        <v>8.35</v>
      </c>
      <c r="G147">
        <v>1.5</v>
      </c>
      <c r="I147">
        <f t="shared" si="21"/>
        <v>1</v>
      </c>
      <c r="J147">
        <f t="shared" si="22"/>
        <v>0</v>
      </c>
      <c r="K147">
        <f t="shared" si="23"/>
        <v>1</v>
      </c>
      <c r="L147">
        <f t="shared" si="24"/>
        <v>0</v>
      </c>
      <c r="M147">
        <f t="shared" si="25"/>
        <v>0</v>
      </c>
      <c r="N147">
        <f t="shared" si="26"/>
        <v>0</v>
      </c>
      <c r="O147">
        <f t="shared" si="27"/>
        <v>0</v>
      </c>
      <c r="P147">
        <f t="shared" si="30"/>
        <v>2</v>
      </c>
      <c r="Q147">
        <f t="shared" si="30"/>
        <v>8.35</v>
      </c>
      <c r="R147">
        <f t="shared" si="30"/>
        <v>1.5</v>
      </c>
      <c r="S147" s="4">
        <f t="shared" si="28"/>
        <v>1.8303786734010137</v>
      </c>
      <c r="T147" s="12">
        <f t="shared" si="29"/>
        <v>-0.33037867340101368</v>
      </c>
      <c r="U147" s="4"/>
    </row>
    <row r="148" spans="1:21" x14ac:dyDescent="0.2">
      <c r="A148" t="s">
        <v>16</v>
      </c>
      <c r="B148" t="s">
        <v>17</v>
      </c>
      <c r="C148" t="s">
        <v>43</v>
      </c>
      <c r="D148" t="s">
        <v>44</v>
      </c>
      <c r="E148">
        <v>3</v>
      </c>
      <c r="F148">
        <v>18.64</v>
      </c>
      <c r="G148">
        <v>1.36</v>
      </c>
      <c r="I148">
        <f t="shared" si="21"/>
        <v>1</v>
      </c>
      <c r="J148">
        <f t="shared" si="22"/>
        <v>0</v>
      </c>
      <c r="K148">
        <f t="shared" si="23"/>
        <v>1</v>
      </c>
      <c r="L148">
        <f t="shared" si="24"/>
        <v>0</v>
      </c>
      <c r="M148">
        <f t="shared" si="25"/>
        <v>0</v>
      </c>
      <c r="N148">
        <f t="shared" si="26"/>
        <v>0</v>
      </c>
      <c r="O148">
        <f t="shared" si="27"/>
        <v>0</v>
      </c>
      <c r="P148">
        <f t="shared" si="30"/>
        <v>3</v>
      </c>
      <c r="Q148">
        <f t="shared" si="30"/>
        <v>18.64</v>
      </c>
      <c r="R148">
        <f t="shared" si="30"/>
        <v>1.36</v>
      </c>
      <c r="S148" s="4">
        <f t="shared" si="28"/>
        <v>2.9759637856037391</v>
      </c>
      <c r="T148" s="12">
        <f t="shared" si="29"/>
        <v>-1.615963785603739</v>
      </c>
      <c r="U148" s="4"/>
    </row>
    <row r="149" spans="1:21" x14ac:dyDescent="0.2">
      <c r="A149" t="s">
        <v>16</v>
      </c>
      <c r="B149" t="s">
        <v>17</v>
      </c>
      <c r="C149" t="s">
        <v>43</v>
      </c>
      <c r="D149" t="s">
        <v>44</v>
      </c>
      <c r="E149">
        <v>2</v>
      </c>
      <c r="F149">
        <v>11.87</v>
      </c>
      <c r="G149">
        <v>1.63</v>
      </c>
      <c r="I149">
        <f t="shared" si="21"/>
        <v>1</v>
      </c>
      <c r="J149">
        <f t="shared" si="22"/>
        <v>0</v>
      </c>
      <c r="K149">
        <f t="shared" si="23"/>
        <v>1</v>
      </c>
      <c r="L149">
        <f t="shared" si="24"/>
        <v>0</v>
      </c>
      <c r="M149">
        <f t="shared" si="25"/>
        <v>0</v>
      </c>
      <c r="N149">
        <f t="shared" si="26"/>
        <v>0</v>
      </c>
      <c r="O149">
        <f t="shared" si="27"/>
        <v>0</v>
      </c>
      <c r="P149">
        <f t="shared" si="30"/>
        <v>2</v>
      </c>
      <c r="Q149">
        <f t="shared" si="30"/>
        <v>11.87</v>
      </c>
      <c r="R149">
        <f t="shared" si="30"/>
        <v>1.63</v>
      </c>
      <c r="S149" s="4">
        <f t="shared" si="28"/>
        <v>2.1564623043474866</v>
      </c>
      <c r="T149" s="12">
        <f t="shared" si="29"/>
        <v>-0.52646230434748675</v>
      </c>
      <c r="U149" s="4"/>
    </row>
    <row r="150" spans="1:21" x14ac:dyDescent="0.2">
      <c r="A150" t="s">
        <v>20</v>
      </c>
      <c r="B150" t="s">
        <v>17</v>
      </c>
      <c r="C150" t="s">
        <v>43</v>
      </c>
      <c r="D150" t="s">
        <v>44</v>
      </c>
      <c r="E150">
        <v>2</v>
      </c>
      <c r="F150">
        <v>9.7799999999999994</v>
      </c>
      <c r="G150">
        <v>1.73</v>
      </c>
      <c r="I150">
        <f t="shared" si="21"/>
        <v>0</v>
      </c>
      <c r="J150">
        <f t="shared" si="22"/>
        <v>0</v>
      </c>
      <c r="K150">
        <f t="shared" si="23"/>
        <v>1</v>
      </c>
      <c r="L150">
        <f t="shared" si="24"/>
        <v>0</v>
      </c>
      <c r="M150">
        <f t="shared" si="25"/>
        <v>0</v>
      </c>
      <c r="N150">
        <f t="shared" si="26"/>
        <v>0</v>
      </c>
      <c r="O150">
        <f>IF(D150="Dinner",1,0)</f>
        <v>0</v>
      </c>
      <c r="P150">
        <f t="shared" si="30"/>
        <v>2</v>
      </c>
      <c r="Q150">
        <f t="shared" si="30"/>
        <v>9.7799999999999994</v>
      </c>
      <c r="R150">
        <f t="shared" si="30"/>
        <v>1.73</v>
      </c>
      <c r="S150" s="4">
        <f t="shared" si="28"/>
        <v>1.9628501484730183</v>
      </c>
      <c r="T150" s="12">
        <f t="shared" si="29"/>
        <v>-0.23285014847301833</v>
      </c>
      <c r="U150" s="4"/>
    </row>
    <row r="151" spans="1:21" x14ac:dyDescent="0.2">
      <c r="A151" t="s">
        <v>20</v>
      </c>
      <c r="B151" t="s">
        <v>17</v>
      </c>
      <c r="C151" t="s">
        <v>43</v>
      </c>
      <c r="D151" t="s">
        <v>44</v>
      </c>
      <c r="E151">
        <v>2</v>
      </c>
      <c r="F151">
        <v>7.51</v>
      </c>
      <c r="G151">
        <v>2</v>
      </c>
      <c r="I151">
        <f t="shared" si="21"/>
        <v>0</v>
      </c>
      <c r="J151">
        <f t="shared" si="22"/>
        <v>0</v>
      </c>
      <c r="K151">
        <f t="shared" si="23"/>
        <v>1</v>
      </c>
      <c r="L151">
        <f t="shared" si="24"/>
        <v>0</v>
      </c>
      <c r="M151">
        <f t="shared" si="25"/>
        <v>0</v>
      </c>
      <c r="N151">
        <f t="shared" si="26"/>
        <v>0</v>
      </c>
      <c r="O151">
        <f t="shared" ref="O151:O214" si="31">IF(D151="Dinner",1,0)</f>
        <v>0</v>
      </c>
      <c r="P151">
        <f t="shared" si="30"/>
        <v>2</v>
      </c>
      <c r="Q151">
        <f t="shared" si="30"/>
        <v>7.51</v>
      </c>
      <c r="R151">
        <f t="shared" si="30"/>
        <v>2</v>
      </c>
      <c r="S151" s="4">
        <f t="shared" si="28"/>
        <v>1.752563261470605</v>
      </c>
      <c r="T151" s="12">
        <f t="shared" si="29"/>
        <v>0.24743673852939496</v>
      </c>
      <c r="U151" s="4"/>
    </row>
    <row r="152" spans="1:21" x14ac:dyDescent="0.2">
      <c r="A152" t="s">
        <v>20</v>
      </c>
      <c r="B152" t="s">
        <v>17</v>
      </c>
      <c r="C152" t="s">
        <v>18</v>
      </c>
      <c r="D152" t="s">
        <v>19</v>
      </c>
      <c r="E152">
        <v>2</v>
      </c>
      <c r="F152">
        <v>14.07</v>
      </c>
      <c r="G152">
        <v>2.5</v>
      </c>
      <c r="I152">
        <f t="shared" si="21"/>
        <v>0</v>
      </c>
      <c r="J152">
        <f t="shared" si="22"/>
        <v>0</v>
      </c>
      <c r="K152">
        <f t="shared" si="23"/>
        <v>0</v>
      </c>
      <c r="L152">
        <f t="shared" si="24"/>
        <v>0</v>
      </c>
      <c r="M152">
        <f t="shared" si="25"/>
        <v>0</v>
      </c>
      <c r="N152">
        <f t="shared" si="26"/>
        <v>1</v>
      </c>
      <c r="O152">
        <f t="shared" si="31"/>
        <v>1</v>
      </c>
      <c r="P152">
        <f t="shared" si="30"/>
        <v>2</v>
      </c>
      <c r="Q152">
        <f t="shared" si="30"/>
        <v>14.07</v>
      </c>
      <c r="R152">
        <f t="shared" si="30"/>
        <v>2.5</v>
      </c>
      <c r="S152" s="4">
        <f t="shared" si="28"/>
        <v>2.3602645736890322</v>
      </c>
      <c r="T152" s="12">
        <f t="shared" si="29"/>
        <v>0.1397354263109678</v>
      </c>
      <c r="U152" s="4"/>
    </row>
    <row r="153" spans="1:21" x14ac:dyDescent="0.2">
      <c r="A153" t="s">
        <v>20</v>
      </c>
      <c r="B153" t="s">
        <v>17</v>
      </c>
      <c r="C153" t="s">
        <v>18</v>
      </c>
      <c r="D153" t="s">
        <v>19</v>
      </c>
      <c r="E153">
        <v>2</v>
      </c>
      <c r="F153">
        <v>13.13</v>
      </c>
      <c r="G153">
        <v>2</v>
      </c>
      <c r="I153">
        <f t="shared" si="21"/>
        <v>0</v>
      </c>
      <c r="J153">
        <f t="shared" si="22"/>
        <v>0</v>
      </c>
      <c r="K153">
        <f t="shared" si="23"/>
        <v>0</v>
      </c>
      <c r="L153">
        <f t="shared" si="24"/>
        <v>0</v>
      </c>
      <c r="M153">
        <f t="shared" si="25"/>
        <v>0</v>
      </c>
      <c r="N153">
        <f t="shared" si="26"/>
        <v>1</v>
      </c>
      <c r="O153">
        <f t="shared" si="31"/>
        <v>1</v>
      </c>
      <c r="P153">
        <f t="shared" si="30"/>
        <v>2</v>
      </c>
      <c r="Q153">
        <f t="shared" si="30"/>
        <v>13.13</v>
      </c>
      <c r="R153">
        <f t="shared" si="30"/>
        <v>2</v>
      </c>
      <c r="S153" s="4">
        <f t="shared" si="28"/>
        <v>2.2731854222430989</v>
      </c>
      <c r="T153" s="12">
        <f t="shared" si="29"/>
        <v>-0.27318542224309894</v>
      </c>
      <c r="U153" s="4"/>
    </row>
    <row r="154" spans="1:21" x14ac:dyDescent="0.2">
      <c r="A154" t="s">
        <v>20</v>
      </c>
      <c r="B154" t="s">
        <v>17</v>
      </c>
      <c r="C154" t="s">
        <v>18</v>
      </c>
      <c r="D154" t="s">
        <v>19</v>
      </c>
      <c r="E154">
        <v>3</v>
      </c>
      <c r="F154">
        <v>17.260000000000002</v>
      </c>
      <c r="G154">
        <v>2.74</v>
      </c>
      <c r="I154">
        <f t="shared" si="21"/>
        <v>0</v>
      </c>
      <c r="J154">
        <f t="shared" si="22"/>
        <v>0</v>
      </c>
      <c r="K154">
        <f t="shared" si="23"/>
        <v>0</v>
      </c>
      <c r="L154">
        <f t="shared" si="24"/>
        <v>0</v>
      </c>
      <c r="M154">
        <f t="shared" si="25"/>
        <v>0</v>
      </c>
      <c r="N154">
        <f t="shared" si="26"/>
        <v>1</v>
      </c>
      <c r="O154">
        <f t="shared" si="31"/>
        <v>1</v>
      </c>
      <c r="P154">
        <f t="shared" si="30"/>
        <v>3</v>
      </c>
      <c r="Q154">
        <f t="shared" si="30"/>
        <v>17.260000000000002</v>
      </c>
      <c r="R154">
        <f t="shared" si="30"/>
        <v>2.74</v>
      </c>
      <c r="S154" s="4">
        <f t="shared" si="28"/>
        <v>2.848124180289497</v>
      </c>
      <c r="T154" s="12">
        <f t="shared" si="29"/>
        <v>-0.10812418028949677</v>
      </c>
      <c r="U154" s="4"/>
    </row>
    <row r="155" spans="1:21" x14ac:dyDescent="0.2">
      <c r="A155" t="s">
        <v>20</v>
      </c>
      <c r="B155" t="s">
        <v>17</v>
      </c>
      <c r="C155" t="s">
        <v>18</v>
      </c>
      <c r="D155" t="s">
        <v>19</v>
      </c>
      <c r="E155">
        <v>4</v>
      </c>
      <c r="F155">
        <v>24.55</v>
      </c>
      <c r="G155">
        <v>2</v>
      </c>
      <c r="I155">
        <f t="shared" si="21"/>
        <v>0</v>
      </c>
      <c r="J155">
        <f t="shared" si="22"/>
        <v>0</v>
      </c>
      <c r="K155">
        <f t="shared" si="23"/>
        <v>0</v>
      </c>
      <c r="L155">
        <f t="shared" si="24"/>
        <v>0</v>
      </c>
      <c r="M155">
        <f t="shared" si="25"/>
        <v>0</v>
      </c>
      <c r="N155">
        <f t="shared" si="26"/>
        <v>1</v>
      </c>
      <c r="O155">
        <f t="shared" si="31"/>
        <v>1</v>
      </c>
      <c r="P155">
        <f t="shared" si="30"/>
        <v>4</v>
      </c>
      <c r="Q155">
        <f t="shared" si="30"/>
        <v>24.55</v>
      </c>
      <c r="R155">
        <f t="shared" si="30"/>
        <v>2</v>
      </c>
      <c r="S155" s="4">
        <f t="shared" si="28"/>
        <v>3.7157971070264781</v>
      </c>
      <c r="T155" s="12">
        <f t="shared" si="29"/>
        <v>-1.7157971070264781</v>
      </c>
      <c r="U155" s="4"/>
    </row>
    <row r="156" spans="1:21" x14ac:dyDescent="0.2">
      <c r="A156" t="s">
        <v>20</v>
      </c>
      <c r="B156" t="s">
        <v>17</v>
      </c>
      <c r="C156" t="s">
        <v>18</v>
      </c>
      <c r="D156" t="s">
        <v>19</v>
      </c>
      <c r="E156">
        <v>4</v>
      </c>
      <c r="F156">
        <v>19.77</v>
      </c>
      <c r="G156">
        <v>2</v>
      </c>
      <c r="I156">
        <f t="shared" si="21"/>
        <v>0</v>
      </c>
      <c r="J156">
        <f t="shared" si="22"/>
        <v>0</v>
      </c>
      <c r="K156">
        <f t="shared" si="23"/>
        <v>0</v>
      </c>
      <c r="L156">
        <f t="shared" si="24"/>
        <v>0</v>
      </c>
      <c r="M156">
        <f t="shared" si="25"/>
        <v>0</v>
      </c>
      <c r="N156">
        <f t="shared" si="26"/>
        <v>1</v>
      </c>
      <c r="O156">
        <f t="shared" si="31"/>
        <v>1</v>
      </c>
      <c r="P156">
        <f t="shared" si="30"/>
        <v>4</v>
      </c>
      <c r="Q156">
        <f t="shared" si="30"/>
        <v>19.77</v>
      </c>
      <c r="R156">
        <f t="shared" si="30"/>
        <v>2</v>
      </c>
      <c r="S156" s="4">
        <f t="shared" si="28"/>
        <v>3.2729903581843924</v>
      </c>
      <c r="T156" s="12">
        <f t="shared" si="29"/>
        <v>-1.2729903581843924</v>
      </c>
      <c r="U156" s="4"/>
    </row>
    <row r="157" spans="1:21" x14ac:dyDescent="0.2">
      <c r="A157" t="s">
        <v>16</v>
      </c>
      <c r="B157" t="s">
        <v>17</v>
      </c>
      <c r="C157" t="s">
        <v>18</v>
      </c>
      <c r="D157" t="s">
        <v>19</v>
      </c>
      <c r="E157">
        <v>5</v>
      </c>
      <c r="F157">
        <v>29.85</v>
      </c>
      <c r="G157">
        <v>5.14</v>
      </c>
      <c r="I157">
        <f t="shared" si="21"/>
        <v>1</v>
      </c>
      <c r="J157">
        <f t="shared" si="22"/>
        <v>0</v>
      </c>
      <c r="K157">
        <f t="shared" si="23"/>
        <v>0</v>
      </c>
      <c r="L157">
        <f t="shared" si="24"/>
        <v>0</v>
      </c>
      <c r="M157">
        <f t="shared" si="25"/>
        <v>0</v>
      </c>
      <c r="N157">
        <f t="shared" si="26"/>
        <v>1</v>
      </c>
      <c r="O157">
        <f t="shared" si="31"/>
        <v>1</v>
      </c>
      <c r="P157">
        <f t="shared" si="30"/>
        <v>5</v>
      </c>
      <c r="Q157">
        <f t="shared" si="30"/>
        <v>29.85</v>
      </c>
      <c r="R157">
        <f t="shared" si="30"/>
        <v>5.14</v>
      </c>
      <c r="S157" s="4">
        <f t="shared" si="28"/>
        <v>4.399121617404516</v>
      </c>
      <c r="T157" s="12">
        <f t="shared" si="29"/>
        <v>0.74087838259548366</v>
      </c>
      <c r="U157" s="4"/>
    </row>
    <row r="158" spans="1:21" x14ac:dyDescent="0.2">
      <c r="A158" t="s">
        <v>20</v>
      </c>
      <c r="B158" t="s">
        <v>17</v>
      </c>
      <c r="C158" t="s">
        <v>18</v>
      </c>
      <c r="D158" t="s">
        <v>19</v>
      </c>
      <c r="E158">
        <v>6</v>
      </c>
      <c r="F158">
        <v>48.17</v>
      </c>
      <c r="G158">
        <v>5</v>
      </c>
      <c r="I158">
        <f t="shared" si="21"/>
        <v>0</v>
      </c>
      <c r="J158">
        <f t="shared" si="22"/>
        <v>0</v>
      </c>
      <c r="K158">
        <f t="shared" si="23"/>
        <v>0</v>
      </c>
      <c r="L158">
        <f t="shared" si="24"/>
        <v>0</v>
      </c>
      <c r="M158">
        <f t="shared" si="25"/>
        <v>0</v>
      </c>
      <c r="N158">
        <f t="shared" si="26"/>
        <v>1</v>
      </c>
      <c r="O158">
        <f t="shared" si="31"/>
        <v>1</v>
      </c>
      <c r="P158">
        <f t="shared" si="30"/>
        <v>6</v>
      </c>
      <c r="Q158">
        <f t="shared" si="30"/>
        <v>48.17</v>
      </c>
      <c r="R158">
        <f t="shared" si="30"/>
        <v>5</v>
      </c>
      <c r="S158" s="4">
        <f t="shared" si="28"/>
        <v>6.2885850127038836</v>
      </c>
      <c r="T158" s="12">
        <f t="shared" si="29"/>
        <v>-1.2885850127038836</v>
      </c>
      <c r="U158" s="4"/>
    </row>
    <row r="159" spans="1:21" x14ac:dyDescent="0.2">
      <c r="A159" t="s">
        <v>16</v>
      </c>
      <c r="B159" t="s">
        <v>17</v>
      </c>
      <c r="C159" t="s">
        <v>18</v>
      </c>
      <c r="D159" t="s">
        <v>19</v>
      </c>
      <c r="E159">
        <v>4</v>
      </c>
      <c r="F159">
        <v>25</v>
      </c>
      <c r="G159">
        <v>3.75</v>
      </c>
      <c r="I159">
        <f t="shared" si="21"/>
        <v>1</v>
      </c>
      <c r="J159">
        <f t="shared" si="22"/>
        <v>0</v>
      </c>
      <c r="K159">
        <f t="shared" si="23"/>
        <v>0</v>
      </c>
      <c r="L159">
        <f t="shared" si="24"/>
        <v>0</v>
      </c>
      <c r="M159">
        <f t="shared" si="25"/>
        <v>0</v>
      </c>
      <c r="N159">
        <f t="shared" si="26"/>
        <v>1</v>
      </c>
      <c r="O159">
        <f t="shared" si="31"/>
        <v>1</v>
      </c>
      <c r="P159">
        <f t="shared" si="30"/>
        <v>4</v>
      </c>
      <c r="Q159">
        <f t="shared" si="30"/>
        <v>25</v>
      </c>
      <c r="R159">
        <f t="shared" si="30"/>
        <v>3.75</v>
      </c>
      <c r="S159" s="4">
        <f t="shared" si="28"/>
        <v>3.7574839348463396</v>
      </c>
      <c r="T159" s="12">
        <f t="shared" si="29"/>
        <v>-7.4839348463395794E-3</v>
      </c>
      <c r="U159" s="4"/>
    </row>
    <row r="160" spans="1:21" x14ac:dyDescent="0.2">
      <c r="A160" t="s">
        <v>16</v>
      </c>
      <c r="B160" t="s">
        <v>17</v>
      </c>
      <c r="C160" t="s">
        <v>18</v>
      </c>
      <c r="D160" t="s">
        <v>19</v>
      </c>
      <c r="E160">
        <v>2</v>
      </c>
      <c r="F160">
        <v>13.39</v>
      </c>
      <c r="G160">
        <v>2.61</v>
      </c>
      <c r="I160">
        <f t="shared" si="21"/>
        <v>1</v>
      </c>
      <c r="J160">
        <f t="shared" si="22"/>
        <v>0</v>
      </c>
      <c r="K160">
        <f t="shared" si="23"/>
        <v>0</v>
      </c>
      <c r="L160">
        <f t="shared" si="24"/>
        <v>0</v>
      </c>
      <c r="M160">
        <f t="shared" si="25"/>
        <v>0</v>
      </c>
      <c r="N160">
        <f t="shared" si="26"/>
        <v>1</v>
      </c>
      <c r="O160">
        <f t="shared" si="31"/>
        <v>1</v>
      </c>
      <c r="P160">
        <f t="shared" si="30"/>
        <v>2</v>
      </c>
      <c r="Q160">
        <f t="shared" si="30"/>
        <v>13.39</v>
      </c>
      <c r="R160">
        <f t="shared" si="30"/>
        <v>2.61</v>
      </c>
      <c r="S160" s="4">
        <f t="shared" si="28"/>
        <v>2.2972711449834637</v>
      </c>
      <c r="T160" s="12">
        <f t="shared" si="29"/>
        <v>0.31272885501653613</v>
      </c>
      <c r="U160" s="4"/>
    </row>
    <row r="161" spans="1:21" x14ac:dyDescent="0.2">
      <c r="A161" t="s">
        <v>20</v>
      </c>
      <c r="B161" t="s">
        <v>17</v>
      </c>
      <c r="C161" t="s">
        <v>18</v>
      </c>
      <c r="D161" t="s">
        <v>19</v>
      </c>
      <c r="E161">
        <v>4</v>
      </c>
      <c r="F161">
        <v>16.489999999999998</v>
      </c>
      <c r="G161">
        <v>2</v>
      </c>
      <c r="I161">
        <f t="shared" si="21"/>
        <v>0</v>
      </c>
      <c r="J161">
        <f t="shared" si="22"/>
        <v>0</v>
      </c>
      <c r="K161">
        <f t="shared" si="23"/>
        <v>0</v>
      </c>
      <c r="L161">
        <f t="shared" si="24"/>
        <v>0</v>
      </c>
      <c r="M161">
        <f t="shared" si="25"/>
        <v>0</v>
      </c>
      <c r="N161">
        <f t="shared" si="26"/>
        <v>1</v>
      </c>
      <c r="O161">
        <f t="shared" si="31"/>
        <v>1</v>
      </c>
      <c r="P161">
        <f t="shared" si="30"/>
        <v>4</v>
      </c>
      <c r="Q161">
        <f t="shared" si="30"/>
        <v>16.489999999999998</v>
      </c>
      <c r="R161">
        <f t="shared" si="30"/>
        <v>2</v>
      </c>
      <c r="S161" s="4">
        <f t="shared" si="28"/>
        <v>2.9691397020751786</v>
      </c>
      <c r="T161" s="12">
        <f t="shared" si="29"/>
        <v>-0.96913970207517863</v>
      </c>
      <c r="U161" s="4"/>
    </row>
    <row r="162" spans="1:21" x14ac:dyDescent="0.2">
      <c r="A162" t="s">
        <v>20</v>
      </c>
      <c r="B162" t="s">
        <v>17</v>
      </c>
      <c r="C162" t="s">
        <v>18</v>
      </c>
      <c r="D162" t="s">
        <v>19</v>
      </c>
      <c r="E162">
        <v>4</v>
      </c>
      <c r="F162">
        <v>21.5</v>
      </c>
      <c r="G162">
        <v>3.5</v>
      </c>
      <c r="I162">
        <f t="shared" si="21"/>
        <v>0</v>
      </c>
      <c r="J162">
        <f t="shared" si="22"/>
        <v>0</v>
      </c>
      <c r="K162">
        <f t="shared" si="23"/>
        <v>0</v>
      </c>
      <c r="L162">
        <f t="shared" si="24"/>
        <v>0</v>
      </c>
      <c r="M162">
        <f t="shared" si="25"/>
        <v>0</v>
      </c>
      <c r="N162">
        <f t="shared" si="26"/>
        <v>1</v>
      </c>
      <c r="O162">
        <f t="shared" si="31"/>
        <v>1</v>
      </c>
      <c r="P162">
        <f t="shared" si="30"/>
        <v>4</v>
      </c>
      <c r="Q162">
        <f t="shared" si="30"/>
        <v>21.5</v>
      </c>
      <c r="R162">
        <f t="shared" si="30"/>
        <v>3.5</v>
      </c>
      <c r="S162" s="4">
        <f t="shared" si="28"/>
        <v>3.4332530518029714</v>
      </c>
      <c r="T162" s="12">
        <f t="shared" si="29"/>
        <v>6.6746948197028644E-2</v>
      </c>
      <c r="U162" s="4"/>
    </row>
    <row r="163" spans="1:21" x14ac:dyDescent="0.2">
      <c r="A163" t="s">
        <v>20</v>
      </c>
      <c r="B163" t="s">
        <v>17</v>
      </c>
      <c r="C163" t="s">
        <v>18</v>
      </c>
      <c r="D163" t="s">
        <v>19</v>
      </c>
      <c r="E163">
        <v>2</v>
      </c>
      <c r="F163">
        <v>12.66</v>
      </c>
      <c r="G163">
        <v>2.5</v>
      </c>
      <c r="I163">
        <f t="shared" si="21"/>
        <v>0</v>
      </c>
      <c r="J163">
        <f t="shared" si="22"/>
        <v>0</v>
      </c>
      <c r="K163">
        <f t="shared" si="23"/>
        <v>0</v>
      </c>
      <c r="L163">
        <f t="shared" si="24"/>
        <v>0</v>
      </c>
      <c r="M163">
        <f t="shared" si="25"/>
        <v>0</v>
      </c>
      <c r="N163">
        <f t="shared" si="26"/>
        <v>1</v>
      </c>
      <c r="O163">
        <f t="shared" si="31"/>
        <v>1</v>
      </c>
      <c r="P163">
        <f t="shared" si="30"/>
        <v>2</v>
      </c>
      <c r="Q163">
        <f t="shared" si="30"/>
        <v>12.66</v>
      </c>
      <c r="R163">
        <f t="shared" si="30"/>
        <v>2.5</v>
      </c>
      <c r="S163" s="4">
        <f t="shared" si="28"/>
        <v>2.2296458465201328</v>
      </c>
      <c r="T163" s="12">
        <f t="shared" si="29"/>
        <v>0.27035415347986724</v>
      </c>
      <c r="U163" s="4"/>
    </row>
    <row r="164" spans="1:21" x14ac:dyDescent="0.2">
      <c r="A164" t="s">
        <v>16</v>
      </c>
      <c r="B164" t="s">
        <v>17</v>
      </c>
      <c r="C164" t="s">
        <v>18</v>
      </c>
      <c r="D164" t="s">
        <v>19</v>
      </c>
      <c r="E164">
        <v>3</v>
      </c>
      <c r="F164">
        <v>16.21</v>
      </c>
      <c r="G164">
        <v>2</v>
      </c>
      <c r="I164">
        <f t="shared" si="21"/>
        <v>1</v>
      </c>
      <c r="J164">
        <f t="shared" si="22"/>
        <v>0</v>
      </c>
      <c r="K164">
        <f t="shared" si="23"/>
        <v>0</v>
      </c>
      <c r="L164">
        <f t="shared" si="24"/>
        <v>0</v>
      </c>
      <c r="M164">
        <f t="shared" si="25"/>
        <v>0</v>
      </c>
      <c r="N164">
        <f t="shared" si="26"/>
        <v>1</v>
      </c>
      <c r="O164">
        <f t="shared" si="31"/>
        <v>1</v>
      </c>
      <c r="P164">
        <f t="shared" si="30"/>
        <v>3</v>
      </c>
      <c r="Q164">
        <f t="shared" si="30"/>
        <v>16.21</v>
      </c>
      <c r="R164">
        <f t="shared" si="30"/>
        <v>2</v>
      </c>
      <c r="S164" s="4">
        <f t="shared" si="28"/>
        <v>2.7508549153764865</v>
      </c>
      <c r="T164" s="12">
        <f t="shared" si="29"/>
        <v>-0.75085491537648652</v>
      </c>
      <c r="U164" s="4"/>
    </row>
    <row r="165" spans="1:21" x14ac:dyDescent="0.2">
      <c r="A165" t="s">
        <v>20</v>
      </c>
      <c r="B165" t="s">
        <v>17</v>
      </c>
      <c r="C165" t="s">
        <v>18</v>
      </c>
      <c r="D165" t="s">
        <v>19</v>
      </c>
      <c r="E165">
        <v>2</v>
      </c>
      <c r="F165">
        <v>13.81</v>
      </c>
      <c r="G165">
        <v>2</v>
      </c>
      <c r="I165">
        <f t="shared" si="21"/>
        <v>0</v>
      </c>
      <c r="J165">
        <f t="shared" si="22"/>
        <v>0</v>
      </c>
      <c r="K165">
        <f t="shared" si="23"/>
        <v>0</v>
      </c>
      <c r="L165">
        <f t="shared" si="24"/>
        <v>0</v>
      </c>
      <c r="M165">
        <f t="shared" si="25"/>
        <v>0</v>
      </c>
      <c r="N165">
        <f t="shared" si="26"/>
        <v>1</v>
      </c>
      <c r="O165">
        <f t="shared" si="31"/>
        <v>1</v>
      </c>
      <c r="P165">
        <f t="shared" si="30"/>
        <v>2</v>
      </c>
      <c r="Q165">
        <f t="shared" si="30"/>
        <v>13.81</v>
      </c>
      <c r="R165">
        <f t="shared" si="30"/>
        <v>2</v>
      </c>
      <c r="S165" s="4">
        <f t="shared" si="28"/>
        <v>2.3361788509486678</v>
      </c>
      <c r="T165" s="12">
        <f t="shared" si="29"/>
        <v>-0.33617885094866784</v>
      </c>
      <c r="U165" s="4"/>
    </row>
    <row r="166" spans="1:21" x14ac:dyDescent="0.2">
      <c r="A166" t="s">
        <v>16</v>
      </c>
      <c r="B166" t="s">
        <v>42</v>
      </c>
      <c r="C166" t="s">
        <v>18</v>
      </c>
      <c r="D166" t="s">
        <v>19</v>
      </c>
      <c r="E166">
        <v>2</v>
      </c>
      <c r="F166">
        <v>17.510000000000002</v>
      </c>
      <c r="G166">
        <v>3</v>
      </c>
      <c r="I166">
        <f t="shared" si="21"/>
        <v>1</v>
      </c>
      <c r="J166">
        <f t="shared" si="22"/>
        <v>1</v>
      </c>
      <c r="K166">
        <f t="shared" si="23"/>
        <v>0</v>
      </c>
      <c r="L166">
        <f t="shared" si="24"/>
        <v>0</v>
      </c>
      <c r="M166">
        <f t="shared" si="25"/>
        <v>0</v>
      </c>
      <c r="N166">
        <f t="shared" si="26"/>
        <v>1</v>
      </c>
      <c r="O166">
        <f t="shared" si="31"/>
        <v>1</v>
      </c>
      <c r="P166">
        <f t="shared" si="30"/>
        <v>2</v>
      </c>
      <c r="Q166">
        <f t="shared" si="30"/>
        <v>17.510000000000002</v>
      </c>
      <c r="R166">
        <f t="shared" si="30"/>
        <v>3</v>
      </c>
      <c r="S166" s="4">
        <f t="shared" si="28"/>
        <v>2.6789372130230857</v>
      </c>
      <c r="T166" s="12">
        <f t="shared" si="29"/>
        <v>0.32106278697691426</v>
      </c>
      <c r="U166" s="4"/>
    </row>
    <row r="167" spans="1:21" x14ac:dyDescent="0.2">
      <c r="A167" t="s">
        <v>20</v>
      </c>
      <c r="B167" t="s">
        <v>17</v>
      </c>
      <c r="C167" t="s">
        <v>18</v>
      </c>
      <c r="D167" t="s">
        <v>19</v>
      </c>
      <c r="E167">
        <v>3</v>
      </c>
      <c r="F167">
        <v>24.52</v>
      </c>
      <c r="G167">
        <v>3.48</v>
      </c>
      <c r="I167">
        <f t="shared" si="21"/>
        <v>0</v>
      </c>
      <c r="J167">
        <f t="shared" si="22"/>
        <v>0</v>
      </c>
      <c r="K167">
        <f t="shared" si="23"/>
        <v>0</v>
      </c>
      <c r="L167">
        <f t="shared" si="24"/>
        <v>0</v>
      </c>
      <c r="M167">
        <f t="shared" si="25"/>
        <v>0</v>
      </c>
      <c r="N167">
        <f t="shared" si="26"/>
        <v>1</v>
      </c>
      <c r="O167">
        <f t="shared" si="31"/>
        <v>1</v>
      </c>
      <c r="P167">
        <f t="shared" si="30"/>
        <v>3</v>
      </c>
      <c r="Q167">
        <f t="shared" si="30"/>
        <v>24.52</v>
      </c>
      <c r="R167">
        <f t="shared" si="30"/>
        <v>3.48</v>
      </c>
      <c r="S167" s="4">
        <f t="shared" si="28"/>
        <v>3.5206716691165978</v>
      </c>
      <c r="T167" s="12">
        <f t="shared" si="29"/>
        <v>-4.0671669116597808E-2</v>
      </c>
      <c r="U167" s="4"/>
    </row>
    <row r="168" spans="1:21" x14ac:dyDescent="0.2">
      <c r="A168" t="s">
        <v>20</v>
      </c>
      <c r="B168" t="s">
        <v>17</v>
      </c>
      <c r="C168" t="s">
        <v>18</v>
      </c>
      <c r="D168" t="s">
        <v>19</v>
      </c>
      <c r="E168">
        <v>2</v>
      </c>
      <c r="F168">
        <v>20.76</v>
      </c>
      <c r="G168">
        <v>2.2400000000000002</v>
      </c>
      <c r="I168">
        <f t="shared" si="21"/>
        <v>0</v>
      </c>
      <c r="J168">
        <f t="shared" si="22"/>
        <v>0</v>
      </c>
      <c r="K168">
        <f t="shared" si="23"/>
        <v>0</v>
      </c>
      <c r="L168">
        <f t="shared" si="24"/>
        <v>0</v>
      </c>
      <c r="M168">
        <f t="shared" si="25"/>
        <v>0</v>
      </c>
      <c r="N168">
        <f t="shared" si="26"/>
        <v>1</v>
      </c>
      <c r="O168">
        <f t="shared" si="31"/>
        <v>1</v>
      </c>
      <c r="P168">
        <f t="shared" si="30"/>
        <v>2</v>
      </c>
      <c r="Q168">
        <f t="shared" si="30"/>
        <v>20.76</v>
      </c>
      <c r="R168">
        <f t="shared" si="30"/>
        <v>2.2400000000000002</v>
      </c>
      <c r="S168" s="4">
        <f t="shared" si="28"/>
        <v>2.9800087472776418</v>
      </c>
      <c r="T168" s="12">
        <f t="shared" si="29"/>
        <v>-0.74000874727764154</v>
      </c>
      <c r="U168" s="4"/>
    </row>
    <row r="169" spans="1:21" x14ac:dyDescent="0.2">
      <c r="A169" t="s">
        <v>20</v>
      </c>
      <c r="B169" t="s">
        <v>17</v>
      </c>
      <c r="C169" t="s">
        <v>18</v>
      </c>
      <c r="D169" t="s">
        <v>19</v>
      </c>
      <c r="E169">
        <v>4</v>
      </c>
      <c r="F169">
        <v>31.71</v>
      </c>
      <c r="G169">
        <v>4.5</v>
      </c>
      <c r="I169">
        <f t="shared" si="21"/>
        <v>0</v>
      </c>
      <c r="J169">
        <f t="shared" si="22"/>
        <v>0</v>
      </c>
      <c r="K169">
        <f t="shared" si="23"/>
        <v>0</v>
      </c>
      <c r="L169">
        <f t="shared" si="24"/>
        <v>0</v>
      </c>
      <c r="M169">
        <f t="shared" si="25"/>
        <v>0</v>
      </c>
      <c r="N169">
        <f t="shared" si="26"/>
        <v>1</v>
      </c>
      <c r="O169">
        <f t="shared" si="31"/>
        <v>1</v>
      </c>
      <c r="P169">
        <f t="shared" si="30"/>
        <v>4</v>
      </c>
      <c r="Q169">
        <f t="shared" si="30"/>
        <v>31.71</v>
      </c>
      <c r="R169">
        <f t="shared" si="30"/>
        <v>4.5</v>
      </c>
      <c r="S169" s="4">
        <f t="shared" si="28"/>
        <v>4.3790808563380548</v>
      </c>
      <c r="T169" s="12">
        <f t="shared" si="29"/>
        <v>0.12091914366194523</v>
      </c>
      <c r="U169" s="4"/>
    </row>
    <row r="170" spans="1:21" x14ac:dyDescent="0.2">
      <c r="A170" t="s">
        <v>16</v>
      </c>
      <c r="B170" t="s">
        <v>42</v>
      </c>
      <c r="C170" t="s">
        <v>39</v>
      </c>
      <c r="D170" t="s">
        <v>19</v>
      </c>
      <c r="E170">
        <v>2</v>
      </c>
      <c r="F170">
        <v>10.59</v>
      </c>
      <c r="G170">
        <v>1.61</v>
      </c>
      <c r="I170">
        <f t="shared" si="21"/>
        <v>1</v>
      </c>
      <c r="J170">
        <f t="shared" si="22"/>
        <v>1</v>
      </c>
      <c r="K170">
        <f t="shared" si="23"/>
        <v>0</v>
      </c>
      <c r="L170">
        <f t="shared" si="24"/>
        <v>0</v>
      </c>
      <c r="M170">
        <f t="shared" si="25"/>
        <v>1</v>
      </c>
      <c r="N170">
        <f t="shared" si="26"/>
        <v>0</v>
      </c>
      <c r="O170">
        <f t="shared" si="31"/>
        <v>1</v>
      </c>
      <c r="P170">
        <f t="shared" si="30"/>
        <v>2</v>
      </c>
      <c r="Q170">
        <f t="shared" si="30"/>
        <v>10.59</v>
      </c>
      <c r="R170">
        <f t="shared" si="30"/>
        <v>1.61</v>
      </c>
      <c r="S170" s="4">
        <f t="shared" si="28"/>
        <v>2.0378864385487692</v>
      </c>
      <c r="T170" s="12">
        <f t="shared" si="29"/>
        <v>-0.42788643854876907</v>
      </c>
      <c r="U170" s="4"/>
    </row>
    <row r="171" spans="1:21" x14ac:dyDescent="0.2">
      <c r="A171" t="s">
        <v>16</v>
      </c>
      <c r="B171" t="s">
        <v>42</v>
      </c>
      <c r="C171" t="s">
        <v>39</v>
      </c>
      <c r="D171" t="s">
        <v>19</v>
      </c>
      <c r="E171">
        <v>2</v>
      </c>
      <c r="F171">
        <v>10.63</v>
      </c>
      <c r="G171">
        <v>2</v>
      </c>
      <c r="I171">
        <f t="shared" si="21"/>
        <v>1</v>
      </c>
      <c r="J171">
        <f t="shared" si="22"/>
        <v>1</v>
      </c>
      <c r="K171">
        <f t="shared" si="23"/>
        <v>0</v>
      </c>
      <c r="L171">
        <f t="shared" si="24"/>
        <v>0</v>
      </c>
      <c r="M171">
        <f t="shared" si="25"/>
        <v>1</v>
      </c>
      <c r="N171">
        <f t="shared" si="26"/>
        <v>0</v>
      </c>
      <c r="O171">
        <f t="shared" si="31"/>
        <v>1</v>
      </c>
      <c r="P171">
        <f t="shared" si="30"/>
        <v>2</v>
      </c>
      <c r="Q171">
        <f t="shared" si="30"/>
        <v>10.63</v>
      </c>
      <c r="R171">
        <f t="shared" si="30"/>
        <v>2</v>
      </c>
      <c r="S171" s="4">
        <f t="shared" si="28"/>
        <v>2.0415919343549791</v>
      </c>
      <c r="T171" s="12">
        <f t="shared" si="29"/>
        <v>-4.1591934354979099E-2</v>
      </c>
      <c r="U171" s="4"/>
    </row>
    <row r="172" spans="1:21" x14ac:dyDescent="0.2">
      <c r="A172" t="s">
        <v>20</v>
      </c>
      <c r="B172" t="s">
        <v>42</v>
      </c>
      <c r="C172" t="s">
        <v>39</v>
      </c>
      <c r="D172" t="s">
        <v>19</v>
      </c>
      <c r="E172">
        <v>3</v>
      </c>
      <c r="F172">
        <v>50.81</v>
      </c>
      <c r="G172">
        <v>10</v>
      </c>
      <c r="I172">
        <f t="shared" si="21"/>
        <v>0</v>
      </c>
      <c r="J172">
        <f t="shared" si="22"/>
        <v>1</v>
      </c>
      <c r="K172">
        <f t="shared" si="23"/>
        <v>0</v>
      </c>
      <c r="L172">
        <f t="shared" si="24"/>
        <v>0</v>
      </c>
      <c r="M172">
        <f t="shared" si="25"/>
        <v>1</v>
      </c>
      <c r="N172">
        <f t="shared" si="26"/>
        <v>0</v>
      </c>
      <c r="O172">
        <f t="shared" si="31"/>
        <v>1</v>
      </c>
      <c r="P172">
        <f t="shared" si="30"/>
        <v>3</v>
      </c>
      <c r="Q172">
        <f t="shared" si="30"/>
        <v>50.81</v>
      </c>
      <c r="R172">
        <f t="shared" si="30"/>
        <v>10</v>
      </c>
      <c r="S172" s="4">
        <f t="shared" si="28"/>
        <v>5.956108787748069</v>
      </c>
      <c r="T172" s="12">
        <f t="shared" si="29"/>
        <v>4.043891212251931</v>
      </c>
      <c r="U172" s="4"/>
    </row>
    <row r="173" spans="1:21" x14ac:dyDescent="0.2">
      <c r="A173" t="s">
        <v>20</v>
      </c>
      <c r="B173" t="s">
        <v>42</v>
      </c>
      <c r="C173" t="s">
        <v>39</v>
      </c>
      <c r="D173" t="s">
        <v>19</v>
      </c>
      <c r="E173">
        <v>2</v>
      </c>
      <c r="F173">
        <v>15.81</v>
      </c>
      <c r="G173">
        <v>3.16</v>
      </c>
      <c r="I173">
        <f t="shared" si="21"/>
        <v>0</v>
      </c>
      <c r="J173">
        <f t="shared" si="22"/>
        <v>1</v>
      </c>
      <c r="K173">
        <f t="shared" si="23"/>
        <v>0</v>
      </c>
      <c r="L173">
        <f t="shared" si="24"/>
        <v>0</v>
      </c>
      <c r="M173">
        <f t="shared" si="25"/>
        <v>1</v>
      </c>
      <c r="N173">
        <f t="shared" si="26"/>
        <v>0</v>
      </c>
      <c r="O173">
        <f t="shared" si="31"/>
        <v>1</v>
      </c>
      <c r="P173">
        <f t="shared" si="30"/>
        <v>2</v>
      </c>
      <c r="Q173">
        <f t="shared" si="30"/>
        <v>15.81</v>
      </c>
      <c r="R173">
        <f t="shared" si="30"/>
        <v>3.16</v>
      </c>
      <c r="S173" s="4">
        <f t="shared" si="28"/>
        <v>2.5214536412591642</v>
      </c>
      <c r="T173" s="12">
        <f t="shared" si="29"/>
        <v>0.63854635874083598</v>
      </c>
      <c r="U173" s="4"/>
    </row>
    <row r="174" spans="1:21" x14ac:dyDescent="0.2">
      <c r="A174" t="s">
        <v>20</v>
      </c>
      <c r="B174" t="s">
        <v>42</v>
      </c>
      <c r="C174" t="s">
        <v>18</v>
      </c>
      <c r="D174" t="s">
        <v>19</v>
      </c>
      <c r="E174">
        <v>2</v>
      </c>
      <c r="F174">
        <v>7.25</v>
      </c>
      <c r="G174">
        <v>5.15</v>
      </c>
      <c r="I174">
        <f t="shared" si="21"/>
        <v>0</v>
      </c>
      <c r="J174">
        <f t="shared" si="22"/>
        <v>1</v>
      </c>
      <c r="K174">
        <f t="shared" si="23"/>
        <v>0</v>
      </c>
      <c r="L174">
        <f t="shared" si="24"/>
        <v>0</v>
      </c>
      <c r="M174">
        <f t="shared" si="25"/>
        <v>0</v>
      </c>
      <c r="N174">
        <f t="shared" si="26"/>
        <v>1</v>
      </c>
      <c r="O174">
        <f t="shared" si="31"/>
        <v>1</v>
      </c>
      <c r="P174">
        <f t="shared" si="30"/>
        <v>2</v>
      </c>
      <c r="Q174">
        <f t="shared" si="30"/>
        <v>7.25</v>
      </c>
      <c r="R174">
        <f t="shared" si="30"/>
        <v>5.15</v>
      </c>
      <c r="S174" s="4">
        <f t="shared" si="28"/>
        <v>1.7284775387302407</v>
      </c>
      <c r="T174" s="12">
        <f t="shared" si="29"/>
        <v>3.4215224612697597</v>
      </c>
      <c r="U174" s="4"/>
    </row>
    <row r="175" spans="1:21" x14ac:dyDescent="0.2">
      <c r="A175" t="s">
        <v>20</v>
      </c>
      <c r="B175" t="s">
        <v>42</v>
      </c>
      <c r="C175" t="s">
        <v>18</v>
      </c>
      <c r="D175" t="s">
        <v>19</v>
      </c>
      <c r="E175">
        <v>2</v>
      </c>
      <c r="F175">
        <v>31.85</v>
      </c>
      <c r="G175">
        <v>3.18</v>
      </c>
      <c r="I175">
        <f t="shared" si="21"/>
        <v>0</v>
      </c>
      <c r="J175">
        <f t="shared" si="22"/>
        <v>1</v>
      </c>
      <c r="K175">
        <f t="shared" si="23"/>
        <v>0</v>
      </c>
      <c r="L175">
        <f t="shared" si="24"/>
        <v>0</v>
      </c>
      <c r="M175">
        <f t="shared" si="25"/>
        <v>0</v>
      </c>
      <c r="N175">
        <f t="shared" si="26"/>
        <v>1</v>
      </c>
      <c r="O175">
        <f t="shared" si="31"/>
        <v>1</v>
      </c>
      <c r="P175">
        <f t="shared" si="30"/>
        <v>2</v>
      </c>
      <c r="Q175">
        <f t="shared" si="30"/>
        <v>31.85</v>
      </c>
      <c r="R175">
        <f t="shared" si="30"/>
        <v>3.18</v>
      </c>
      <c r="S175" s="4">
        <f t="shared" si="28"/>
        <v>4.0073574595493424</v>
      </c>
      <c r="T175" s="12">
        <f t="shared" si="29"/>
        <v>-0.82735745954934226</v>
      </c>
      <c r="U175" s="4"/>
    </row>
    <row r="176" spans="1:21" x14ac:dyDescent="0.2">
      <c r="A176" t="s">
        <v>20</v>
      </c>
      <c r="B176" t="s">
        <v>42</v>
      </c>
      <c r="C176" t="s">
        <v>18</v>
      </c>
      <c r="D176" t="s">
        <v>19</v>
      </c>
      <c r="E176">
        <v>2</v>
      </c>
      <c r="F176">
        <v>16.82</v>
      </c>
      <c r="G176">
        <v>4</v>
      </c>
      <c r="I176">
        <f t="shared" si="21"/>
        <v>0</v>
      </c>
      <c r="J176">
        <f t="shared" si="22"/>
        <v>1</v>
      </c>
      <c r="K176">
        <f t="shared" si="23"/>
        <v>0</v>
      </c>
      <c r="L176">
        <f t="shared" si="24"/>
        <v>0</v>
      </c>
      <c r="M176">
        <f t="shared" si="25"/>
        <v>0</v>
      </c>
      <c r="N176">
        <f t="shared" si="26"/>
        <v>1</v>
      </c>
      <c r="O176">
        <f t="shared" si="31"/>
        <v>1</v>
      </c>
      <c r="P176">
        <f t="shared" si="30"/>
        <v>2</v>
      </c>
      <c r="Q176">
        <f t="shared" si="30"/>
        <v>16.82</v>
      </c>
      <c r="R176">
        <f t="shared" si="30"/>
        <v>4</v>
      </c>
      <c r="S176" s="4">
        <f t="shared" si="28"/>
        <v>2.6150174103659642</v>
      </c>
      <c r="T176" s="12">
        <f t="shared" si="29"/>
        <v>1.3849825896340358</v>
      </c>
      <c r="U176" s="4"/>
    </row>
    <row r="177" spans="1:21" x14ac:dyDescent="0.2">
      <c r="A177" t="s">
        <v>20</v>
      </c>
      <c r="B177" t="s">
        <v>42</v>
      </c>
      <c r="C177" t="s">
        <v>18</v>
      </c>
      <c r="D177" t="s">
        <v>19</v>
      </c>
      <c r="E177">
        <v>2</v>
      </c>
      <c r="F177">
        <v>32.9</v>
      </c>
      <c r="G177">
        <v>3.11</v>
      </c>
      <c r="I177">
        <f t="shared" si="21"/>
        <v>0</v>
      </c>
      <c r="J177">
        <f t="shared" si="22"/>
        <v>1</v>
      </c>
      <c r="K177">
        <f t="shared" si="23"/>
        <v>0</v>
      </c>
      <c r="L177">
        <f t="shared" si="24"/>
        <v>0</v>
      </c>
      <c r="M177">
        <f t="shared" si="25"/>
        <v>0</v>
      </c>
      <c r="N177">
        <f t="shared" si="26"/>
        <v>1</v>
      </c>
      <c r="O177">
        <f t="shared" si="31"/>
        <v>1</v>
      </c>
      <c r="P177">
        <f t="shared" si="30"/>
        <v>2</v>
      </c>
      <c r="Q177">
        <f t="shared" si="30"/>
        <v>32.9</v>
      </c>
      <c r="R177">
        <f t="shared" si="30"/>
        <v>3.11</v>
      </c>
      <c r="S177" s="4">
        <f t="shared" si="28"/>
        <v>4.1046267244623529</v>
      </c>
      <c r="T177" s="12">
        <f t="shared" si="29"/>
        <v>-0.99462672446235301</v>
      </c>
      <c r="U177" s="4"/>
    </row>
    <row r="178" spans="1:21" x14ac:dyDescent="0.2">
      <c r="A178" t="s">
        <v>20</v>
      </c>
      <c r="B178" t="s">
        <v>42</v>
      </c>
      <c r="C178" t="s">
        <v>18</v>
      </c>
      <c r="D178" t="s">
        <v>19</v>
      </c>
      <c r="E178">
        <v>2</v>
      </c>
      <c r="F178">
        <v>17.89</v>
      </c>
      <c r="G178">
        <v>2</v>
      </c>
      <c r="I178">
        <f t="shared" si="21"/>
        <v>0</v>
      </c>
      <c r="J178">
        <f t="shared" si="22"/>
        <v>1</v>
      </c>
      <c r="K178">
        <f t="shared" si="23"/>
        <v>0</v>
      </c>
      <c r="L178">
        <f t="shared" si="24"/>
        <v>0</v>
      </c>
      <c r="M178">
        <f t="shared" si="25"/>
        <v>0</v>
      </c>
      <c r="N178">
        <f t="shared" si="26"/>
        <v>1</v>
      </c>
      <c r="O178">
        <f t="shared" si="31"/>
        <v>1</v>
      </c>
      <c r="P178">
        <f t="shared" si="30"/>
        <v>2</v>
      </c>
      <c r="Q178">
        <f t="shared" si="30"/>
        <v>17.89</v>
      </c>
      <c r="R178">
        <f t="shared" si="30"/>
        <v>2</v>
      </c>
      <c r="S178" s="4">
        <f t="shared" si="28"/>
        <v>2.7141394231820799</v>
      </c>
      <c r="T178" s="12">
        <f t="shared" si="29"/>
        <v>-0.7141394231820799</v>
      </c>
      <c r="U178" s="4"/>
    </row>
    <row r="179" spans="1:21" x14ac:dyDescent="0.2">
      <c r="A179" t="s">
        <v>20</v>
      </c>
      <c r="B179" t="s">
        <v>42</v>
      </c>
      <c r="C179" t="s">
        <v>18</v>
      </c>
      <c r="D179" t="s">
        <v>19</v>
      </c>
      <c r="E179">
        <v>2</v>
      </c>
      <c r="F179">
        <v>14.48</v>
      </c>
      <c r="G179">
        <v>2</v>
      </c>
      <c r="I179">
        <f t="shared" si="21"/>
        <v>0</v>
      </c>
      <c r="J179">
        <f t="shared" si="22"/>
        <v>1</v>
      </c>
      <c r="K179">
        <f t="shared" si="23"/>
        <v>0</v>
      </c>
      <c r="L179">
        <f t="shared" si="24"/>
        <v>0</v>
      </c>
      <c r="M179">
        <f t="shared" si="25"/>
        <v>0</v>
      </c>
      <c r="N179">
        <f t="shared" si="26"/>
        <v>1</v>
      </c>
      <c r="O179">
        <f t="shared" si="31"/>
        <v>1</v>
      </c>
      <c r="P179">
        <f t="shared" si="30"/>
        <v>2</v>
      </c>
      <c r="Q179">
        <f t="shared" si="30"/>
        <v>14.48</v>
      </c>
      <c r="R179">
        <f t="shared" si="30"/>
        <v>2</v>
      </c>
      <c r="S179" s="4">
        <f t="shared" si="28"/>
        <v>2.3982459057026841</v>
      </c>
      <c r="T179" s="12">
        <f t="shared" si="29"/>
        <v>-0.39824590570268414</v>
      </c>
      <c r="U179" s="4"/>
    </row>
    <row r="180" spans="1:21" x14ac:dyDescent="0.2">
      <c r="A180" t="s">
        <v>16</v>
      </c>
      <c r="B180" t="s">
        <v>42</v>
      </c>
      <c r="C180" t="s">
        <v>18</v>
      </c>
      <c r="D180" t="s">
        <v>19</v>
      </c>
      <c r="E180">
        <v>2</v>
      </c>
      <c r="F180">
        <v>9.6</v>
      </c>
      <c r="G180">
        <v>4</v>
      </c>
      <c r="I180">
        <f t="shared" si="21"/>
        <v>1</v>
      </c>
      <c r="J180">
        <f t="shared" si="22"/>
        <v>1</v>
      </c>
      <c r="K180">
        <f t="shared" si="23"/>
        <v>0</v>
      </c>
      <c r="L180">
        <f t="shared" si="24"/>
        <v>0</v>
      </c>
      <c r="M180">
        <f t="shared" si="25"/>
        <v>0</v>
      </c>
      <c r="N180">
        <f t="shared" si="26"/>
        <v>1</v>
      </c>
      <c r="O180">
        <f t="shared" si="31"/>
        <v>1</v>
      </c>
      <c r="P180">
        <f t="shared" si="30"/>
        <v>2</v>
      </c>
      <c r="Q180">
        <f t="shared" si="30"/>
        <v>9.6</v>
      </c>
      <c r="R180">
        <f t="shared" si="30"/>
        <v>4</v>
      </c>
      <c r="S180" s="4">
        <f t="shared" si="28"/>
        <v>1.9461754173450736</v>
      </c>
      <c r="T180" s="12">
        <f t="shared" si="29"/>
        <v>2.0538245826549266</v>
      </c>
      <c r="U180" s="4"/>
    </row>
    <row r="181" spans="1:21" x14ac:dyDescent="0.2">
      <c r="A181" t="s">
        <v>20</v>
      </c>
      <c r="B181" t="s">
        <v>42</v>
      </c>
      <c r="C181" t="s">
        <v>18</v>
      </c>
      <c r="D181" t="s">
        <v>19</v>
      </c>
      <c r="E181">
        <v>2</v>
      </c>
      <c r="F181">
        <v>34.630000000000003</v>
      </c>
      <c r="G181">
        <v>3.55</v>
      </c>
      <c r="I181">
        <f t="shared" si="21"/>
        <v>0</v>
      </c>
      <c r="J181">
        <f t="shared" si="22"/>
        <v>1</v>
      </c>
      <c r="K181">
        <f t="shared" si="23"/>
        <v>0</v>
      </c>
      <c r="L181">
        <f t="shared" si="24"/>
        <v>0</v>
      </c>
      <c r="M181">
        <f t="shared" si="25"/>
        <v>0</v>
      </c>
      <c r="N181">
        <f t="shared" si="26"/>
        <v>1</v>
      </c>
      <c r="O181">
        <f t="shared" si="31"/>
        <v>1</v>
      </c>
      <c r="P181">
        <f t="shared" si="30"/>
        <v>2</v>
      </c>
      <c r="Q181">
        <f t="shared" si="30"/>
        <v>34.630000000000003</v>
      </c>
      <c r="R181">
        <f t="shared" si="30"/>
        <v>3.55</v>
      </c>
      <c r="S181" s="4">
        <f t="shared" si="28"/>
        <v>4.2648894180809318</v>
      </c>
      <c r="T181" s="12">
        <f t="shared" si="29"/>
        <v>-0.71488941808093198</v>
      </c>
      <c r="U181" s="4"/>
    </row>
    <row r="182" spans="1:21" x14ac:dyDescent="0.2">
      <c r="A182" t="s">
        <v>20</v>
      </c>
      <c r="B182" t="s">
        <v>42</v>
      </c>
      <c r="C182" t="s">
        <v>18</v>
      </c>
      <c r="D182" t="s">
        <v>19</v>
      </c>
      <c r="E182">
        <v>4</v>
      </c>
      <c r="F182">
        <v>34.65</v>
      </c>
      <c r="G182">
        <v>3.68</v>
      </c>
      <c r="I182">
        <f t="shared" si="21"/>
        <v>0</v>
      </c>
      <c r="J182">
        <f t="shared" si="22"/>
        <v>1</v>
      </c>
      <c r="K182">
        <f t="shared" si="23"/>
        <v>0</v>
      </c>
      <c r="L182">
        <f t="shared" si="24"/>
        <v>0</v>
      </c>
      <c r="M182">
        <f t="shared" si="25"/>
        <v>0</v>
      </c>
      <c r="N182">
        <f t="shared" si="26"/>
        <v>1</v>
      </c>
      <c r="O182">
        <f t="shared" si="31"/>
        <v>1</v>
      </c>
      <c r="P182">
        <f t="shared" si="30"/>
        <v>4</v>
      </c>
      <c r="Q182">
        <f t="shared" si="30"/>
        <v>34.65</v>
      </c>
      <c r="R182">
        <f t="shared" si="30"/>
        <v>3.68</v>
      </c>
      <c r="S182" s="4">
        <f t="shared" si="28"/>
        <v>4.651434798094483</v>
      </c>
      <c r="T182" s="12">
        <f t="shared" si="29"/>
        <v>-0.97143479809448285</v>
      </c>
      <c r="U182" s="4"/>
    </row>
    <row r="183" spans="1:21" x14ac:dyDescent="0.2">
      <c r="A183" t="s">
        <v>20</v>
      </c>
      <c r="B183" t="s">
        <v>42</v>
      </c>
      <c r="C183" t="s">
        <v>18</v>
      </c>
      <c r="D183" t="s">
        <v>19</v>
      </c>
      <c r="E183">
        <v>2</v>
      </c>
      <c r="F183">
        <v>23.33</v>
      </c>
      <c r="G183">
        <v>5.65</v>
      </c>
      <c r="I183">
        <f t="shared" si="21"/>
        <v>0</v>
      </c>
      <c r="J183">
        <f t="shared" si="22"/>
        <v>1</v>
      </c>
      <c r="K183">
        <f t="shared" si="23"/>
        <v>0</v>
      </c>
      <c r="L183">
        <f t="shared" si="24"/>
        <v>0</v>
      </c>
      <c r="M183">
        <f t="shared" si="25"/>
        <v>0</v>
      </c>
      <c r="N183">
        <f t="shared" si="26"/>
        <v>1</v>
      </c>
      <c r="O183">
        <f t="shared" si="31"/>
        <v>1</v>
      </c>
      <c r="P183">
        <f t="shared" si="30"/>
        <v>2</v>
      </c>
      <c r="Q183">
        <f t="shared" si="30"/>
        <v>23.33</v>
      </c>
      <c r="R183">
        <f t="shared" si="30"/>
        <v>5.65</v>
      </c>
      <c r="S183" s="4">
        <f t="shared" si="28"/>
        <v>3.2180868528266289</v>
      </c>
      <c r="T183" s="12">
        <f t="shared" si="29"/>
        <v>2.4319131471733715</v>
      </c>
      <c r="U183" s="4"/>
    </row>
    <row r="184" spans="1:21" x14ac:dyDescent="0.2">
      <c r="A184" t="s">
        <v>20</v>
      </c>
      <c r="B184" t="s">
        <v>42</v>
      </c>
      <c r="C184" t="s">
        <v>18</v>
      </c>
      <c r="D184" t="s">
        <v>19</v>
      </c>
      <c r="E184">
        <v>3</v>
      </c>
      <c r="F184">
        <v>45.35</v>
      </c>
      <c r="G184">
        <v>3.5</v>
      </c>
      <c r="I184">
        <f t="shared" si="21"/>
        <v>0</v>
      </c>
      <c r="J184">
        <f t="shared" si="22"/>
        <v>1</v>
      </c>
      <c r="K184">
        <f t="shared" si="23"/>
        <v>0</v>
      </c>
      <c r="L184">
        <f t="shared" si="24"/>
        <v>0</v>
      </c>
      <c r="M184">
        <f t="shared" si="25"/>
        <v>0</v>
      </c>
      <c r="N184">
        <f t="shared" si="26"/>
        <v>1</v>
      </c>
      <c r="O184">
        <f t="shared" si="31"/>
        <v>1</v>
      </c>
      <c r="P184">
        <f t="shared" si="30"/>
        <v>3</v>
      </c>
      <c r="Q184">
        <f t="shared" si="30"/>
        <v>45.35</v>
      </c>
      <c r="R184">
        <f t="shared" si="30"/>
        <v>3.5</v>
      </c>
      <c r="S184" s="4">
        <f t="shared" si="28"/>
        <v>5.4503086102004143</v>
      </c>
      <c r="T184" s="12">
        <f t="shared" si="29"/>
        <v>-1.9503086102004143</v>
      </c>
      <c r="U184" s="4"/>
    </row>
    <row r="185" spans="1:21" x14ac:dyDescent="0.2">
      <c r="A185" t="s">
        <v>20</v>
      </c>
      <c r="B185" t="s">
        <v>42</v>
      </c>
      <c r="C185" t="s">
        <v>18</v>
      </c>
      <c r="D185" t="s">
        <v>19</v>
      </c>
      <c r="E185">
        <v>4</v>
      </c>
      <c r="F185">
        <v>23.17</v>
      </c>
      <c r="G185">
        <v>6.5</v>
      </c>
      <c r="I185">
        <f t="shared" si="21"/>
        <v>0</v>
      </c>
      <c r="J185">
        <f t="shared" si="22"/>
        <v>1</v>
      </c>
      <c r="K185">
        <f t="shared" si="23"/>
        <v>0</v>
      </c>
      <c r="L185">
        <f t="shared" si="24"/>
        <v>0</v>
      </c>
      <c r="M185">
        <f t="shared" si="25"/>
        <v>0</v>
      </c>
      <c r="N185">
        <f t="shared" si="26"/>
        <v>1</v>
      </c>
      <c r="O185">
        <f t="shared" si="31"/>
        <v>1</v>
      </c>
      <c r="P185">
        <f t="shared" si="30"/>
        <v>4</v>
      </c>
      <c r="Q185">
        <f t="shared" si="30"/>
        <v>23.17</v>
      </c>
      <c r="R185">
        <f t="shared" si="30"/>
        <v>6.5</v>
      </c>
      <c r="S185" s="4">
        <f t="shared" si="28"/>
        <v>3.587957501712236</v>
      </c>
      <c r="T185" s="12">
        <f t="shared" si="29"/>
        <v>2.912042498287764</v>
      </c>
      <c r="U185" s="4"/>
    </row>
    <row r="186" spans="1:21" x14ac:dyDescent="0.2">
      <c r="A186" t="s">
        <v>20</v>
      </c>
      <c r="B186" t="s">
        <v>42</v>
      </c>
      <c r="C186" t="s">
        <v>18</v>
      </c>
      <c r="D186" t="s">
        <v>19</v>
      </c>
      <c r="E186">
        <v>2</v>
      </c>
      <c r="F186">
        <v>40.549999999999997</v>
      </c>
      <c r="G186">
        <v>3</v>
      </c>
      <c r="I186">
        <f t="shared" si="21"/>
        <v>0</v>
      </c>
      <c r="J186">
        <f t="shared" si="22"/>
        <v>1</v>
      </c>
      <c r="K186">
        <f t="shared" si="23"/>
        <v>0</v>
      </c>
      <c r="L186">
        <f t="shared" si="24"/>
        <v>0</v>
      </c>
      <c r="M186">
        <f t="shared" si="25"/>
        <v>0</v>
      </c>
      <c r="N186">
        <f t="shared" si="26"/>
        <v>1</v>
      </c>
      <c r="O186">
        <f t="shared" si="31"/>
        <v>1</v>
      </c>
      <c r="P186">
        <f t="shared" si="30"/>
        <v>2</v>
      </c>
      <c r="Q186">
        <f t="shared" si="30"/>
        <v>40.549999999999997</v>
      </c>
      <c r="R186">
        <f t="shared" si="30"/>
        <v>3</v>
      </c>
      <c r="S186" s="4">
        <f t="shared" si="28"/>
        <v>4.8133027974000004</v>
      </c>
      <c r="T186" s="12">
        <f t="shared" si="29"/>
        <v>-1.8133027974000004</v>
      </c>
      <c r="U186" s="4"/>
    </row>
    <row r="187" spans="1:21" x14ac:dyDescent="0.2">
      <c r="A187" t="s">
        <v>20</v>
      </c>
      <c r="B187" t="s">
        <v>17</v>
      </c>
      <c r="C187" t="s">
        <v>18</v>
      </c>
      <c r="D187" t="s">
        <v>19</v>
      </c>
      <c r="E187">
        <v>5</v>
      </c>
      <c r="F187">
        <v>20.69</v>
      </c>
      <c r="G187">
        <v>5</v>
      </c>
      <c r="I187">
        <f t="shared" si="21"/>
        <v>0</v>
      </c>
      <c r="J187">
        <f t="shared" si="22"/>
        <v>0</v>
      </c>
      <c r="K187">
        <f t="shared" si="23"/>
        <v>0</v>
      </c>
      <c r="L187">
        <f t="shared" si="24"/>
        <v>0</v>
      </c>
      <c r="M187">
        <f t="shared" si="25"/>
        <v>0</v>
      </c>
      <c r="N187">
        <f t="shared" si="26"/>
        <v>1</v>
      </c>
      <c r="O187">
        <f t="shared" si="31"/>
        <v>1</v>
      </c>
      <c r="P187">
        <f t="shared" si="30"/>
        <v>5</v>
      </c>
      <c r="Q187">
        <f t="shared" si="30"/>
        <v>20.69</v>
      </c>
      <c r="R187">
        <f t="shared" si="30"/>
        <v>5</v>
      </c>
      <c r="S187" s="4">
        <f t="shared" si="28"/>
        <v>3.5505630777824444</v>
      </c>
      <c r="T187" s="12">
        <f t="shared" si="29"/>
        <v>1.4494369222175556</v>
      </c>
      <c r="U187" s="4"/>
    </row>
    <row r="188" spans="1:21" x14ac:dyDescent="0.2">
      <c r="A188" t="s">
        <v>16</v>
      </c>
      <c r="B188" t="s">
        <v>42</v>
      </c>
      <c r="C188" t="s">
        <v>18</v>
      </c>
      <c r="D188" t="s">
        <v>19</v>
      </c>
      <c r="E188">
        <v>3</v>
      </c>
      <c r="F188">
        <v>20.9</v>
      </c>
      <c r="G188">
        <v>3.5</v>
      </c>
      <c r="I188">
        <f t="shared" si="21"/>
        <v>1</v>
      </c>
      <c r="J188">
        <f t="shared" si="22"/>
        <v>1</v>
      </c>
      <c r="K188">
        <f t="shared" si="23"/>
        <v>0</v>
      </c>
      <c r="L188">
        <f t="shared" si="24"/>
        <v>0</v>
      </c>
      <c r="M188">
        <f t="shared" si="25"/>
        <v>0</v>
      </c>
      <c r="N188">
        <f t="shared" si="26"/>
        <v>1</v>
      </c>
      <c r="O188">
        <f t="shared" si="31"/>
        <v>1</v>
      </c>
      <c r="P188">
        <f t="shared" si="30"/>
        <v>3</v>
      </c>
      <c r="Q188">
        <f t="shared" si="30"/>
        <v>20.9</v>
      </c>
      <c r="R188">
        <f t="shared" si="30"/>
        <v>3.5</v>
      </c>
      <c r="S188" s="4">
        <f t="shared" si="28"/>
        <v>3.1853242986545993</v>
      </c>
      <c r="T188" s="12">
        <f t="shared" si="29"/>
        <v>0.31467570134540068</v>
      </c>
      <c r="U188" s="4"/>
    </row>
    <row r="189" spans="1:21" x14ac:dyDescent="0.2">
      <c r="A189" t="s">
        <v>20</v>
      </c>
      <c r="B189" t="s">
        <v>42</v>
      </c>
      <c r="C189" t="s">
        <v>18</v>
      </c>
      <c r="D189" t="s">
        <v>19</v>
      </c>
      <c r="E189">
        <v>5</v>
      </c>
      <c r="F189">
        <v>30.46</v>
      </c>
      <c r="G189">
        <v>2</v>
      </c>
      <c r="I189">
        <f t="shared" si="21"/>
        <v>0</v>
      </c>
      <c r="J189">
        <f t="shared" si="22"/>
        <v>1</v>
      </c>
      <c r="K189">
        <f t="shared" si="23"/>
        <v>0</v>
      </c>
      <c r="L189">
        <f t="shared" si="24"/>
        <v>0</v>
      </c>
      <c r="M189">
        <f t="shared" si="25"/>
        <v>0</v>
      </c>
      <c r="N189">
        <f t="shared" si="26"/>
        <v>1</v>
      </c>
      <c r="O189">
        <f t="shared" si="31"/>
        <v>1</v>
      </c>
      <c r="P189">
        <f t="shared" si="30"/>
        <v>5</v>
      </c>
      <c r="Q189">
        <f t="shared" si="30"/>
        <v>30.46</v>
      </c>
      <c r="R189">
        <f t="shared" si="30"/>
        <v>2</v>
      </c>
      <c r="S189" s="4">
        <f t="shared" si="28"/>
        <v>4.4556304284492176</v>
      </c>
      <c r="T189" s="12">
        <f t="shared" si="29"/>
        <v>-2.4556304284492176</v>
      </c>
      <c r="U189" s="4"/>
    </row>
    <row r="190" spans="1:21" x14ac:dyDescent="0.2">
      <c r="A190" t="s">
        <v>16</v>
      </c>
      <c r="B190" t="s">
        <v>42</v>
      </c>
      <c r="C190" t="s">
        <v>18</v>
      </c>
      <c r="D190" t="s">
        <v>19</v>
      </c>
      <c r="E190">
        <v>3</v>
      </c>
      <c r="F190">
        <v>18.149999999999999</v>
      </c>
      <c r="G190">
        <v>3.5</v>
      </c>
      <c r="I190">
        <f t="shared" si="21"/>
        <v>1</v>
      </c>
      <c r="J190">
        <f t="shared" si="22"/>
        <v>1</v>
      </c>
      <c r="K190">
        <f t="shared" si="23"/>
        <v>0</v>
      </c>
      <c r="L190">
        <f t="shared" si="24"/>
        <v>0</v>
      </c>
      <c r="M190">
        <f t="shared" si="25"/>
        <v>0</v>
      </c>
      <c r="N190">
        <f t="shared" si="26"/>
        <v>1</v>
      </c>
      <c r="O190">
        <f t="shared" si="31"/>
        <v>1</v>
      </c>
      <c r="P190">
        <f t="shared" si="30"/>
        <v>3</v>
      </c>
      <c r="Q190">
        <f t="shared" si="30"/>
        <v>18.149999999999999</v>
      </c>
      <c r="R190">
        <f t="shared" si="30"/>
        <v>3.5</v>
      </c>
      <c r="S190" s="4">
        <f t="shared" si="28"/>
        <v>2.9305714619776673</v>
      </c>
      <c r="T190" s="12">
        <f t="shared" si="29"/>
        <v>0.56942853802233273</v>
      </c>
      <c r="U190" s="4"/>
    </row>
    <row r="191" spans="1:21" x14ac:dyDescent="0.2">
      <c r="A191" t="s">
        <v>20</v>
      </c>
      <c r="B191" t="s">
        <v>42</v>
      </c>
      <c r="C191" t="s">
        <v>18</v>
      </c>
      <c r="D191" t="s">
        <v>19</v>
      </c>
      <c r="E191">
        <v>3</v>
      </c>
      <c r="F191">
        <v>23.1</v>
      </c>
      <c r="G191">
        <v>4</v>
      </c>
      <c r="I191">
        <f t="shared" si="21"/>
        <v>0</v>
      </c>
      <c r="J191">
        <f t="shared" si="22"/>
        <v>1</v>
      </c>
      <c r="K191">
        <f t="shared" si="23"/>
        <v>0</v>
      </c>
      <c r="L191">
        <f t="shared" si="24"/>
        <v>0</v>
      </c>
      <c r="M191">
        <f t="shared" si="25"/>
        <v>0</v>
      </c>
      <c r="N191">
        <f t="shared" si="26"/>
        <v>1</v>
      </c>
      <c r="O191">
        <f t="shared" si="31"/>
        <v>1</v>
      </c>
      <c r="P191">
        <f t="shared" si="30"/>
        <v>3</v>
      </c>
      <c r="Q191">
        <f t="shared" si="30"/>
        <v>23.1</v>
      </c>
      <c r="R191">
        <f t="shared" si="30"/>
        <v>4</v>
      </c>
      <c r="S191" s="4">
        <f t="shared" si="28"/>
        <v>3.3891265679961453</v>
      </c>
      <c r="T191" s="12">
        <f t="shared" si="29"/>
        <v>0.61087343200385469</v>
      </c>
      <c r="U191" s="4"/>
    </row>
    <row r="192" spans="1:21" x14ac:dyDescent="0.2">
      <c r="A192" t="s">
        <v>20</v>
      </c>
      <c r="B192" t="s">
        <v>42</v>
      </c>
      <c r="C192" t="s">
        <v>18</v>
      </c>
      <c r="D192" t="s">
        <v>19</v>
      </c>
      <c r="E192">
        <v>2</v>
      </c>
      <c r="F192">
        <v>15.69</v>
      </c>
      <c r="G192">
        <v>1.5</v>
      </c>
      <c r="I192">
        <f t="shared" si="21"/>
        <v>0</v>
      </c>
      <c r="J192">
        <f t="shared" si="22"/>
        <v>1</v>
      </c>
      <c r="K192">
        <f t="shared" si="23"/>
        <v>0</v>
      </c>
      <c r="L192">
        <f t="shared" si="24"/>
        <v>0</v>
      </c>
      <c r="M192">
        <f t="shared" si="25"/>
        <v>0</v>
      </c>
      <c r="N192">
        <f t="shared" si="26"/>
        <v>1</v>
      </c>
      <c r="O192">
        <f t="shared" si="31"/>
        <v>1</v>
      </c>
      <c r="P192">
        <f t="shared" si="30"/>
        <v>2</v>
      </c>
      <c r="Q192">
        <f t="shared" si="30"/>
        <v>15.69</v>
      </c>
      <c r="R192">
        <f t="shared" si="30"/>
        <v>1.5</v>
      </c>
      <c r="S192" s="4">
        <f t="shared" si="28"/>
        <v>2.5103371538405339</v>
      </c>
      <c r="T192" s="12">
        <f t="shared" si="29"/>
        <v>-1.0103371538405339</v>
      </c>
      <c r="U192" s="4"/>
    </row>
    <row r="193" spans="1:21" x14ac:dyDescent="0.2">
      <c r="A193" t="s">
        <v>16</v>
      </c>
      <c r="B193" t="s">
        <v>42</v>
      </c>
      <c r="C193" t="s">
        <v>43</v>
      </c>
      <c r="D193" t="s">
        <v>44</v>
      </c>
      <c r="E193">
        <v>2</v>
      </c>
      <c r="F193">
        <v>19.809999999999999</v>
      </c>
      <c r="G193">
        <v>4.1900000000000004</v>
      </c>
      <c r="I193">
        <f t="shared" si="21"/>
        <v>1</v>
      </c>
      <c r="J193">
        <f t="shared" si="22"/>
        <v>1</v>
      </c>
      <c r="K193">
        <f t="shared" si="23"/>
        <v>1</v>
      </c>
      <c r="L193">
        <f t="shared" si="24"/>
        <v>0</v>
      </c>
      <c r="M193">
        <f t="shared" si="25"/>
        <v>0</v>
      </c>
      <c r="N193">
        <f t="shared" si="26"/>
        <v>0</v>
      </c>
      <c r="O193">
        <f t="shared" si="31"/>
        <v>0</v>
      </c>
      <c r="P193">
        <f t="shared" si="30"/>
        <v>2</v>
      </c>
      <c r="Q193">
        <f t="shared" si="30"/>
        <v>19.809999999999999</v>
      </c>
      <c r="R193">
        <f t="shared" si="30"/>
        <v>4.1900000000000004</v>
      </c>
      <c r="S193" s="4">
        <f t="shared" si="28"/>
        <v>2.8920032218801559</v>
      </c>
      <c r="T193" s="12">
        <f t="shared" si="29"/>
        <v>1.2979967781198445</v>
      </c>
      <c r="U193" s="4"/>
    </row>
    <row r="194" spans="1:21" x14ac:dyDescent="0.2">
      <c r="A194" t="s">
        <v>20</v>
      </c>
      <c r="B194" t="s">
        <v>42</v>
      </c>
      <c r="C194" t="s">
        <v>43</v>
      </c>
      <c r="D194" t="s">
        <v>44</v>
      </c>
      <c r="E194">
        <v>2</v>
      </c>
      <c r="F194">
        <v>28.44</v>
      </c>
      <c r="G194">
        <v>2.56</v>
      </c>
      <c r="I194">
        <f t="shared" si="21"/>
        <v>0</v>
      </c>
      <c r="J194">
        <f t="shared" si="22"/>
        <v>1</v>
      </c>
      <c r="K194">
        <f t="shared" si="23"/>
        <v>1</v>
      </c>
      <c r="L194">
        <f t="shared" si="24"/>
        <v>0</v>
      </c>
      <c r="M194">
        <f t="shared" si="25"/>
        <v>0</v>
      </c>
      <c r="N194">
        <f t="shared" si="26"/>
        <v>0</v>
      </c>
      <c r="O194">
        <f t="shared" si="31"/>
        <v>0</v>
      </c>
      <c r="P194">
        <f t="shared" si="30"/>
        <v>2</v>
      </c>
      <c r="Q194">
        <f t="shared" si="30"/>
        <v>28.44</v>
      </c>
      <c r="R194">
        <f t="shared" si="30"/>
        <v>2.56</v>
      </c>
      <c r="S194" s="4">
        <f t="shared" si="28"/>
        <v>3.6914639420699467</v>
      </c>
      <c r="T194" s="12">
        <f t="shared" si="29"/>
        <v>-1.1314639420699466</v>
      </c>
      <c r="U194" s="4"/>
    </row>
    <row r="195" spans="1:21" x14ac:dyDescent="0.2">
      <c r="A195" t="s">
        <v>20</v>
      </c>
      <c r="B195" t="s">
        <v>42</v>
      </c>
      <c r="C195" t="s">
        <v>43</v>
      </c>
      <c r="D195" t="s">
        <v>44</v>
      </c>
      <c r="E195">
        <v>2</v>
      </c>
      <c r="F195">
        <v>15.48</v>
      </c>
      <c r="G195">
        <v>2.02</v>
      </c>
      <c r="I195">
        <f t="shared" ref="I195:I244" si="32">IF(A195="Female",1,0)</f>
        <v>0</v>
      </c>
      <c r="J195">
        <f t="shared" ref="J195:J244" si="33">IF(B195="Yes",1,0)</f>
        <v>1</v>
      </c>
      <c r="K195">
        <f t="shared" ref="K195:K244" si="34">IF(C195="Thur",1,0)</f>
        <v>1</v>
      </c>
      <c r="L195">
        <f t="shared" ref="L195:L244" si="35">IF(C195="Fri",1,0)</f>
        <v>0</v>
      </c>
      <c r="M195">
        <f t="shared" ref="M195:M244" si="36">IF(C195="Sat",1,0)</f>
        <v>0</v>
      </c>
      <c r="N195">
        <f t="shared" ref="N195:N244" si="37">IF(C195="Sun",1,0)</f>
        <v>0</v>
      </c>
      <c r="O195">
        <f t="shared" si="31"/>
        <v>0</v>
      </c>
      <c r="P195">
        <f t="shared" si="30"/>
        <v>2</v>
      </c>
      <c r="Q195">
        <f t="shared" si="30"/>
        <v>15.48</v>
      </c>
      <c r="R195">
        <f t="shared" si="30"/>
        <v>2.02</v>
      </c>
      <c r="S195" s="4">
        <f t="shared" ref="S195:S244" si="38">$W$24+$W$25*P195+$W$26*Q195</f>
        <v>2.4908833008579321</v>
      </c>
      <c r="T195" s="12">
        <f t="shared" ref="T195:T244" si="39">R195-S195</f>
        <v>-0.47088330085793206</v>
      </c>
      <c r="U195" s="4"/>
    </row>
    <row r="196" spans="1:21" x14ac:dyDescent="0.2">
      <c r="A196" t="s">
        <v>20</v>
      </c>
      <c r="B196" t="s">
        <v>42</v>
      </c>
      <c r="C196" t="s">
        <v>43</v>
      </c>
      <c r="D196" t="s">
        <v>44</v>
      </c>
      <c r="E196">
        <v>2</v>
      </c>
      <c r="F196">
        <v>16.579999999999998</v>
      </c>
      <c r="G196">
        <v>4</v>
      </c>
      <c r="I196">
        <f t="shared" si="32"/>
        <v>0</v>
      </c>
      <c r="J196">
        <f t="shared" si="33"/>
        <v>1</v>
      </c>
      <c r="K196">
        <f t="shared" si="34"/>
        <v>1</v>
      </c>
      <c r="L196">
        <f t="shared" si="35"/>
        <v>0</v>
      </c>
      <c r="M196">
        <f t="shared" si="36"/>
        <v>0</v>
      </c>
      <c r="N196">
        <f t="shared" si="37"/>
        <v>0</v>
      </c>
      <c r="O196">
        <f t="shared" si="31"/>
        <v>0</v>
      </c>
      <c r="P196">
        <f t="shared" si="30"/>
        <v>2</v>
      </c>
      <c r="Q196">
        <f t="shared" si="30"/>
        <v>16.579999999999998</v>
      </c>
      <c r="R196">
        <f t="shared" si="30"/>
        <v>4</v>
      </c>
      <c r="S196" s="4">
        <f t="shared" si="38"/>
        <v>2.5927844355287046</v>
      </c>
      <c r="T196" s="12">
        <f t="shared" si="39"/>
        <v>1.4072155644712954</v>
      </c>
      <c r="U196" s="4"/>
    </row>
    <row r="197" spans="1:21" x14ac:dyDescent="0.2">
      <c r="A197" t="s">
        <v>20</v>
      </c>
      <c r="B197" t="s">
        <v>17</v>
      </c>
      <c r="C197" t="s">
        <v>43</v>
      </c>
      <c r="D197" t="s">
        <v>44</v>
      </c>
      <c r="E197">
        <v>2</v>
      </c>
      <c r="F197">
        <v>7.56</v>
      </c>
      <c r="G197">
        <v>1.44</v>
      </c>
      <c r="I197">
        <f t="shared" si="32"/>
        <v>0</v>
      </c>
      <c r="J197">
        <f t="shared" si="33"/>
        <v>0</v>
      </c>
      <c r="K197">
        <f t="shared" si="34"/>
        <v>1</v>
      </c>
      <c r="L197">
        <f t="shared" si="35"/>
        <v>0</v>
      </c>
      <c r="M197">
        <f t="shared" si="36"/>
        <v>0</v>
      </c>
      <c r="N197">
        <f t="shared" si="37"/>
        <v>0</v>
      </c>
      <c r="O197">
        <f t="shared" si="31"/>
        <v>0</v>
      </c>
      <c r="P197">
        <f t="shared" si="30"/>
        <v>2</v>
      </c>
      <c r="Q197">
        <f t="shared" si="30"/>
        <v>7.56</v>
      </c>
      <c r="R197">
        <f t="shared" si="30"/>
        <v>1.44</v>
      </c>
      <c r="S197" s="4">
        <f t="shared" si="38"/>
        <v>1.7571951312283676</v>
      </c>
      <c r="T197" s="12">
        <f t="shared" si="39"/>
        <v>-0.31719513122836762</v>
      </c>
      <c r="U197" s="4"/>
    </row>
    <row r="198" spans="1:21" x14ac:dyDescent="0.2">
      <c r="A198" t="s">
        <v>20</v>
      </c>
      <c r="B198" t="s">
        <v>42</v>
      </c>
      <c r="C198" t="s">
        <v>43</v>
      </c>
      <c r="D198" t="s">
        <v>44</v>
      </c>
      <c r="E198">
        <v>2</v>
      </c>
      <c r="F198">
        <v>10.34</v>
      </c>
      <c r="G198">
        <v>2</v>
      </c>
      <c r="I198">
        <f t="shared" si="32"/>
        <v>0</v>
      </c>
      <c r="J198">
        <f t="shared" si="33"/>
        <v>1</v>
      </c>
      <c r="K198">
        <f t="shared" si="34"/>
        <v>1</v>
      </c>
      <c r="L198">
        <f t="shared" si="35"/>
        <v>0</v>
      </c>
      <c r="M198">
        <f t="shared" si="36"/>
        <v>0</v>
      </c>
      <c r="N198">
        <f t="shared" si="37"/>
        <v>0</v>
      </c>
      <c r="O198">
        <f t="shared" si="31"/>
        <v>0</v>
      </c>
      <c r="P198">
        <f t="shared" si="30"/>
        <v>2</v>
      </c>
      <c r="Q198">
        <f t="shared" si="30"/>
        <v>10.34</v>
      </c>
      <c r="R198">
        <f t="shared" si="30"/>
        <v>2</v>
      </c>
      <c r="S198" s="4">
        <f t="shared" si="38"/>
        <v>2.0147270897599574</v>
      </c>
      <c r="T198" s="12">
        <f t="shared" si="39"/>
        <v>-1.4727089759957401E-2</v>
      </c>
      <c r="U198" s="4"/>
    </row>
    <row r="199" spans="1:21" x14ac:dyDescent="0.2">
      <c r="A199" t="s">
        <v>16</v>
      </c>
      <c r="B199" t="s">
        <v>42</v>
      </c>
      <c r="C199" t="s">
        <v>43</v>
      </c>
      <c r="D199" t="s">
        <v>44</v>
      </c>
      <c r="E199">
        <v>4</v>
      </c>
      <c r="F199">
        <v>43.11</v>
      </c>
      <c r="G199">
        <v>5</v>
      </c>
      <c r="I199">
        <f t="shared" si="32"/>
        <v>1</v>
      </c>
      <c r="J199">
        <f t="shared" si="33"/>
        <v>1</v>
      </c>
      <c r="K199">
        <f t="shared" si="34"/>
        <v>1</v>
      </c>
      <c r="L199">
        <f t="shared" si="35"/>
        <v>0</v>
      </c>
      <c r="M199">
        <f t="shared" si="36"/>
        <v>0</v>
      </c>
      <c r="N199">
        <f t="shared" si="37"/>
        <v>0</v>
      </c>
      <c r="O199">
        <f t="shared" si="31"/>
        <v>0</v>
      </c>
      <c r="P199">
        <f t="shared" si="30"/>
        <v>4</v>
      </c>
      <c r="Q199">
        <f t="shared" si="30"/>
        <v>43.11</v>
      </c>
      <c r="R199">
        <f t="shared" si="30"/>
        <v>5</v>
      </c>
      <c r="S199" s="4">
        <f t="shared" si="38"/>
        <v>5.4351471611078814</v>
      </c>
      <c r="T199" s="12">
        <f t="shared" si="39"/>
        <v>-0.43514716110788143</v>
      </c>
      <c r="U199" s="4"/>
    </row>
    <row r="200" spans="1:21" x14ac:dyDescent="0.2">
      <c r="A200" t="s">
        <v>16</v>
      </c>
      <c r="B200" t="s">
        <v>42</v>
      </c>
      <c r="C200" t="s">
        <v>43</v>
      </c>
      <c r="D200" t="s">
        <v>44</v>
      </c>
      <c r="E200">
        <v>2</v>
      </c>
      <c r="F200">
        <v>13</v>
      </c>
      <c r="G200">
        <v>2</v>
      </c>
      <c r="I200">
        <f t="shared" si="32"/>
        <v>1</v>
      </c>
      <c r="J200">
        <f t="shared" si="33"/>
        <v>1</v>
      </c>
      <c r="K200">
        <f t="shared" si="34"/>
        <v>1</v>
      </c>
      <c r="L200">
        <f t="shared" si="35"/>
        <v>0</v>
      </c>
      <c r="M200">
        <f t="shared" si="36"/>
        <v>0</v>
      </c>
      <c r="N200">
        <f t="shared" si="37"/>
        <v>0</v>
      </c>
      <c r="O200">
        <f t="shared" si="31"/>
        <v>0</v>
      </c>
      <c r="P200">
        <f t="shared" si="30"/>
        <v>2</v>
      </c>
      <c r="Q200">
        <f t="shared" si="30"/>
        <v>13</v>
      </c>
      <c r="R200">
        <f t="shared" si="30"/>
        <v>2</v>
      </c>
      <c r="S200" s="4">
        <f t="shared" si="38"/>
        <v>2.261142560872917</v>
      </c>
      <c r="T200" s="12">
        <f t="shared" si="39"/>
        <v>-0.26114256087291698</v>
      </c>
      <c r="U200" s="4"/>
    </row>
    <row r="201" spans="1:21" x14ac:dyDescent="0.2">
      <c r="A201" t="s">
        <v>20</v>
      </c>
      <c r="B201" t="s">
        <v>42</v>
      </c>
      <c r="C201" t="s">
        <v>43</v>
      </c>
      <c r="D201" t="s">
        <v>44</v>
      </c>
      <c r="E201">
        <v>2</v>
      </c>
      <c r="F201">
        <v>13.51</v>
      </c>
      <c r="G201">
        <v>2</v>
      </c>
      <c r="I201">
        <f t="shared" si="32"/>
        <v>0</v>
      </c>
      <c r="J201">
        <f t="shared" si="33"/>
        <v>1</v>
      </c>
      <c r="K201">
        <f t="shared" si="34"/>
        <v>1</v>
      </c>
      <c r="L201">
        <f t="shared" si="35"/>
        <v>0</v>
      </c>
      <c r="M201">
        <f t="shared" si="36"/>
        <v>0</v>
      </c>
      <c r="N201">
        <f t="shared" si="37"/>
        <v>0</v>
      </c>
      <c r="O201">
        <f t="shared" si="31"/>
        <v>0</v>
      </c>
      <c r="P201">
        <f t="shared" si="30"/>
        <v>2</v>
      </c>
      <c r="Q201">
        <f t="shared" si="30"/>
        <v>13.51</v>
      </c>
      <c r="R201">
        <f t="shared" si="30"/>
        <v>2</v>
      </c>
      <c r="S201" s="4">
        <f t="shared" si="38"/>
        <v>2.3083876324020931</v>
      </c>
      <c r="T201" s="12">
        <f t="shared" si="39"/>
        <v>-0.3083876324020931</v>
      </c>
      <c r="U201" s="4"/>
    </row>
    <row r="202" spans="1:21" x14ac:dyDescent="0.2">
      <c r="A202" t="s">
        <v>20</v>
      </c>
      <c r="B202" t="s">
        <v>42</v>
      </c>
      <c r="C202" t="s">
        <v>43</v>
      </c>
      <c r="D202" t="s">
        <v>44</v>
      </c>
      <c r="E202">
        <v>3</v>
      </c>
      <c r="F202">
        <v>18.71</v>
      </c>
      <c r="G202">
        <v>4</v>
      </c>
      <c r="I202">
        <f t="shared" si="32"/>
        <v>0</v>
      </c>
      <c r="J202">
        <f t="shared" si="33"/>
        <v>1</v>
      </c>
      <c r="K202">
        <f t="shared" si="34"/>
        <v>1</v>
      </c>
      <c r="L202">
        <f t="shared" si="35"/>
        <v>0</v>
      </c>
      <c r="M202">
        <f t="shared" si="36"/>
        <v>0</v>
      </c>
      <c r="N202">
        <f t="shared" si="37"/>
        <v>0</v>
      </c>
      <c r="O202">
        <f t="shared" si="31"/>
        <v>0</v>
      </c>
      <c r="P202">
        <f t="shared" si="30"/>
        <v>3</v>
      </c>
      <c r="Q202">
        <f t="shared" si="30"/>
        <v>18.71</v>
      </c>
      <c r="R202">
        <f t="shared" si="30"/>
        <v>4</v>
      </c>
      <c r="S202" s="4">
        <f t="shared" si="38"/>
        <v>2.9824484032646064</v>
      </c>
      <c r="T202" s="12">
        <f t="shared" si="39"/>
        <v>1.0175515967353936</v>
      </c>
      <c r="U202" s="4"/>
    </row>
    <row r="203" spans="1:21" x14ac:dyDescent="0.2">
      <c r="A203" t="s">
        <v>16</v>
      </c>
      <c r="B203" t="s">
        <v>42</v>
      </c>
      <c r="C203" t="s">
        <v>43</v>
      </c>
      <c r="D203" t="s">
        <v>44</v>
      </c>
      <c r="E203">
        <v>2</v>
      </c>
      <c r="F203">
        <v>12.74</v>
      </c>
      <c r="G203">
        <v>2.0099999999999998</v>
      </c>
      <c r="I203">
        <f t="shared" si="32"/>
        <v>1</v>
      </c>
      <c r="J203">
        <f t="shared" si="33"/>
        <v>1</v>
      </c>
      <c r="K203">
        <f t="shared" si="34"/>
        <v>1</v>
      </c>
      <c r="L203">
        <f t="shared" si="35"/>
        <v>0</v>
      </c>
      <c r="M203">
        <f t="shared" si="36"/>
        <v>0</v>
      </c>
      <c r="N203">
        <f t="shared" si="37"/>
        <v>0</v>
      </c>
      <c r="O203">
        <f t="shared" si="31"/>
        <v>0</v>
      </c>
      <c r="P203">
        <f t="shared" si="30"/>
        <v>2</v>
      </c>
      <c r="Q203">
        <f t="shared" si="30"/>
        <v>12.74</v>
      </c>
      <c r="R203">
        <f t="shared" si="30"/>
        <v>2.0099999999999998</v>
      </c>
      <c r="S203" s="4">
        <f t="shared" si="38"/>
        <v>2.2370568381325526</v>
      </c>
      <c r="T203" s="12">
        <f t="shared" si="39"/>
        <v>-0.22705683813255284</v>
      </c>
      <c r="U203" s="4"/>
    </row>
    <row r="204" spans="1:21" x14ac:dyDescent="0.2">
      <c r="A204" t="s">
        <v>16</v>
      </c>
      <c r="B204" t="s">
        <v>42</v>
      </c>
      <c r="C204" t="s">
        <v>43</v>
      </c>
      <c r="D204" t="s">
        <v>44</v>
      </c>
      <c r="E204">
        <v>2</v>
      </c>
      <c r="F204">
        <v>16.399999999999999</v>
      </c>
      <c r="G204">
        <v>2.5</v>
      </c>
      <c r="I204">
        <f t="shared" si="32"/>
        <v>1</v>
      </c>
      <c r="J204">
        <f t="shared" si="33"/>
        <v>1</v>
      </c>
      <c r="K204">
        <f t="shared" si="34"/>
        <v>1</v>
      </c>
      <c r="L204">
        <f t="shared" si="35"/>
        <v>0</v>
      </c>
      <c r="M204">
        <f t="shared" si="36"/>
        <v>0</v>
      </c>
      <c r="N204">
        <f t="shared" si="37"/>
        <v>0</v>
      </c>
      <c r="O204">
        <f t="shared" si="31"/>
        <v>0</v>
      </c>
      <c r="P204">
        <f t="shared" si="30"/>
        <v>2</v>
      </c>
      <c r="Q204">
        <f t="shared" si="30"/>
        <v>16.399999999999999</v>
      </c>
      <c r="R204">
        <f t="shared" si="30"/>
        <v>2.5</v>
      </c>
      <c r="S204" s="4">
        <f t="shared" si="38"/>
        <v>2.5761097044007601</v>
      </c>
      <c r="T204" s="12">
        <f t="shared" si="39"/>
        <v>-7.6109704400760148E-2</v>
      </c>
      <c r="U204" s="4"/>
    </row>
    <row r="205" spans="1:21" x14ac:dyDescent="0.2">
      <c r="A205" t="s">
        <v>20</v>
      </c>
      <c r="B205" t="s">
        <v>42</v>
      </c>
      <c r="C205" t="s">
        <v>43</v>
      </c>
      <c r="D205" t="s">
        <v>44</v>
      </c>
      <c r="E205">
        <v>4</v>
      </c>
      <c r="F205">
        <v>20.53</v>
      </c>
      <c r="G205">
        <v>4</v>
      </c>
      <c r="I205">
        <f t="shared" si="32"/>
        <v>0</v>
      </c>
      <c r="J205">
        <f t="shared" si="33"/>
        <v>1</v>
      </c>
      <c r="K205">
        <f t="shared" si="34"/>
        <v>1</v>
      </c>
      <c r="L205">
        <f t="shared" si="35"/>
        <v>0</v>
      </c>
      <c r="M205">
        <f t="shared" si="36"/>
        <v>0</v>
      </c>
      <c r="N205">
        <f t="shared" si="37"/>
        <v>0</v>
      </c>
      <c r="O205">
        <f t="shared" si="31"/>
        <v>0</v>
      </c>
      <c r="P205">
        <f t="shared" si="30"/>
        <v>4</v>
      </c>
      <c r="Q205">
        <f t="shared" si="30"/>
        <v>20.53</v>
      </c>
      <c r="R205">
        <f t="shared" si="30"/>
        <v>4</v>
      </c>
      <c r="S205" s="4">
        <f t="shared" si="38"/>
        <v>3.3433947785023812</v>
      </c>
      <c r="T205" s="12">
        <f t="shared" si="39"/>
        <v>0.6566052214976188</v>
      </c>
      <c r="U205" s="4"/>
    </row>
    <row r="206" spans="1:21" x14ac:dyDescent="0.2">
      <c r="A206" t="s">
        <v>16</v>
      </c>
      <c r="B206" t="s">
        <v>42</v>
      </c>
      <c r="C206" t="s">
        <v>43</v>
      </c>
      <c r="D206" t="s">
        <v>44</v>
      </c>
      <c r="E206">
        <v>3</v>
      </c>
      <c r="F206">
        <v>16.47</v>
      </c>
      <c r="G206">
        <v>3.23</v>
      </c>
      <c r="I206">
        <f t="shared" si="32"/>
        <v>1</v>
      </c>
      <c r="J206">
        <f t="shared" si="33"/>
        <v>1</v>
      </c>
      <c r="K206">
        <f t="shared" si="34"/>
        <v>1</v>
      </c>
      <c r="L206">
        <f t="shared" si="35"/>
        <v>0</v>
      </c>
      <c r="M206">
        <f t="shared" si="36"/>
        <v>0</v>
      </c>
      <c r="N206">
        <f t="shared" si="37"/>
        <v>0</v>
      </c>
      <c r="O206">
        <f t="shared" si="31"/>
        <v>0</v>
      </c>
      <c r="P206">
        <f t="shared" si="30"/>
        <v>3</v>
      </c>
      <c r="Q206">
        <f t="shared" si="30"/>
        <v>16.47</v>
      </c>
      <c r="R206">
        <f t="shared" si="30"/>
        <v>3.23</v>
      </c>
      <c r="S206" s="4">
        <f t="shared" si="38"/>
        <v>2.7749406381168509</v>
      </c>
      <c r="T206" s="12">
        <f t="shared" si="39"/>
        <v>0.4550593618831491</v>
      </c>
      <c r="U206" s="4"/>
    </row>
    <row r="207" spans="1:21" x14ac:dyDescent="0.2">
      <c r="A207" t="s">
        <v>20</v>
      </c>
      <c r="B207" t="s">
        <v>42</v>
      </c>
      <c r="C207" t="s">
        <v>39</v>
      </c>
      <c r="D207" t="s">
        <v>19</v>
      </c>
      <c r="E207">
        <v>3</v>
      </c>
      <c r="F207">
        <v>26.59</v>
      </c>
      <c r="G207">
        <v>3.41</v>
      </c>
      <c r="I207">
        <f t="shared" si="32"/>
        <v>0</v>
      </c>
      <c r="J207">
        <f t="shared" si="33"/>
        <v>1</v>
      </c>
      <c r="K207">
        <f t="shared" si="34"/>
        <v>0</v>
      </c>
      <c r="L207">
        <f t="shared" si="35"/>
        <v>0</v>
      </c>
      <c r="M207">
        <f t="shared" si="36"/>
        <v>1</v>
      </c>
      <c r="N207">
        <f t="shared" si="37"/>
        <v>0</v>
      </c>
      <c r="O207">
        <f t="shared" si="31"/>
        <v>1</v>
      </c>
      <c r="P207">
        <f t="shared" si="30"/>
        <v>3</v>
      </c>
      <c r="Q207">
        <f t="shared" si="30"/>
        <v>26.59</v>
      </c>
      <c r="R207">
        <f t="shared" si="30"/>
        <v>3.41</v>
      </c>
      <c r="S207" s="4">
        <f t="shared" si="38"/>
        <v>3.7124310770879605</v>
      </c>
      <c r="T207" s="12">
        <f t="shared" si="39"/>
        <v>-0.30243107708796035</v>
      </c>
      <c r="U207" s="4"/>
    </row>
    <row r="208" spans="1:21" x14ac:dyDescent="0.2">
      <c r="A208" t="s">
        <v>20</v>
      </c>
      <c r="B208" t="s">
        <v>42</v>
      </c>
      <c r="C208" t="s">
        <v>39</v>
      </c>
      <c r="D208" t="s">
        <v>19</v>
      </c>
      <c r="E208">
        <v>4</v>
      </c>
      <c r="F208">
        <v>38.729999999999997</v>
      </c>
      <c r="G208">
        <v>3</v>
      </c>
      <c r="I208">
        <f t="shared" si="32"/>
        <v>0</v>
      </c>
      <c r="J208">
        <f t="shared" si="33"/>
        <v>1</v>
      </c>
      <c r="K208">
        <f t="shared" si="34"/>
        <v>0</v>
      </c>
      <c r="L208">
        <f t="shared" si="35"/>
        <v>0</v>
      </c>
      <c r="M208">
        <f t="shared" si="36"/>
        <v>1</v>
      </c>
      <c r="N208">
        <f t="shared" si="37"/>
        <v>0</v>
      </c>
      <c r="O208">
        <f t="shared" si="31"/>
        <v>1</v>
      </c>
      <c r="P208">
        <f t="shared" si="30"/>
        <v>4</v>
      </c>
      <c r="Q208">
        <f t="shared" si="30"/>
        <v>38.729999999999997</v>
      </c>
      <c r="R208">
        <f t="shared" si="30"/>
        <v>3</v>
      </c>
      <c r="S208" s="4">
        <f t="shared" si="38"/>
        <v>5.0293953703278955</v>
      </c>
      <c r="T208" s="12">
        <f t="shared" si="39"/>
        <v>-2.0293953703278955</v>
      </c>
      <c r="U208" s="4"/>
    </row>
    <row r="209" spans="1:21" x14ac:dyDescent="0.2">
      <c r="A209" t="s">
        <v>20</v>
      </c>
      <c r="B209" t="s">
        <v>42</v>
      </c>
      <c r="C209" t="s">
        <v>39</v>
      </c>
      <c r="D209" t="s">
        <v>19</v>
      </c>
      <c r="E209">
        <v>2</v>
      </c>
      <c r="F209">
        <v>24.27</v>
      </c>
      <c r="G209">
        <v>2.0299999999999998</v>
      </c>
      <c r="I209">
        <f t="shared" si="32"/>
        <v>0</v>
      </c>
      <c r="J209">
        <f t="shared" si="33"/>
        <v>1</v>
      </c>
      <c r="K209">
        <f t="shared" si="34"/>
        <v>0</v>
      </c>
      <c r="L209">
        <f t="shared" si="35"/>
        <v>0</v>
      </c>
      <c r="M209">
        <f t="shared" si="36"/>
        <v>1</v>
      </c>
      <c r="N209">
        <f t="shared" si="37"/>
        <v>0</v>
      </c>
      <c r="O209">
        <f t="shared" si="31"/>
        <v>1</v>
      </c>
      <c r="P209">
        <f t="shared" ref="P209:R244" si="40">E209</f>
        <v>2</v>
      </c>
      <c r="Q209">
        <f t="shared" si="40"/>
        <v>24.27</v>
      </c>
      <c r="R209">
        <f t="shared" si="40"/>
        <v>2.0299999999999998</v>
      </c>
      <c r="S209" s="4">
        <f t="shared" si="38"/>
        <v>3.3051660042725621</v>
      </c>
      <c r="T209" s="12">
        <f t="shared" si="39"/>
        <v>-1.2751660042725623</v>
      </c>
      <c r="U209" s="4"/>
    </row>
    <row r="210" spans="1:21" x14ac:dyDescent="0.2">
      <c r="A210" t="s">
        <v>16</v>
      </c>
      <c r="B210" t="s">
        <v>42</v>
      </c>
      <c r="C210" t="s">
        <v>39</v>
      </c>
      <c r="D210" t="s">
        <v>19</v>
      </c>
      <c r="E210">
        <v>2</v>
      </c>
      <c r="F210">
        <v>12.76</v>
      </c>
      <c r="G210">
        <v>2.23</v>
      </c>
      <c r="I210">
        <f t="shared" si="32"/>
        <v>1</v>
      </c>
      <c r="J210">
        <f t="shared" si="33"/>
        <v>1</v>
      </c>
      <c r="K210">
        <f t="shared" si="34"/>
        <v>0</v>
      </c>
      <c r="L210">
        <f t="shared" si="35"/>
        <v>0</v>
      </c>
      <c r="M210">
        <f t="shared" si="36"/>
        <v>1</v>
      </c>
      <c r="N210">
        <f t="shared" si="37"/>
        <v>0</v>
      </c>
      <c r="O210">
        <f t="shared" si="31"/>
        <v>1</v>
      </c>
      <c r="P210">
        <f t="shared" si="40"/>
        <v>2</v>
      </c>
      <c r="Q210">
        <f t="shared" si="40"/>
        <v>12.76</v>
      </c>
      <c r="R210">
        <f t="shared" si="40"/>
        <v>2.23</v>
      </c>
      <c r="S210" s="4">
        <f t="shared" si="38"/>
        <v>2.2389095860356574</v>
      </c>
      <c r="T210" s="12">
        <f t="shared" si="39"/>
        <v>-8.9095860356573908E-3</v>
      </c>
      <c r="U210" s="4"/>
    </row>
    <row r="211" spans="1:21" x14ac:dyDescent="0.2">
      <c r="A211" t="s">
        <v>20</v>
      </c>
      <c r="B211" t="s">
        <v>42</v>
      </c>
      <c r="C211" t="s">
        <v>39</v>
      </c>
      <c r="D211" t="s">
        <v>19</v>
      </c>
      <c r="E211">
        <v>3</v>
      </c>
      <c r="F211">
        <v>30.06</v>
      </c>
      <c r="G211">
        <v>2</v>
      </c>
      <c r="I211">
        <f t="shared" si="32"/>
        <v>0</v>
      </c>
      <c r="J211">
        <f t="shared" si="33"/>
        <v>1</v>
      </c>
      <c r="K211">
        <f t="shared" si="34"/>
        <v>0</v>
      </c>
      <c r="L211">
        <f t="shared" si="35"/>
        <v>0</v>
      </c>
      <c r="M211">
        <f t="shared" si="36"/>
        <v>1</v>
      </c>
      <c r="N211">
        <f t="shared" si="37"/>
        <v>0</v>
      </c>
      <c r="O211">
        <f t="shared" si="31"/>
        <v>1</v>
      </c>
      <c r="P211">
        <f t="shared" si="40"/>
        <v>3</v>
      </c>
      <c r="Q211">
        <f t="shared" si="40"/>
        <v>30.06</v>
      </c>
      <c r="R211">
        <f t="shared" si="40"/>
        <v>2</v>
      </c>
      <c r="S211" s="4">
        <f t="shared" si="38"/>
        <v>4.0338828382766714</v>
      </c>
      <c r="T211" s="12">
        <f t="shared" si="39"/>
        <v>-2.0338828382766714</v>
      </c>
      <c r="U211" s="4"/>
    </row>
    <row r="212" spans="1:21" x14ac:dyDescent="0.2">
      <c r="A212" t="s">
        <v>20</v>
      </c>
      <c r="B212" t="s">
        <v>42</v>
      </c>
      <c r="C212" t="s">
        <v>39</v>
      </c>
      <c r="D212" t="s">
        <v>19</v>
      </c>
      <c r="E212">
        <v>4</v>
      </c>
      <c r="F212">
        <v>25.89</v>
      </c>
      <c r="G212">
        <v>5.16</v>
      </c>
      <c r="I212">
        <f t="shared" si="32"/>
        <v>0</v>
      </c>
      <c r="J212">
        <f t="shared" si="33"/>
        <v>1</v>
      </c>
      <c r="K212">
        <f t="shared" si="34"/>
        <v>0</v>
      </c>
      <c r="L212">
        <f t="shared" si="35"/>
        <v>0</v>
      </c>
      <c r="M212">
        <f t="shared" si="36"/>
        <v>1</v>
      </c>
      <c r="N212">
        <f t="shared" si="37"/>
        <v>0</v>
      </c>
      <c r="O212">
        <f t="shared" si="31"/>
        <v>1</v>
      </c>
      <c r="P212">
        <f t="shared" si="40"/>
        <v>4</v>
      </c>
      <c r="Q212">
        <f t="shared" si="40"/>
        <v>25.89</v>
      </c>
      <c r="R212">
        <f t="shared" si="40"/>
        <v>5.16</v>
      </c>
      <c r="S212" s="4">
        <f t="shared" si="38"/>
        <v>3.8399312165345107</v>
      </c>
      <c r="T212" s="12">
        <f t="shared" si="39"/>
        <v>1.3200687834654894</v>
      </c>
      <c r="U212" s="4"/>
    </row>
    <row r="213" spans="1:21" x14ac:dyDescent="0.2">
      <c r="A213" t="s">
        <v>20</v>
      </c>
      <c r="B213" t="s">
        <v>17</v>
      </c>
      <c r="C213" t="s">
        <v>39</v>
      </c>
      <c r="D213" t="s">
        <v>19</v>
      </c>
      <c r="E213">
        <v>4</v>
      </c>
      <c r="F213">
        <v>48.33</v>
      </c>
      <c r="G213">
        <v>9</v>
      </c>
      <c r="I213">
        <f t="shared" si="32"/>
        <v>0</v>
      </c>
      <c r="J213">
        <f t="shared" si="33"/>
        <v>0</v>
      </c>
      <c r="K213">
        <f t="shared" si="34"/>
        <v>0</v>
      </c>
      <c r="L213">
        <f t="shared" si="35"/>
        <v>0</v>
      </c>
      <c r="M213">
        <f t="shared" si="36"/>
        <v>1</v>
      </c>
      <c r="N213">
        <f t="shared" si="37"/>
        <v>0</v>
      </c>
      <c r="O213">
        <f t="shared" si="31"/>
        <v>1</v>
      </c>
      <c r="P213">
        <f t="shared" si="40"/>
        <v>4</v>
      </c>
      <c r="Q213">
        <f t="shared" si="40"/>
        <v>48.33</v>
      </c>
      <c r="R213">
        <f t="shared" si="40"/>
        <v>9</v>
      </c>
      <c r="S213" s="4">
        <f t="shared" si="38"/>
        <v>5.9187143638182764</v>
      </c>
      <c r="T213" s="12">
        <f t="shared" si="39"/>
        <v>3.0812856361817236</v>
      </c>
      <c r="U213" s="4"/>
    </row>
    <row r="214" spans="1:21" x14ac:dyDescent="0.2">
      <c r="A214" t="s">
        <v>16</v>
      </c>
      <c r="B214" t="s">
        <v>42</v>
      </c>
      <c r="C214" t="s">
        <v>39</v>
      </c>
      <c r="D214" t="s">
        <v>19</v>
      </c>
      <c r="E214">
        <v>2</v>
      </c>
      <c r="F214">
        <v>13.27</v>
      </c>
      <c r="G214">
        <v>2.5</v>
      </c>
      <c r="I214">
        <f t="shared" si="32"/>
        <v>1</v>
      </c>
      <c r="J214">
        <f t="shared" si="33"/>
        <v>1</v>
      </c>
      <c r="K214">
        <f t="shared" si="34"/>
        <v>0</v>
      </c>
      <c r="L214">
        <f t="shared" si="35"/>
        <v>0</v>
      </c>
      <c r="M214">
        <f t="shared" si="36"/>
        <v>1</v>
      </c>
      <c r="N214">
        <f t="shared" si="37"/>
        <v>0</v>
      </c>
      <c r="O214">
        <f t="shared" si="31"/>
        <v>1</v>
      </c>
      <c r="P214">
        <f t="shared" si="40"/>
        <v>2</v>
      </c>
      <c r="Q214">
        <f t="shared" si="40"/>
        <v>13.27</v>
      </c>
      <c r="R214">
        <f t="shared" si="40"/>
        <v>2.5</v>
      </c>
      <c r="S214" s="4">
        <f t="shared" si="38"/>
        <v>2.2861546575648339</v>
      </c>
      <c r="T214" s="12">
        <f t="shared" si="39"/>
        <v>0.21384534243516606</v>
      </c>
      <c r="U214" s="4"/>
    </row>
    <row r="215" spans="1:21" x14ac:dyDescent="0.2">
      <c r="A215" t="s">
        <v>16</v>
      </c>
      <c r="B215" t="s">
        <v>42</v>
      </c>
      <c r="C215" t="s">
        <v>39</v>
      </c>
      <c r="D215" t="s">
        <v>19</v>
      </c>
      <c r="E215">
        <v>3</v>
      </c>
      <c r="F215">
        <v>28.17</v>
      </c>
      <c r="G215">
        <v>6.5</v>
      </c>
      <c r="I215">
        <f t="shared" si="32"/>
        <v>1</v>
      </c>
      <c r="J215">
        <f t="shared" si="33"/>
        <v>1</v>
      </c>
      <c r="K215">
        <f t="shared" si="34"/>
        <v>0</v>
      </c>
      <c r="L215">
        <f t="shared" si="35"/>
        <v>0</v>
      </c>
      <c r="M215">
        <f t="shared" si="36"/>
        <v>1</v>
      </c>
      <c r="N215">
        <f t="shared" si="37"/>
        <v>0</v>
      </c>
      <c r="O215">
        <f t="shared" ref="O215:O244" si="41">IF(D215="Dinner",1,0)</f>
        <v>1</v>
      </c>
      <c r="P215">
        <f t="shared" si="40"/>
        <v>3</v>
      </c>
      <c r="Q215">
        <f t="shared" si="40"/>
        <v>28.17</v>
      </c>
      <c r="R215">
        <f t="shared" si="40"/>
        <v>6.5</v>
      </c>
      <c r="S215" s="4">
        <f t="shared" si="38"/>
        <v>3.8587981614332527</v>
      </c>
      <c r="T215" s="12">
        <f t="shared" si="39"/>
        <v>2.6412018385667473</v>
      </c>
      <c r="U215" s="4"/>
    </row>
    <row r="216" spans="1:21" x14ac:dyDescent="0.2">
      <c r="A216" t="s">
        <v>16</v>
      </c>
      <c r="B216" t="s">
        <v>42</v>
      </c>
      <c r="C216" t="s">
        <v>39</v>
      </c>
      <c r="D216" t="s">
        <v>19</v>
      </c>
      <c r="E216">
        <v>2</v>
      </c>
      <c r="F216">
        <v>12.9</v>
      </c>
      <c r="G216">
        <v>1.1000000000000001</v>
      </c>
      <c r="I216">
        <f t="shared" si="32"/>
        <v>1</v>
      </c>
      <c r="J216">
        <f t="shared" si="33"/>
        <v>1</v>
      </c>
      <c r="K216">
        <f t="shared" si="34"/>
        <v>0</v>
      </c>
      <c r="L216">
        <f t="shared" si="35"/>
        <v>0</v>
      </c>
      <c r="M216">
        <f t="shared" si="36"/>
        <v>1</v>
      </c>
      <c r="N216">
        <f t="shared" si="37"/>
        <v>0</v>
      </c>
      <c r="O216">
        <f t="shared" si="41"/>
        <v>1</v>
      </c>
      <c r="P216">
        <f t="shared" si="40"/>
        <v>2</v>
      </c>
      <c r="Q216">
        <f t="shared" si="40"/>
        <v>12.9</v>
      </c>
      <c r="R216">
        <f t="shared" si="40"/>
        <v>1.1000000000000001</v>
      </c>
      <c r="S216" s="4">
        <f t="shared" si="38"/>
        <v>2.2518788213573924</v>
      </c>
      <c r="T216" s="12">
        <f t="shared" si="39"/>
        <v>-1.1518788213573923</v>
      </c>
      <c r="U216" s="4"/>
    </row>
    <row r="217" spans="1:21" x14ac:dyDescent="0.2">
      <c r="A217" t="s">
        <v>20</v>
      </c>
      <c r="B217" t="s">
        <v>42</v>
      </c>
      <c r="C217" t="s">
        <v>39</v>
      </c>
      <c r="D217" t="s">
        <v>19</v>
      </c>
      <c r="E217">
        <v>5</v>
      </c>
      <c r="F217">
        <v>28.15</v>
      </c>
      <c r="G217">
        <v>3</v>
      </c>
      <c r="I217">
        <f t="shared" si="32"/>
        <v>0</v>
      </c>
      <c r="J217">
        <f t="shared" si="33"/>
        <v>1</v>
      </c>
      <c r="K217">
        <f t="shared" si="34"/>
        <v>0</v>
      </c>
      <c r="L217">
        <f t="shared" si="35"/>
        <v>0</v>
      </c>
      <c r="M217">
        <f t="shared" si="36"/>
        <v>1</v>
      </c>
      <c r="N217">
        <f t="shared" si="37"/>
        <v>0</v>
      </c>
      <c r="O217">
        <f t="shared" si="41"/>
        <v>1</v>
      </c>
      <c r="P217">
        <f t="shared" si="40"/>
        <v>5</v>
      </c>
      <c r="Q217">
        <f t="shared" si="40"/>
        <v>28.15</v>
      </c>
      <c r="R217">
        <f t="shared" si="40"/>
        <v>3</v>
      </c>
      <c r="S217" s="4">
        <f t="shared" si="38"/>
        <v>4.2416380456405944</v>
      </c>
      <c r="T217" s="12">
        <f t="shared" si="39"/>
        <v>-1.2416380456405944</v>
      </c>
      <c r="U217" s="4"/>
    </row>
    <row r="218" spans="1:21" x14ac:dyDescent="0.2">
      <c r="A218" t="s">
        <v>20</v>
      </c>
      <c r="B218" t="s">
        <v>42</v>
      </c>
      <c r="C218" t="s">
        <v>39</v>
      </c>
      <c r="D218" t="s">
        <v>19</v>
      </c>
      <c r="E218">
        <v>2</v>
      </c>
      <c r="F218">
        <v>11.59</v>
      </c>
      <c r="G218">
        <v>1.5</v>
      </c>
      <c r="I218">
        <f t="shared" si="32"/>
        <v>0</v>
      </c>
      <c r="J218">
        <f t="shared" si="33"/>
        <v>1</v>
      </c>
      <c r="K218">
        <f t="shared" si="34"/>
        <v>0</v>
      </c>
      <c r="L218">
        <f t="shared" si="35"/>
        <v>0</v>
      </c>
      <c r="M218">
        <f t="shared" si="36"/>
        <v>1</v>
      </c>
      <c r="N218">
        <f t="shared" si="37"/>
        <v>0</v>
      </c>
      <c r="O218">
        <f t="shared" si="41"/>
        <v>1</v>
      </c>
      <c r="P218">
        <f t="shared" si="40"/>
        <v>2</v>
      </c>
      <c r="Q218">
        <f t="shared" si="40"/>
        <v>11.59</v>
      </c>
      <c r="R218">
        <f t="shared" si="40"/>
        <v>1.5</v>
      </c>
      <c r="S218" s="4">
        <f t="shared" si="38"/>
        <v>2.1305238337040171</v>
      </c>
      <c r="T218" s="12">
        <f t="shared" si="39"/>
        <v>-0.6305238337040171</v>
      </c>
      <c r="U218" s="4"/>
    </row>
    <row r="219" spans="1:21" x14ac:dyDescent="0.2">
      <c r="A219" t="s">
        <v>20</v>
      </c>
      <c r="B219" t="s">
        <v>42</v>
      </c>
      <c r="C219" t="s">
        <v>39</v>
      </c>
      <c r="D219" t="s">
        <v>19</v>
      </c>
      <c r="E219">
        <v>2</v>
      </c>
      <c r="F219">
        <v>7.74</v>
      </c>
      <c r="G219">
        <v>1.44</v>
      </c>
      <c r="I219">
        <f t="shared" si="32"/>
        <v>0</v>
      </c>
      <c r="J219">
        <f t="shared" si="33"/>
        <v>1</v>
      </c>
      <c r="K219">
        <f t="shared" si="34"/>
        <v>0</v>
      </c>
      <c r="L219">
        <f t="shared" si="35"/>
        <v>0</v>
      </c>
      <c r="M219">
        <f t="shared" si="36"/>
        <v>1</v>
      </c>
      <c r="N219">
        <f t="shared" si="37"/>
        <v>0</v>
      </c>
      <c r="O219">
        <f t="shared" si="41"/>
        <v>1</v>
      </c>
      <c r="P219">
        <f t="shared" si="40"/>
        <v>2</v>
      </c>
      <c r="Q219">
        <f t="shared" si="40"/>
        <v>7.74</v>
      </c>
      <c r="R219">
        <f t="shared" si="40"/>
        <v>1.44</v>
      </c>
      <c r="S219" s="4">
        <f t="shared" si="38"/>
        <v>1.7738698623563123</v>
      </c>
      <c r="T219" s="12">
        <f t="shared" si="39"/>
        <v>-0.33386986235631233</v>
      </c>
      <c r="U219" s="4"/>
    </row>
    <row r="220" spans="1:21" x14ac:dyDescent="0.2">
      <c r="A220" t="s">
        <v>16</v>
      </c>
      <c r="B220" t="s">
        <v>42</v>
      </c>
      <c r="C220" t="s">
        <v>39</v>
      </c>
      <c r="D220" t="s">
        <v>19</v>
      </c>
      <c r="E220">
        <v>4</v>
      </c>
      <c r="F220">
        <v>30.14</v>
      </c>
      <c r="G220">
        <v>3.09</v>
      </c>
      <c r="I220">
        <f t="shared" si="32"/>
        <v>1</v>
      </c>
      <c r="J220">
        <f t="shared" si="33"/>
        <v>1</v>
      </c>
      <c r="K220">
        <f t="shared" si="34"/>
        <v>0</v>
      </c>
      <c r="L220">
        <f t="shared" si="35"/>
        <v>0</v>
      </c>
      <c r="M220">
        <f t="shared" si="36"/>
        <v>1</v>
      </c>
      <c r="N220">
        <f t="shared" si="37"/>
        <v>0</v>
      </c>
      <c r="O220">
        <f t="shared" si="41"/>
        <v>1</v>
      </c>
      <c r="P220">
        <f t="shared" si="40"/>
        <v>4</v>
      </c>
      <c r="Q220">
        <f t="shared" si="40"/>
        <v>30.14</v>
      </c>
      <c r="R220">
        <f t="shared" si="40"/>
        <v>3.09</v>
      </c>
      <c r="S220" s="4">
        <f t="shared" si="38"/>
        <v>4.2336401459443147</v>
      </c>
      <c r="T220" s="12">
        <f t="shared" si="39"/>
        <v>-1.1436401459443148</v>
      </c>
      <c r="U220" s="4"/>
    </row>
    <row r="221" spans="1:21" x14ac:dyDescent="0.2">
      <c r="A221" t="s">
        <v>20</v>
      </c>
      <c r="B221" t="s">
        <v>42</v>
      </c>
      <c r="C221" t="s">
        <v>45</v>
      </c>
      <c r="D221" t="s">
        <v>44</v>
      </c>
      <c r="E221">
        <v>2</v>
      </c>
      <c r="F221">
        <v>12.16</v>
      </c>
      <c r="G221">
        <v>2.2000000000000002</v>
      </c>
      <c r="I221">
        <f t="shared" si="32"/>
        <v>0</v>
      </c>
      <c r="J221">
        <f t="shared" si="33"/>
        <v>1</v>
      </c>
      <c r="K221">
        <f t="shared" si="34"/>
        <v>0</v>
      </c>
      <c r="L221">
        <f t="shared" si="35"/>
        <v>1</v>
      </c>
      <c r="M221">
        <f t="shared" si="36"/>
        <v>0</v>
      </c>
      <c r="N221">
        <f t="shared" si="37"/>
        <v>0</v>
      </c>
      <c r="O221">
        <f t="shared" si="41"/>
        <v>0</v>
      </c>
      <c r="P221">
        <f t="shared" si="40"/>
        <v>2</v>
      </c>
      <c r="Q221">
        <f t="shared" si="40"/>
        <v>12.16</v>
      </c>
      <c r="R221">
        <f t="shared" si="40"/>
        <v>2.2000000000000002</v>
      </c>
      <c r="S221" s="4">
        <f t="shared" si="38"/>
        <v>2.1833271489425083</v>
      </c>
      <c r="T221" s="12">
        <f t="shared" si="39"/>
        <v>1.6672851057491833E-2</v>
      </c>
      <c r="U221" s="4"/>
    </row>
    <row r="222" spans="1:21" x14ac:dyDescent="0.2">
      <c r="A222" t="s">
        <v>16</v>
      </c>
      <c r="B222" t="s">
        <v>42</v>
      </c>
      <c r="C222" t="s">
        <v>45</v>
      </c>
      <c r="D222" t="s">
        <v>44</v>
      </c>
      <c r="E222">
        <v>2</v>
      </c>
      <c r="F222">
        <v>13.42</v>
      </c>
      <c r="G222">
        <v>3.48</v>
      </c>
      <c r="I222">
        <f t="shared" si="32"/>
        <v>1</v>
      </c>
      <c r="J222">
        <f t="shared" si="33"/>
        <v>1</v>
      </c>
      <c r="K222">
        <f t="shared" si="34"/>
        <v>0</v>
      </c>
      <c r="L222">
        <f t="shared" si="35"/>
        <v>1</v>
      </c>
      <c r="M222">
        <f t="shared" si="36"/>
        <v>0</v>
      </c>
      <c r="N222">
        <f t="shared" si="37"/>
        <v>0</v>
      </c>
      <c r="O222">
        <f t="shared" si="41"/>
        <v>0</v>
      </c>
      <c r="P222">
        <f t="shared" si="40"/>
        <v>2</v>
      </c>
      <c r="Q222">
        <f t="shared" si="40"/>
        <v>13.42</v>
      </c>
      <c r="R222">
        <f t="shared" si="40"/>
        <v>3.48</v>
      </c>
      <c r="S222" s="4">
        <f t="shared" si="38"/>
        <v>2.3000502668381211</v>
      </c>
      <c r="T222" s="12">
        <f t="shared" si="39"/>
        <v>1.1799497331618789</v>
      </c>
      <c r="U222" s="4"/>
    </row>
    <row r="223" spans="1:21" x14ac:dyDescent="0.2">
      <c r="A223" t="s">
        <v>20</v>
      </c>
      <c r="B223" t="s">
        <v>42</v>
      </c>
      <c r="C223" t="s">
        <v>45</v>
      </c>
      <c r="D223" t="s">
        <v>44</v>
      </c>
      <c r="E223">
        <v>1</v>
      </c>
      <c r="F223">
        <v>8.58</v>
      </c>
      <c r="G223">
        <v>1.92</v>
      </c>
      <c r="I223">
        <f t="shared" si="32"/>
        <v>0</v>
      </c>
      <c r="J223">
        <f t="shared" si="33"/>
        <v>1</v>
      </c>
      <c r="K223">
        <f t="shared" si="34"/>
        <v>0</v>
      </c>
      <c r="L223">
        <f t="shared" si="35"/>
        <v>1</v>
      </c>
      <c r="M223">
        <f t="shared" si="36"/>
        <v>0</v>
      </c>
      <c r="N223">
        <f t="shared" si="37"/>
        <v>0</v>
      </c>
      <c r="O223">
        <f t="shared" si="41"/>
        <v>0</v>
      </c>
      <c r="P223">
        <f t="shared" si="40"/>
        <v>1</v>
      </c>
      <c r="Q223">
        <f t="shared" si="40"/>
        <v>8.58</v>
      </c>
      <c r="R223">
        <f t="shared" si="40"/>
        <v>1.92</v>
      </c>
      <c r="S223" s="4">
        <f t="shared" si="38"/>
        <v>1.6593389582314972</v>
      </c>
      <c r="T223" s="12">
        <f t="shared" si="39"/>
        <v>0.26066104176850269</v>
      </c>
      <c r="U223" s="4"/>
    </row>
    <row r="224" spans="1:21" x14ac:dyDescent="0.2">
      <c r="A224" t="s">
        <v>16</v>
      </c>
      <c r="B224" t="s">
        <v>17</v>
      </c>
      <c r="C224" t="s">
        <v>45</v>
      </c>
      <c r="D224" t="s">
        <v>44</v>
      </c>
      <c r="E224">
        <v>3</v>
      </c>
      <c r="F224">
        <v>15.98</v>
      </c>
      <c r="G224">
        <v>3</v>
      </c>
      <c r="I224">
        <f t="shared" si="32"/>
        <v>1</v>
      </c>
      <c r="J224">
        <f t="shared" si="33"/>
        <v>0</v>
      </c>
      <c r="K224">
        <f t="shared" si="34"/>
        <v>0</v>
      </c>
      <c r="L224">
        <f t="shared" si="35"/>
        <v>1</v>
      </c>
      <c r="M224">
        <f t="shared" si="36"/>
        <v>0</v>
      </c>
      <c r="N224">
        <f t="shared" si="37"/>
        <v>0</v>
      </c>
      <c r="O224">
        <f t="shared" si="41"/>
        <v>0</v>
      </c>
      <c r="P224">
        <f t="shared" si="40"/>
        <v>3</v>
      </c>
      <c r="Q224">
        <f t="shared" si="40"/>
        <v>15.98</v>
      </c>
      <c r="R224">
        <f t="shared" si="40"/>
        <v>3</v>
      </c>
      <c r="S224" s="4">
        <f t="shared" si="38"/>
        <v>2.7295483144907795</v>
      </c>
      <c r="T224" s="12">
        <f t="shared" si="39"/>
        <v>0.2704516855092205</v>
      </c>
      <c r="U224" s="4"/>
    </row>
    <row r="225" spans="1:21" x14ac:dyDescent="0.2">
      <c r="A225" t="s">
        <v>20</v>
      </c>
      <c r="B225" t="s">
        <v>42</v>
      </c>
      <c r="C225" t="s">
        <v>45</v>
      </c>
      <c r="D225" t="s">
        <v>44</v>
      </c>
      <c r="E225">
        <v>2</v>
      </c>
      <c r="F225">
        <v>13.42</v>
      </c>
      <c r="G225">
        <v>1.58</v>
      </c>
      <c r="I225">
        <f t="shared" si="32"/>
        <v>0</v>
      </c>
      <c r="J225">
        <f t="shared" si="33"/>
        <v>1</v>
      </c>
      <c r="K225">
        <f t="shared" si="34"/>
        <v>0</v>
      </c>
      <c r="L225">
        <f t="shared" si="35"/>
        <v>1</v>
      </c>
      <c r="M225">
        <f t="shared" si="36"/>
        <v>0</v>
      </c>
      <c r="N225">
        <f t="shared" si="37"/>
        <v>0</v>
      </c>
      <c r="O225">
        <f t="shared" si="41"/>
        <v>0</v>
      </c>
      <c r="P225">
        <f t="shared" si="40"/>
        <v>2</v>
      </c>
      <c r="Q225">
        <f t="shared" si="40"/>
        <v>13.42</v>
      </c>
      <c r="R225">
        <f t="shared" si="40"/>
        <v>1.58</v>
      </c>
      <c r="S225" s="4">
        <f t="shared" si="38"/>
        <v>2.3000502668381211</v>
      </c>
      <c r="T225" s="12">
        <f t="shared" si="39"/>
        <v>-0.72005026683812101</v>
      </c>
      <c r="U225" s="4"/>
    </row>
    <row r="226" spans="1:21" x14ac:dyDescent="0.2">
      <c r="A226" t="s">
        <v>16</v>
      </c>
      <c r="B226" t="s">
        <v>42</v>
      </c>
      <c r="C226" t="s">
        <v>45</v>
      </c>
      <c r="D226" t="s">
        <v>44</v>
      </c>
      <c r="E226">
        <v>2</v>
      </c>
      <c r="F226">
        <v>16.27</v>
      </c>
      <c r="G226">
        <v>2.5</v>
      </c>
      <c r="I226">
        <f t="shared" si="32"/>
        <v>1</v>
      </c>
      <c r="J226">
        <f t="shared" si="33"/>
        <v>1</v>
      </c>
      <c r="K226">
        <f t="shared" si="34"/>
        <v>0</v>
      </c>
      <c r="L226">
        <f t="shared" si="35"/>
        <v>1</v>
      </c>
      <c r="M226">
        <f t="shared" si="36"/>
        <v>0</v>
      </c>
      <c r="N226">
        <f t="shared" si="37"/>
        <v>0</v>
      </c>
      <c r="O226">
        <f t="shared" si="41"/>
        <v>0</v>
      </c>
      <c r="P226">
        <f t="shared" si="40"/>
        <v>2</v>
      </c>
      <c r="Q226">
        <f t="shared" si="40"/>
        <v>16.27</v>
      </c>
      <c r="R226">
        <f t="shared" si="40"/>
        <v>2.5</v>
      </c>
      <c r="S226" s="4">
        <f t="shared" si="38"/>
        <v>2.5640668430305782</v>
      </c>
      <c r="T226" s="12">
        <f t="shared" si="39"/>
        <v>-6.4066843030578191E-2</v>
      </c>
      <c r="U226" s="4"/>
    </row>
    <row r="227" spans="1:21" x14ac:dyDescent="0.2">
      <c r="A227" t="s">
        <v>16</v>
      </c>
      <c r="B227" t="s">
        <v>42</v>
      </c>
      <c r="C227" t="s">
        <v>45</v>
      </c>
      <c r="D227" t="s">
        <v>44</v>
      </c>
      <c r="E227">
        <v>2</v>
      </c>
      <c r="F227">
        <v>10.09</v>
      </c>
      <c r="G227">
        <v>2</v>
      </c>
      <c r="I227">
        <f t="shared" si="32"/>
        <v>1</v>
      </c>
      <c r="J227">
        <f t="shared" si="33"/>
        <v>1</v>
      </c>
      <c r="K227">
        <f t="shared" si="34"/>
        <v>0</v>
      </c>
      <c r="L227">
        <f t="shared" si="35"/>
        <v>1</v>
      </c>
      <c r="M227">
        <f t="shared" si="36"/>
        <v>0</v>
      </c>
      <c r="N227">
        <f t="shared" si="37"/>
        <v>0</v>
      </c>
      <c r="O227">
        <f t="shared" si="41"/>
        <v>0</v>
      </c>
      <c r="P227">
        <f t="shared" si="40"/>
        <v>2</v>
      </c>
      <c r="Q227">
        <f t="shared" si="40"/>
        <v>10.09</v>
      </c>
      <c r="R227">
        <f t="shared" si="40"/>
        <v>2</v>
      </c>
      <c r="S227" s="4">
        <f t="shared" si="38"/>
        <v>1.9915677409711452</v>
      </c>
      <c r="T227" s="12">
        <f t="shared" si="39"/>
        <v>8.4322590288548049E-3</v>
      </c>
      <c r="U227" s="4"/>
    </row>
    <row r="228" spans="1:21" x14ac:dyDescent="0.2">
      <c r="A228" t="s">
        <v>20</v>
      </c>
      <c r="B228" t="s">
        <v>17</v>
      </c>
      <c r="C228" t="s">
        <v>39</v>
      </c>
      <c r="D228" t="s">
        <v>19</v>
      </c>
      <c r="E228">
        <v>4</v>
      </c>
      <c r="F228">
        <v>20.45</v>
      </c>
      <c r="G228">
        <v>3</v>
      </c>
      <c r="I228">
        <f t="shared" si="32"/>
        <v>0</v>
      </c>
      <c r="J228">
        <f t="shared" si="33"/>
        <v>0</v>
      </c>
      <c r="K228">
        <f t="shared" si="34"/>
        <v>0</v>
      </c>
      <c r="L228">
        <f t="shared" si="35"/>
        <v>0</v>
      </c>
      <c r="M228">
        <f t="shared" si="36"/>
        <v>1</v>
      </c>
      <c r="N228">
        <f t="shared" si="37"/>
        <v>0</v>
      </c>
      <c r="O228">
        <f t="shared" si="41"/>
        <v>1</v>
      </c>
      <c r="P228">
        <f t="shared" si="40"/>
        <v>4</v>
      </c>
      <c r="Q228">
        <f t="shared" si="40"/>
        <v>20.45</v>
      </c>
      <c r="R228">
        <f t="shared" si="40"/>
        <v>3</v>
      </c>
      <c r="S228" s="4">
        <f t="shared" si="38"/>
        <v>3.3359837868899609</v>
      </c>
      <c r="T228" s="12">
        <f t="shared" si="39"/>
        <v>-0.33598378688996089</v>
      </c>
      <c r="U228" s="4"/>
    </row>
    <row r="229" spans="1:21" x14ac:dyDescent="0.2">
      <c r="A229" t="s">
        <v>20</v>
      </c>
      <c r="B229" t="s">
        <v>17</v>
      </c>
      <c r="C229" t="s">
        <v>39</v>
      </c>
      <c r="D229" t="s">
        <v>19</v>
      </c>
      <c r="E229">
        <v>2</v>
      </c>
      <c r="F229">
        <v>13.28</v>
      </c>
      <c r="G229">
        <v>2.72</v>
      </c>
      <c r="I229">
        <f t="shared" si="32"/>
        <v>0</v>
      </c>
      <c r="J229">
        <f t="shared" si="33"/>
        <v>0</v>
      </c>
      <c r="K229">
        <f t="shared" si="34"/>
        <v>0</v>
      </c>
      <c r="L229">
        <f t="shared" si="35"/>
        <v>0</v>
      </c>
      <c r="M229">
        <f t="shared" si="36"/>
        <v>1</v>
      </c>
      <c r="N229">
        <f t="shared" si="37"/>
        <v>0</v>
      </c>
      <c r="O229">
        <f t="shared" si="41"/>
        <v>1</v>
      </c>
      <c r="P229">
        <f t="shared" si="40"/>
        <v>2</v>
      </c>
      <c r="Q229">
        <f t="shared" si="40"/>
        <v>13.28</v>
      </c>
      <c r="R229">
        <f t="shared" si="40"/>
        <v>2.72</v>
      </c>
      <c r="S229" s="4">
        <f t="shared" si="38"/>
        <v>2.2870810315163865</v>
      </c>
      <c r="T229" s="12">
        <f t="shared" si="39"/>
        <v>0.43291896848361366</v>
      </c>
      <c r="U229" s="4"/>
    </row>
    <row r="230" spans="1:21" x14ac:dyDescent="0.2">
      <c r="A230" t="s">
        <v>16</v>
      </c>
      <c r="B230" t="s">
        <v>42</v>
      </c>
      <c r="C230" t="s">
        <v>39</v>
      </c>
      <c r="D230" t="s">
        <v>19</v>
      </c>
      <c r="E230">
        <v>2</v>
      </c>
      <c r="F230">
        <v>22.12</v>
      </c>
      <c r="G230">
        <v>2.88</v>
      </c>
      <c r="I230">
        <f t="shared" si="32"/>
        <v>1</v>
      </c>
      <c r="J230">
        <f t="shared" si="33"/>
        <v>1</v>
      </c>
      <c r="K230">
        <f t="shared" si="34"/>
        <v>0</v>
      </c>
      <c r="L230">
        <f t="shared" si="35"/>
        <v>0</v>
      </c>
      <c r="M230">
        <f t="shared" si="36"/>
        <v>1</v>
      </c>
      <c r="N230">
        <f t="shared" si="37"/>
        <v>0</v>
      </c>
      <c r="O230">
        <f t="shared" si="41"/>
        <v>1</v>
      </c>
      <c r="P230">
        <f t="shared" si="40"/>
        <v>2</v>
      </c>
      <c r="Q230">
        <f t="shared" si="40"/>
        <v>22.12</v>
      </c>
      <c r="R230">
        <f t="shared" si="40"/>
        <v>2.88</v>
      </c>
      <c r="S230" s="4">
        <f t="shared" si="38"/>
        <v>3.1059956046887791</v>
      </c>
      <c r="T230" s="12">
        <f t="shared" si="39"/>
        <v>-0.22599560468877922</v>
      </c>
      <c r="U230" s="4"/>
    </row>
    <row r="231" spans="1:21" x14ac:dyDescent="0.2">
      <c r="A231" t="s">
        <v>20</v>
      </c>
      <c r="B231" t="s">
        <v>42</v>
      </c>
      <c r="C231" t="s">
        <v>39</v>
      </c>
      <c r="D231" t="s">
        <v>19</v>
      </c>
      <c r="E231">
        <v>4</v>
      </c>
      <c r="F231">
        <v>24.01</v>
      </c>
      <c r="G231">
        <v>2</v>
      </c>
      <c r="I231">
        <f t="shared" si="32"/>
        <v>0</v>
      </c>
      <c r="J231">
        <f t="shared" si="33"/>
        <v>1</v>
      </c>
      <c r="K231">
        <f t="shared" si="34"/>
        <v>0</v>
      </c>
      <c r="L231">
        <f t="shared" si="35"/>
        <v>0</v>
      </c>
      <c r="M231">
        <f t="shared" si="36"/>
        <v>1</v>
      </c>
      <c r="N231">
        <f t="shared" si="37"/>
        <v>0</v>
      </c>
      <c r="O231">
        <f t="shared" si="41"/>
        <v>1</v>
      </c>
      <c r="P231">
        <f t="shared" si="40"/>
        <v>4</v>
      </c>
      <c r="Q231">
        <f t="shared" si="40"/>
        <v>24.01</v>
      </c>
      <c r="R231">
        <f t="shared" si="40"/>
        <v>2</v>
      </c>
      <c r="S231" s="4">
        <f t="shared" si="38"/>
        <v>3.6657729136426442</v>
      </c>
      <c r="T231" s="12">
        <f t="shared" si="39"/>
        <v>-1.6657729136426442</v>
      </c>
      <c r="U231" s="4"/>
    </row>
    <row r="232" spans="1:21" x14ac:dyDescent="0.2">
      <c r="A232" t="s">
        <v>20</v>
      </c>
      <c r="B232" t="s">
        <v>42</v>
      </c>
      <c r="C232" t="s">
        <v>39</v>
      </c>
      <c r="D232" t="s">
        <v>19</v>
      </c>
      <c r="E232">
        <v>3</v>
      </c>
      <c r="F232">
        <v>15.69</v>
      </c>
      <c r="G232">
        <v>3</v>
      </c>
      <c r="I232">
        <f t="shared" si="32"/>
        <v>0</v>
      </c>
      <c r="J232">
        <f t="shared" si="33"/>
        <v>1</v>
      </c>
      <c r="K232">
        <f t="shared" si="34"/>
        <v>0</v>
      </c>
      <c r="L232">
        <f t="shared" si="35"/>
        <v>0</v>
      </c>
      <c r="M232">
        <f t="shared" si="36"/>
        <v>1</v>
      </c>
      <c r="N232">
        <f t="shared" si="37"/>
        <v>0</v>
      </c>
      <c r="O232">
        <f t="shared" si="41"/>
        <v>1</v>
      </c>
      <c r="P232">
        <f t="shared" si="40"/>
        <v>3</v>
      </c>
      <c r="Q232">
        <f t="shared" si="40"/>
        <v>15.69</v>
      </c>
      <c r="R232">
        <f t="shared" si="40"/>
        <v>3</v>
      </c>
      <c r="S232" s="4">
        <f t="shared" si="38"/>
        <v>2.7026834698957574</v>
      </c>
      <c r="T232" s="12">
        <f t="shared" si="39"/>
        <v>0.29731653010424264</v>
      </c>
      <c r="U232" s="4"/>
    </row>
    <row r="233" spans="1:21" x14ac:dyDescent="0.2">
      <c r="A233" t="s">
        <v>20</v>
      </c>
      <c r="B233" t="s">
        <v>17</v>
      </c>
      <c r="C233" t="s">
        <v>39</v>
      </c>
      <c r="D233" t="s">
        <v>19</v>
      </c>
      <c r="E233">
        <v>2</v>
      </c>
      <c r="F233">
        <v>11.61</v>
      </c>
      <c r="G233">
        <v>3.39</v>
      </c>
      <c r="I233">
        <f t="shared" si="32"/>
        <v>0</v>
      </c>
      <c r="J233">
        <f t="shared" si="33"/>
        <v>0</v>
      </c>
      <c r="K233">
        <f t="shared" si="34"/>
        <v>0</v>
      </c>
      <c r="L233">
        <f t="shared" si="35"/>
        <v>0</v>
      </c>
      <c r="M233">
        <f t="shared" si="36"/>
        <v>1</v>
      </c>
      <c r="N233">
        <f t="shared" si="37"/>
        <v>0</v>
      </c>
      <c r="O233">
        <f t="shared" si="41"/>
        <v>1</v>
      </c>
      <c r="P233">
        <f t="shared" si="40"/>
        <v>2</v>
      </c>
      <c r="Q233">
        <f t="shared" si="40"/>
        <v>11.61</v>
      </c>
      <c r="R233">
        <f t="shared" si="40"/>
        <v>3.39</v>
      </c>
      <c r="S233" s="4">
        <f t="shared" si="38"/>
        <v>2.1323765816071223</v>
      </c>
      <c r="T233" s="12">
        <f t="shared" si="39"/>
        <v>1.2576234183928778</v>
      </c>
      <c r="U233" s="4"/>
    </row>
    <row r="234" spans="1:21" x14ac:dyDescent="0.2">
      <c r="A234" t="s">
        <v>20</v>
      </c>
      <c r="B234" t="s">
        <v>17</v>
      </c>
      <c r="C234" t="s">
        <v>39</v>
      </c>
      <c r="D234" t="s">
        <v>19</v>
      </c>
      <c r="E234">
        <v>2</v>
      </c>
      <c r="F234">
        <v>10.77</v>
      </c>
      <c r="G234">
        <v>1.47</v>
      </c>
      <c r="I234">
        <f t="shared" si="32"/>
        <v>0</v>
      </c>
      <c r="J234">
        <f t="shared" si="33"/>
        <v>0</v>
      </c>
      <c r="K234">
        <f t="shared" si="34"/>
        <v>0</v>
      </c>
      <c r="L234">
        <f t="shared" si="35"/>
        <v>0</v>
      </c>
      <c r="M234">
        <f t="shared" si="36"/>
        <v>1</v>
      </c>
      <c r="N234">
        <f t="shared" si="37"/>
        <v>0</v>
      </c>
      <c r="O234">
        <f t="shared" si="41"/>
        <v>1</v>
      </c>
      <c r="P234">
        <f t="shared" si="40"/>
        <v>2</v>
      </c>
      <c r="Q234">
        <f t="shared" si="40"/>
        <v>10.77</v>
      </c>
      <c r="R234">
        <f t="shared" si="40"/>
        <v>1.47</v>
      </c>
      <c r="S234" s="4">
        <f t="shared" si="38"/>
        <v>2.0545611696767137</v>
      </c>
      <c r="T234" s="12">
        <f t="shared" si="39"/>
        <v>-0.58456116967671368</v>
      </c>
      <c r="U234" s="4"/>
    </row>
    <row r="235" spans="1:21" x14ac:dyDescent="0.2">
      <c r="A235" t="s">
        <v>20</v>
      </c>
      <c r="B235" t="s">
        <v>42</v>
      </c>
      <c r="C235" t="s">
        <v>39</v>
      </c>
      <c r="D235" t="s">
        <v>19</v>
      </c>
      <c r="E235">
        <v>2</v>
      </c>
      <c r="F235">
        <v>15.53</v>
      </c>
      <c r="G235">
        <v>3</v>
      </c>
      <c r="I235">
        <f t="shared" si="32"/>
        <v>0</v>
      </c>
      <c r="J235">
        <f t="shared" si="33"/>
        <v>1</v>
      </c>
      <c r="K235">
        <f t="shared" si="34"/>
        <v>0</v>
      </c>
      <c r="L235">
        <f t="shared" si="35"/>
        <v>0</v>
      </c>
      <c r="M235">
        <f t="shared" si="36"/>
        <v>1</v>
      </c>
      <c r="N235">
        <f t="shared" si="37"/>
        <v>0</v>
      </c>
      <c r="O235">
        <f t="shared" si="41"/>
        <v>1</v>
      </c>
      <c r="P235">
        <f t="shared" si="40"/>
        <v>2</v>
      </c>
      <c r="Q235">
        <f t="shared" si="40"/>
        <v>15.53</v>
      </c>
      <c r="R235">
        <f t="shared" si="40"/>
        <v>3</v>
      </c>
      <c r="S235" s="4">
        <f t="shared" si="38"/>
        <v>2.4955151706156942</v>
      </c>
      <c r="T235" s="12">
        <f t="shared" si="39"/>
        <v>0.50448482938430583</v>
      </c>
      <c r="U235" s="4"/>
    </row>
    <row r="236" spans="1:21" x14ac:dyDescent="0.2">
      <c r="A236" t="s">
        <v>20</v>
      </c>
      <c r="B236" t="s">
        <v>17</v>
      </c>
      <c r="C236" t="s">
        <v>39</v>
      </c>
      <c r="D236" t="s">
        <v>19</v>
      </c>
      <c r="E236">
        <v>2</v>
      </c>
      <c r="F236">
        <v>10.07</v>
      </c>
      <c r="G236">
        <v>1.25</v>
      </c>
      <c r="I236">
        <f t="shared" si="32"/>
        <v>0</v>
      </c>
      <c r="J236">
        <f t="shared" si="33"/>
        <v>0</v>
      </c>
      <c r="K236">
        <f t="shared" si="34"/>
        <v>0</v>
      </c>
      <c r="L236">
        <f t="shared" si="35"/>
        <v>0</v>
      </c>
      <c r="M236">
        <f t="shared" si="36"/>
        <v>1</v>
      </c>
      <c r="N236">
        <f t="shared" si="37"/>
        <v>0</v>
      </c>
      <c r="O236">
        <f t="shared" si="41"/>
        <v>1</v>
      </c>
      <c r="P236">
        <f t="shared" si="40"/>
        <v>2</v>
      </c>
      <c r="Q236">
        <f t="shared" si="40"/>
        <v>10.07</v>
      </c>
      <c r="R236">
        <f t="shared" si="40"/>
        <v>1.25</v>
      </c>
      <c r="S236" s="4">
        <f t="shared" si="38"/>
        <v>1.9897149930680402</v>
      </c>
      <c r="T236" s="12">
        <f t="shared" si="39"/>
        <v>-0.73971499306804023</v>
      </c>
      <c r="U236" s="4"/>
    </row>
    <row r="237" spans="1:21" x14ac:dyDescent="0.2">
      <c r="A237" t="s">
        <v>20</v>
      </c>
      <c r="B237" t="s">
        <v>42</v>
      </c>
      <c r="C237" t="s">
        <v>39</v>
      </c>
      <c r="D237" t="s">
        <v>19</v>
      </c>
      <c r="E237">
        <v>2</v>
      </c>
      <c r="F237">
        <v>12.6</v>
      </c>
      <c r="G237">
        <v>1</v>
      </c>
      <c r="I237">
        <f t="shared" si="32"/>
        <v>0</v>
      </c>
      <c r="J237">
        <f t="shared" si="33"/>
        <v>1</v>
      </c>
      <c r="K237">
        <f t="shared" si="34"/>
        <v>0</v>
      </c>
      <c r="L237">
        <f t="shared" si="35"/>
        <v>0</v>
      </c>
      <c r="M237">
        <f t="shared" si="36"/>
        <v>1</v>
      </c>
      <c r="N237">
        <f t="shared" si="37"/>
        <v>0</v>
      </c>
      <c r="O237">
        <f t="shared" si="41"/>
        <v>1</v>
      </c>
      <c r="P237">
        <f t="shared" si="40"/>
        <v>2</v>
      </c>
      <c r="Q237">
        <f t="shared" si="40"/>
        <v>12.6</v>
      </c>
      <c r="R237">
        <f t="shared" si="40"/>
        <v>1</v>
      </c>
      <c r="S237" s="4">
        <f t="shared" si="38"/>
        <v>2.2240876028108176</v>
      </c>
      <c r="T237" s="12">
        <f t="shared" si="39"/>
        <v>-1.2240876028108176</v>
      </c>
      <c r="U237" s="4"/>
    </row>
    <row r="238" spans="1:21" x14ac:dyDescent="0.2">
      <c r="A238" t="s">
        <v>20</v>
      </c>
      <c r="B238" t="s">
        <v>42</v>
      </c>
      <c r="C238" t="s">
        <v>39</v>
      </c>
      <c r="D238" t="s">
        <v>19</v>
      </c>
      <c r="E238">
        <v>2</v>
      </c>
      <c r="F238">
        <v>32.83</v>
      </c>
      <c r="G238">
        <v>1.17</v>
      </c>
      <c r="I238">
        <f t="shared" si="32"/>
        <v>0</v>
      </c>
      <c r="J238">
        <f t="shared" si="33"/>
        <v>1</v>
      </c>
      <c r="K238">
        <f t="shared" si="34"/>
        <v>0</v>
      </c>
      <c r="L238">
        <f t="shared" si="35"/>
        <v>0</v>
      </c>
      <c r="M238">
        <f t="shared" si="36"/>
        <v>1</v>
      </c>
      <c r="N238">
        <f t="shared" si="37"/>
        <v>0</v>
      </c>
      <c r="O238">
        <f t="shared" si="41"/>
        <v>1</v>
      </c>
      <c r="P238">
        <f t="shared" si="40"/>
        <v>2</v>
      </c>
      <c r="Q238">
        <f t="shared" si="40"/>
        <v>32.83</v>
      </c>
      <c r="R238">
        <f t="shared" si="40"/>
        <v>1.17</v>
      </c>
      <c r="S238" s="4">
        <f t="shared" si="38"/>
        <v>4.0981421068014852</v>
      </c>
      <c r="T238" s="12">
        <f t="shared" si="39"/>
        <v>-2.9281421068014852</v>
      </c>
      <c r="U238" s="4"/>
    </row>
    <row r="239" spans="1:21" x14ac:dyDescent="0.2">
      <c r="A239" t="s">
        <v>16</v>
      </c>
      <c r="B239" t="s">
        <v>17</v>
      </c>
      <c r="C239" t="s">
        <v>39</v>
      </c>
      <c r="D239" t="s">
        <v>19</v>
      </c>
      <c r="E239">
        <v>3</v>
      </c>
      <c r="F239">
        <v>35.83</v>
      </c>
      <c r="G239">
        <v>4.67</v>
      </c>
      <c r="I239">
        <f t="shared" si="32"/>
        <v>1</v>
      </c>
      <c r="J239">
        <f t="shared" si="33"/>
        <v>0</v>
      </c>
      <c r="K239">
        <f t="shared" si="34"/>
        <v>0</v>
      </c>
      <c r="L239">
        <f t="shared" si="35"/>
        <v>0</v>
      </c>
      <c r="M239">
        <f t="shared" si="36"/>
        <v>1</v>
      </c>
      <c r="N239">
        <f t="shared" si="37"/>
        <v>0</v>
      </c>
      <c r="O239">
        <f t="shared" si="41"/>
        <v>1</v>
      </c>
      <c r="P239">
        <f t="shared" si="40"/>
        <v>3</v>
      </c>
      <c r="Q239">
        <f t="shared" si="40"/>
        <v>35.83</v>
      </c>
      <c r="R239">
        <f t="shared" si="40"/>
        <v>4.67</v>
      </c>
      <c r="S239" s="4">
        <f t="shared" si="38"/>
        <v>4.5684006083224524</v>
      </c>
      <c r="T239" s="12">
        <f t="shared" si="39"/>
        <v>0.1015993916775475</v>
      </c>
      <c r="U239" s="4"/>
    </row>
    <row r="240" spans="1:21" x14ac:dyDescent="0.2">
      <c r="A240" t="s">
        <v>20</v>
      </c>
      <c r="B240" t="s">
        <v>17</v>
      </c>
      <c r="C240" t="s">
        <v>39</v>
      </c>
      <c r="D240" t="s">
        <v>19</v>
      </c>
      <c r="E240">
        <v>3</v>
      </c>
      <c r="F240">
        <v>29.03</v>
      </c>
      <c r="G240">
        <v>5.92</v>
      </c>
      <c r="I240">
        <f t="shared" si="32"/>
        <v>0</v>
      </c>
      <c r="J240">
        <f t="shared" si="33"/>
        <v>0</v>
      </c>
      <c r="K240">
        <f t="shared" si="34"/>
        <v>0</v>
      </c>
      <c r="L240">
        <f t="shared" si="35"/>
        <v>0</v>
      </c>
      <c r="M240">
        <f t="shared" si="36"/>
        <v>1</v>
      </c>
      <c r="N240">
        <f t="shared" si="37"/>
        <v>0</v>
      </c>
      <c r="O240">
        <f t="shared" si="41"/>
        <v>1</v>
      </c>
      <c r="P240">
        <f t="shared" si="40"/>
        <v>3</v>
      </c>
      <c r="Q240">
        <f t="shared" si="40"/>
        <v>29.03</v>
      </c>
      <c r="R240">
        <f t="shared" si="40"/>
        <v>5.92</v>
      </c>
      <c r="S240" s="4">
        <f t="shared" si="38"/>
        <v>3.9384663212667661</v>
      </c>
      <c r="T240" s="12">
        <f t="shared" si="39"/>
        <v>1.9815336787332338</v>
      </c>
      <c r="U240" s="4"/>
    </row>
    <row r="241" spans="1:21" x14ac:dyDescent="0.2">
      <c r="A241" t="s">
        <v>16</v>
      </c>
      <c r="B241" t="s">
        <v>42</v>
      </c>
      <c r="C241" t="s">
        <v>39</v>
      </c>
      <c r="D241" t="s">
        <v>19</v>
      </c>
      <c r="E241">
        <v>2</v>
      </c>
      <c r="F241">
        <v>27.18</v>
      </c>
      <c r="G241">
        <v>2</v>
      </c>
      <c r="I241">
        <f t="shared" si="32"/>
        <v>1</v>
      </c>
      <c r="J241">
        <f t="shared" si="33"/>
        <v>1</v>
      </c>
      <c r="K241">
        <f t="shared" si="34"/>
        <v>0</v>
      </c>
      <c r="L241">
        <f t="shared" si="35"/>
        <v>0</v>
      </c>
      <c r="M241">
        <f t="shared" si="36"/>
        <v>1</v>
      </c>
      <c r="N241">
        <f t="shared" si="37"/>
        <v>0</v>
      </c>
      <c r="O241">
        <f t="shared" si="41"/>
        <v>1</v>
      </c>
      <c r="P241">
        <f t="shared" si="40"/>
        <v>2</v>
      </c>
      <c r="Q241">
        <f t="shared" si="40"/>
        <v>27.18</v>
      </c>
      <c r="R241">
        <f t="shared" si="40"/>
        <v>2</v>
      </c>
      <c r="S241" s="4">
        <f t="shared" si="38"/>
        <v>3.5747408241743339</v>
      </c>
      <c r="T241" s="12">
        <f t="shared" si="39"/>
        <v>-1.5747408241743339</v>
      </c>
      <c r="U241" s="4"/>
    </row>
    <row r="242" spans="1:21" x14ac:dyDescent="0.2">
      <c r="A242" t="s">
        <v>20</v>
      </c>
      <c r="B242" t="s">
        <v>42</v>
      </c>
      <c r="C242" t="s">
        <v>39</v>
      </c>
      <c r="D242" t="s">
        <v>19</v>
      </c>
      <c r="E242">
        <v>2</v>
      </c>
      <c r="F242">
        <v>22.67</v>
      </c>
      <c r="G242">
        <v>2</v>
      </c>
      <c r="I242">
        <f t="shared" si="32"/>
        <v>0</v>
      </c>
      <c r="J242">
        <f t="shared" si="33"/>
        <v>1</v>
      </c>
      <c r="K242">
        <f t="shared" si="34"/>
        <v>0</v>
      </c>
      <c r="L242">
        <f t="shared" si="35"/>
        <v>0</v>
      </c>
      <c r="M242">
        <f t="shared" si="36"/>
        <v>1</v>
      </c>
      <c r="N242">
        <f t="shared" si="37"/>
        <v>0</v>
      </c>
      <c r="O242">
        <f t="shared" si="41"/>
        <v>1</v>
      </c>
      <c r="P242">
        <f t="shared" si="40"/>
        <v>2</v>
      </c>
      <c r="Q242">
        <f t="shared" si="40"/>
        <v>22.67</v>
      </c>
      <c r="R242">
        <f t="shared" si="40"/>
        <v>2</v>
      </c>
      <c r="S242" s="4">
        <f t="shared" si="38"/>
        <v>3.1569461720241656</v>
      </c>
      <c r="T242" s="12">
        <f t="shared" si="39"/>
        <v>-1.1569461720241656</v>
      </c>
      <c r="U242" s="4"/>
    </row>
    <row r="243" spans="1:21" x14ac:dyDescent="0.2">
      <c r="A243" t="s">
        <v>20</v>
      </c>
      <c r="B243" t="s">
        <v>17</v>
      </c>
      <c r="C243" t="s">
        <v>39</v>
      </c>
      <c r="D243" t="s">
        <v>19</v>
      </c>
      <c r="E243">
        <v>2</v>
      </c>
      <c r="F243">
        <v>17.82</v>
      </c>
      <c r="G243">
        <v>1.75</v>
      </c>
      <c r="I243">
        <f t="shared" si="32"/>
        <v>0</v>
      </c>
      <c r="J243">
        <f t="shared" si="33"/>
        <v>0</v>
      </c>
      <c r="K243">
        <f t="shared" si="34"/>
        <v>0</v>
      </c>
      <c r="L243">
        <f t="shared" si="35"/>
        <v>0</v>
      </c>
      <c r="M243">
        <f t="shared" si="36"/>
        <v>1</v>
      </c>
      <c r="N243">
        <f t="shared" si="37"/>
        <v>0</v>
      </c>
      <c r="O243">
        <f t="shared" si="41"/>
        <v>1</v>
      </c>
      <c r="P243">
        <f t="shared" si="40"/>
        <v>2</v>
      </c>
      <c r="Q243">
        <f t="shared" si="40"/>
        <v>17.82</v>
      </c>
      <c r="R243">
        <f t="shared" si="40"/>
        <v>1.75</v>
      </c>
      <c r="S243" s="4">
        <f t="shared" si="38"/>
        <v>2.7076548055212122</v>
      </c>
      <c r="T243" s="12">
        <f t="shared" si="39"/>
        <v>-0.95765480552121218</v>
      </c>
      <c r="U243" s="4"/>
    </row>
    <row r="244" spans="1:21" x14ac:dyDescent="0.2">
      <c r="A244" t="s">
        <v>16</v>
      </c>
      <c r="B244" t="s">
        <v>17</v>
      </c>
      <c r="C244" t="s">
        <v>43</v>
      </c>
      <c r="D244" t="s">
        <v>19</v>
      </c>
      <c r="E244">
        <v>2</v>
      </c>
      <c r="F244">
        <v>18.78</v>
      </c>
      <c r="G244">
        <v>3</v>
      </c>
      <c r="I244">
        <f t="shared" si="32"/>
        <v>1</v>
      </c>
      <c r="J244">
        <f t="shared" si="33"/>
        <v>0</v>
      </c>
      <c r="K244">
        <f t="shared" si="34"/>
        <v>1</v>
      </c>
      <c r="L244">
        <f t="shared" si="35"/>
        <v>0</v>
      </c>
      <c r="M244">
        <f t="shared" si="36"/>
        <v>0</v>
      </c>
      <c r="N244">
        <f t="shared" si="37"/>
        <v>0</v>
      </c>
      <c r="O244">
        <f t="shared" si="41"/>
        <v>1</v>
      </c>
      <c r="P244">
        <f t="shared" si="40"/>
        <v>2</v>
      </c>
      <c r="Q244">
        <f t="shared" si="40"/>
        <v>18.78</v>
      </c>
      <c r="R244">
        <f t="shared" si="40"/>
        <v>3</v>
      </c>
      <c r="S244" s="4">
        <f t="shared" si="38"/>
        <v>2.7965867048702506</v>
      </c>
      <c r="T244" s="12">
        <f t="shared" si="39"/>
        <v>0.20341329512974937</v>
      </c>
      <c r="U244" s="4"/>
    </row>
  </sheetData>
  <autoFilter ref="A1:G244" xr:uid="{8E47EB0B-904D-4A32-AC49-EEE4C902527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E614-FF77-5942-97FF-5EE3B7C9CE7A}">
  <dimension ref="A1:I19"/>
  <sheetViews>
    <sheetView workbookViewId="0">
      <selection activeCell="G33" sqref="G33"/>
    </sheetView>
  </sheetViews>
  <sheetFormatPr baseColWidth="10" defaultRowHeight="15" x14ac:dyDescent="0.2"/>
  <sheetData>
    <row r="1" spans="1:9" x14ac:dyDescent="0.2">
      <c r="A1" t="s">
        <v>46</v>
      </c>
    </row>
    <row r="2" spans="1:9" ht="16" thickBot="1" x14ac:dyDescent="0.25"/>
    <row r="3" spans="1:9" x14ac:dyDescent="0.2">
      <c r="A3" s="8" t="s">
        <v>47</v>
      </c>
      <c r="B3" s="8"/>
    </row>
    <row r="4" spans="1:9" x14ac:dyDescent="0.2">
      <c r="A4" t="s">
        <v>48</v>
      </c>
      <c r="B4">
        <v>0.68327752327495828</v>
      </c>
    </row>
    <row r="5" spans="1:9" x14ac:dyDescent="0.2">
      <c r="A5" t="s">
        <v>49</v>
      </c>
      <c r="B5">
        <v>0.46686817381276113</v>
      </c>
    </row>
    <row r="6" spans="1:9" x14ac:dyDescent="0.2">
      <c r="A6" t="s">
        <v>50</v>
      </c>
      <c r="B6">
        <v>0.46242540859453413</v>
      </c>
    </row>
    <row r="7" spans="1:9" x14ac:dyDescent="0.2">
      <c r="A7" t="s">
        <v>51</v>
      </c>
      <c r="B7">
        <v>1.0154762696404789</v>
      </c>
    </row>
    <row r="8" spans="1:9" ht="16" thickBot="1" x14ac:dyDescent="0.25">
      <c r="A8" s="9" t="s">
        <v>52</v>
      </c>
      <c r="B8" s="9">
        <v>243</v>
      </c>
    </row>
    <row r="10" spans="1:9" ht="16" thickBot="1" x14ac:dyDescent="0.25">
      <c r="A10" t="s">
        <v>53</v>
      </c>
    </row>
    <row r="11" spans="1:9" x14ac:dyDescent="0.2">
      <c r="A11" s="10"/>
      <c r="B11" s="10" t="s">
        <v>54</v>
      </c>
      <c r="C11" s="10" t="s">
        <v>55</v>
      </c>
      <c r="D11" s="10" t="s">
        <v>56</v>
      </c>
      <c r="E11" s="10" t="s">
        <v>57</v>
      </c>
      <c r="F11" s="10" t="s">
        <v>58</v>
      </c>
    </row>
    <row r="12" spans="1:9" x14ac:dyDescent="0.2">
      <c r="A12" t="s">
        <v>59</v>
      </c>
      <c r="B12">
        <v>2</v>
      </c>
      <c r="C12">
        <v>216.72572262915389</v>
      </c>
      <c r="D12">
        <v>108.36286131457695</v>
      </c>
      <c r="E12">
        <v>105.08504295869092</v>
      </c>
      <c r="F12">
        <v>1.6601720854756868E-33</v>
      </c>
    </row>
    <row r="13" spans="1:9" x14ac:dyDescent="0.2">
      <c r="A13" t="s">
        <v>60</v>
      </c>
      <c r="B13">
        <v>240</v>
      </c>
      <c r="C13">
        <v>247.48609300870618</v>
      </c>
      <c r="D13">
        <v>1.0311920542029425</v>
      </c>
    </row>
    <row r="14" spans="1:9" ht="16" thickBot="1" x14ac:dyDescent="0.25">
      <c r="A14" s="9" t="s">
        <v>61</v>
      </c>
      <c r="B14" s="9">
        <v>242</v>
      </c>
      <c r="C14" s="9">
        <v>464.21181563786007</v>
      </c>
      <c r="D14" s="9"/>
      <c r="E14" s="9"/>
      <c r="F14" s="9"/>
    </row>
    <row r="15" spans="1:9" ht="16" thickBot="1" x14ac:dyDescent="0.25"/>
    <row r="16" spans="1:9" x14ac:dyDescent="0.2">
      <c r="A16" s="10"/>
      <c r="B16" s="10" t="s">
        <v>62</v>
      </c>
      <c r="C16" s="10" t="s">
        <v>51</v>
      </c>
      <c r="D16" s="10" t="s">
        <v>63</v>
      </c>
      <c r="E16" s="10" t="s">
        <v>64</v>
      </c>
      <c r="F16" s="10" t="s">
        <v>65</v>
      </c>
      <c r="G16" s="10" t="s">
        <v>66</v>
      </c>
      <c r="H16" s="10" t="s">
        <v>67</v>
      </c>
      <c r="I16" s="10" t="s">
        <v>68</v>
      </c>
    </row>
    <row r="17" spans="1:9" x14ac:dyDescent="0.2">
      <c r="A17" t="s">
        <v>69</v>
      </c>
      <c r="B17">
        <v>0.67216379174424579</v>
      </c>
      <c r="C17">
        <v>0.19439185206207485</v>
      </c>
      <c r="D17">
        <v>3.4577776003163176</v>
      </c>
      <c r="E17">
        <v>6.4418197739886938E-4</v>
      </c>
      <c r="F17">
        <v>0.28923174208898639</v>
      </c>
      <c r="G17">
        <v>1.0550958413995053</v>
      </c>
      <c r="H17">
        <v>0.28923174208898639</v>
      </c>
      <c r="I17">
        <v>1.0550958413995053</v>
      </c>
    </row>
    <row r="18" spans="1:9" x14ac:dyDescent="0.2">
      <c r="A18" t="s">
        <v>4</v>
      </c>
      <c r="B18">
        <v>0.19234631605522332</v>
      </c>
      <c r="C18">
        <v>8.548604287998475E-2</v>
      </c>
      <c r="D18">
        <v>2.2500318130909562</v>
      </c>
      <c r="E18">
        <v>2.5353508519236206E-2</v>
      </c>
      <c r="F18">
        <v>2.394756235387668E-2</v>
      </c>
      <c r="G18">
        <v>0.36074506975656995</v>
      </c>
      <c r="H18">
        <v>2.394756235387668E-2</v>
      </c>
      <c r="I18">
        <v>0.36074506975656995</v>
      </c>
    </row>
    <row r="19" spans="1:9" ht="16" thickBot="1" x14ac:dyDescent="0.25">
      <c r="A19" s="9" t="s">
        <v>5</v>
      </c>
      <c r="B19" s="9">
        <v>9.2637395155248034E-2</v>
      </c>
      <c r="C19" s="9">
        <v>9.1372069203435671E-3</v>
      </c>
      <c r="D19" s="9">
        <v>10.138480606036749</v>
      </c>
      <c r="E19" s="9">
        <v>2.4602758705504625E-20</v>
      </c>
      <c r="F19" s="9">
        <v>7.4638032851656863E-2</v>
      </c>
      <c r="G19" s="9">
        <v>0.1106367574588392</v>
      </c>
      <c r="H19" s="9">
        <v>7.4638032851656863E-2</v>
      </c>
      <c r="I19" s="9">
        <v>0.1106367574588392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Tips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2024-07-11T07:21:49Z</dcterms:created>
  <dcterms:modified xsi:type="dcterms:W3CDTF">2024-07-13T04:45:54Z</dcterms:modified>
</cp:coreProperties>
</file>