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5480" windowHeight="10485" firstSheet="2" activeTab="2"/>
  </bookViews>
  <sheets>
    <sheet name="Women" sheetId="1" r:id="rId1"/>
    <sheet name="Men" sheetId="2" r:id="rId2"/>
    <sheet name="Woman vs Men 1" sheetId="5" r:id="rId3"/>
    <sheet name="Woman vs Men 2" sheetId="6" r:id="rId4"/>
    <sheet name="Alturas y pesos" sheetId="7" r:id="rId5"/>
    <sheet name="Altura-peso W" sheetId="8" r:id="rId6"/>
    <sheet name="Altura-peso M" sheetId="9" r:id="rId7"/>
  </sheets>
  <calcPr calcId="124519"/>
</workbook>
</file>

<file path=xl/calcChain.xml><?xml version="1.0" encoding="utf-8"?>
<calcChain xmlns="http://schemas.openxmlformats.org/spreadsheetml/2006/main">
  <c r="J69" i="5"/>
  <c r="I69"/>
  <c r="H69"/>
  <c r="G69"/>
  <c r="F69"/>
  <c r="E69"/>
  <c r="D69"/>
  <c r="C69"/>
  <c r="J68"/>
  <c r="I68"/>
  <c r="H68"/>
  <c r="G68"/>
  <c r="F68"/>
  <c r="E68"/>
  <c r="D68"/>
  <c r="C68"/>
  <c r="J66"/>
  <c r="I66"/>
  <c r="H66"/>
  <c r="G66"/>
  <c r="F66"/>
  <c r="E66"/>
  <c r="D66"/>
  <c r="C66"/>
  <c r="J65"/>
  <c r="I65"/>
  <c r="H65"/>
  <c r="G65"/>
  <c r="F65"/>
  <c r="E65"/>
  <c r="D65"/>
  <c r="C65"/>
  <c r="C34"/>
  <c r="J35"/>
  <c r="I35"/>
  <c r="H35"/>
  <c r="G35"/>
  <c r="F35"/>
  <c r="E35"/>
  <c r="D35"/>
  <c r="C35"/>
  <c r="J34"/>
  <c r="I34"/>
  <c r="H34"/>
  <c r="G34"/>
  <c r="F34"/>
  <c r="E34"/>
  <c r="D34"/>
  <c r="J32"/>
  <c r="I32"/>
  <c r="H32"/>
  <c r="G32"/>
  <c r="F32"/>
  <c r="E32"/>
  <c r="D32"/>
  <c r="C32"/>
  <c r="J31"/>
  <c r="I31"/>
  <c r="H31"/>
  <c r="G31"/>
  <c r="F31"/>
  <c r="E31"/>
  <c r="D31"/>
  <c r="C31"/>
  <c r="O46" i="8"/>
  <c r="F59" i="9"/>
  <c r="G13" i="2"/>
  <c r="G12"/>
  <c r="G11"/>
  <c r="G10"/>
  <c r="G9"/>
  <c r="G8"/>
  <c r="G7"/>
  <c r="G6"/>
  <c r="G402"/>
  <c r="G401"/>
  <c r="G400"/>
  <c r="G298"/>
  <c r="G297"/>
  <c r="G454"/>
  <c r="G453"/>
  <c r="G452"/>
  <c r="G451"/>
  <c r="G450"/>
  <c r="G449"/>
  <c r="G448"/>
  <c r="G447"/>
  <c r="G428"/>
  <c r="G427"/>
  <c r="G426"/>
  <c r="G425"/>
  <c r="G424"/>
  <c r="G423"/>
  <c r="G422"/>
  <c r="G421"/>
  <c r="G399"/>
  <c r="G398"/>
  <c r="G397"/>
  <c r="G396"/>
  <c r="G395"/>
  <c r="G376"/>
  <c r="G375"/>
  <c r="G374"/>
  <c r="G373"/>
  <c r="G372"/>
  <c r="G371"/>
  <c r="G370"/>
  <c r="G369"/>
  <c r="G350"/>
  <c r="G349"/>
  <c r="G348"/>
  <c r="G347"/>
  <c r="G346"/>
  <c r="G345"/>
  <c r="G344"/>
  <c r="G343"/>
  <c r="G324"/>
  <c r="G323"/>
  <c r="G322"/>
  <c r="G321"/>
  <c r="G320"/>
  <c r="G319"/>
  <c r="G318"/>
  <c r="G317"/>
  <c r="G296"/>
  <c r="G295"/>
  <c r="G294"/>
  <c r="G293"/>
  <c r="G292"/>
  <c r="G291"/>
  <c r="G272"/>
  <c r="G271"/>
  <c r="G270"/>
  <c r="G269"/>
  <c r="G268"/>
  <c r="G267"/>
  <c r="G266"/>
  <c r="G265"/>
  <c r="G246"/>
  <c r="G245"/>
  <c r="G244"/>
  <c r="G243"/>
  <c r="G242"/>
  <c r="G241"/>
  <c r="G240"/>
  <c r="G239"/>
  <c r="G220"/>
  <c r="G219"/>
  <c r="G218"/>
  <c r="G217"/>
  <c r="G216"/>
  <c r="G215"/>
  <c r="G214"/>
  <c r="G213"/>
  <c r="G194"/>
  <c r="G193"/>
  <c r="G192"/>
  <c r="G191"/>
  <c r="G190"/>
  <c r="G189"/>
  <c r="G188"/>
  <c r="G187"/>
  <c r="G168"/>
  <c r="G167"/>
  <c r="G166"/>
  <c r="G165"/>
  <c r="G164"/>
  <c r="G163"/>
  <c r="G162"/>
  <c r="G161"/>
  <c r="G142"/>
  <c r="G141"/>
  <c r="G140"/>
  <c r="G139"/>
  <c r="G138"/>
  <c r="G137"/>
  <c r="G136"/>
  <c r="G135"/>
  <c r="G116"/>
  <c r="G115"/>
  <c r="G114"/>
  <c r="G113"/>
  <c r="G112"/>
  <c r="G111"/>
  <c r="G110"/>
  <c r="G109"/>
  <c r="G90"/>
  <c r="G89"/>
  <c r="G88"/>
  <c r="G87"/>
  <c r="G86"/>
  <c r="G85"/>
  <c r="G84"/>
  <c r="G83"/>
  <c r="G64"/>
  <c r="G63"/>
  <c r="G62"/>
  <c r="G61"/>
  <c r="G60"/>
  <c r="G59"/>
  <c r="G58"/>
  <c r="G57"/>
  <c r="G38"/>
  <c r="G37"/>
  <c r="G36"/>
  <c r="G35"/>
  <c r="G34"/>
  <c r="G33"/>
  <c r="G32"/>
  <c r="G31"/>
  <c r="G456" i="1"/>
  <c r="G455"/>
  <c r="G454"/>
  <c r="G453"/>
  <c r="G452"/>
  <c r="G451"/>
  <c r="G450"/>
  <c r="G449"/>
  <c r="G430"/>
  <c r="G429"/>
  <c r="G428"/>
  <c r="G427"/>
  <c r="G426"/>
  <c r="G425"/>
  <c r="G424"/>
  <c r="G423"/>
  <c r="G404"/>
  <c r="G403"/>
  <c r="G402"/>
  <c r="G401"/>
  <c r="G400"/>
  <c r="G399"/>
  <c r="G398"/>
  <c r="G397"/>
  <c r="G378"/>
  <c r="G377"/>
  <c r="G376"/>
  <c r="G375"/>
  <c r="G374"/>
  <c r="G373"/>
  <c r="G372"/>
  <c r="G371"/>
  <c r="G352"/>
  <c r="G351"/>
  <c r="G350"/>
  <c r="G349"/>
  <c r="G348"/>
  <c r="G347"/>
  <c r="G346"/>
  <c r="G345"/>
  <c r="G326"/>
  <c r="G325"/>
  <c r="G324"/>
  <c r="G323"/>
  <c r="G322"/>
  <c r="G321"/>
  <c r="G320"/>
  <c r="G319"/>
  <c r="G300"/>
  <c r="G299"/>
  <c r="G298"/>
  <c r="G297"/>
  <c r="G296"/>
  <c r="G295"/>
  <c r="G294"/>
  <c r="G293"/>
  <c r="G274"/>
  <c r="G273"/>
  <c r="G272"/>
  <c r="G271"/>
  <c r="G270"/>
  <c r="G269"/>
  <c r="G268"/>
  <c r="G267"/>
  <c r="G248"/>
  <c r="G247"/>
  <c r="G246"/>
  <c r="G245"/>
  <c r="G244"/>
  <c r="G243"/>
  <c r="G242"/>
  <c r="G241"/>
  <c r="G222"/>
  <c r="G221"/>
  <c r="G220"/>
  <c r="G219"/>
  <c r="G218"/>
  <c r="G217"/>
  <c r="G216"/>
  <c r="G215"/>
  <c r="G196"/>
  <c r="G195"/>
  <c r="G194"/>
  <c r="G193"/>
  <c r="G192"/>
  <c r="G191"/>
  <c r="G190"/>
  <c r="G189"/>
  <c r="G170"/>
  <c r="G169"/>
  <c r="G168"/>
  <c r="G167"/>
  <c r="G166"/>
  <c r="G165"/>
  <c r="G164"/>
  <c r="G163"/>
  <c r="G144"/>
  <c r="G143"/>
  <c r="G142"/>
  <c r="G141"/>
  <c r="G140"/>
  <c r="G139"/>
  <c r="G138"/>
  <c r="G137"/>
  <c r="G117"/>
  <c r="G116"/>
  <c r="G115"/>
  <c r="G114"/>
  <c r="G113"/>
  <c r="G112"/>
  <c r="G111"/>
  <c r="G110"/>
  <c r="G91"/>
  <c r="G90"/>
  <c r="G89"/>
  <c r="G88"/>
  <c r="G87"/>
  <c r="G86"/>
  <c r="G85"/>
  <c r="G84"/>
  <c r="G65"/>
  <c r="G64"/>
  <c r="G63"/>
  <c r="G62"/>
  <c r="G61"/>
  <c r="G60"/>
  <c r="G59"/>
  <c r="G58"/>
  <c r="G39"/>
  <c r="G38"/>
  <c r="G37"/>
  <c r="G36"/>
  <c r="G35"/>
  <c r="G34"/>
  <c r="G33"/>
  <c r="G32"/>
  <c r="G13"/>
  <c r="G12"/>
  <c r="G11"/>
  <c r="G10"/>
  <c r="G9"/>
  <c r="G8"/>
  <c r="G7"/>
  <c r="G6"/>
  <c r="O89" i="2"/>
  <c r="N89"/>
  <c r="O88"/>
  <c r="N88"/>
  <c r="O87"/>
  <c r="N87"/>
  <c r="O86"/>
  <c r="N86"/>
  <c r="O85"/>
  <c r="N85"/>
  <c r="O84"/>
  <c r="N84"/>
  <c r="O83"/>
  <c r="N83"/>
  <c r="O82"/>
  <c r="N82"/>
  <c r="O81"/>
  <c r="N81"/>
  <c r="O80"/>
  <c r="N80"/>
  <c r="O79"/>
  <c r="N79"/>
  <c r="O78"/>
  <c r="N78"/>
  <c r="P73" i="1"/>
  <c r="P72"/>
  <c r="P71"/>
  <c r="P70"/>
  <c r="O73"/>
  <c r="O72"/>
  <c r="O71"/>
  <c r="O70"/>
  <c r="N73"/>
  <c r="N72"/>
  <c r="N71"/>
  <c r="N70"/>
  <c r="M73"/>
  <c r="M72"/>
  <c r="M71"/>
  <c r="M70"/>
  <c r="L73"/>
  <c r="L72"/>
  <c r="L71"/>
  <c r="L70"/>
  <c r="K73"/>
  <c r="K72"/>
  <c r="K71"/>
  <c r="K70"/>
  <c r="J73"/>
  <c r="J72"/>
  <c r="J71"/>
  <c r="J70"/>
  <c r="I73"/>
  <c r="I72"/>
  <c r="I71"/>
  <c r="I7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50"/>
  <c r="P66" i="2"/>
  <c r="O66"/>
  <c r="N66"/>
  <c r="L66"/>
  <c r="K66"/>
  <c r="J66"/>
  <c r="P66" i="1"/>
  <c r="O66"/>
  <c r="N66"/>
  <c r="L66"/>
  <c r="K66"/>
  <c r="J66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24"/>
  <c r="P73" i="2"/>
  <c r="O73"/>
  <c r="N73"/>
  <c r="M73"/>
  <c r="L73"/>
  <c r="K73"/>
  <c r="J73"/>
  <c r="I73"/>
  <c r="P72"/>
  <c r="O72"/>
  <c r="N72"/>
  <c r="M72"/>
  <c r="L72"/>
  <c r="K72"/>
  <c r="J72"/>
  <c r="I72"/>
  <c r="P71"/>
  <c r="O71"/>
  <c r="N71"/>
  <c r="M71"/>
  <c r="L71"/>
  <c r="K71"/>
  <c r="J71"/>
  <c r="I71"/>
  <c r="N70"/>
  <c r="P70"/>
  <c r="O70"/>
  <c r="M70"/>
  <c r="L70"/>
  <c r="K70"/>
  <c r="J70"/>
  <c r="I70"/>
  <c r="D191" i="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190"/>
  <c r="D449" i="2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48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22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396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70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44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18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292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66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40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14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188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62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36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10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84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58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3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6"/>
  <c r="D399" i="1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398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72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46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20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294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68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42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16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64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38"/>
  <c r="D112"/>
  <c r="D113"/>
  <c r="D114"/>
  <c r="D115"/>
  <c r="D116"/>
  <c r="D117"/>
  <c r="D118"/>
  <c r="D119"/>
  <c r="D120"/>
  <c r="D121"/>
  <c r="D122"/>
  <c r="D124"/>
  <c r="D125"/>
  <c r="D126"/>
  <c r="D127"/>
  <c r="D128"/>
  <c r="D129"/>
  <c r="D130"/>
  <c r="D131"/>
  <c r="D132"/>
  <c r="D133"/>
  <c r="D134"/>
  <c r="D135"/>
  <c r="D111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85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59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33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7"/>
</calcChain>
</file>

<file path=xl/sharedStrings.xml><?xml version="1.0" encoding="utf-8"?>
<sst xmlns="http://schemas.openxmlformats.org/spreadsheetml/2006/main" count="1755" uniqueCount="139">
  <si>
    <t>Pasos</t>
  </si>
  <si>
    <t>SS1</t>
  </si>
  <si>
    <t>SS2</t>
  </si>
  <si>
    <t>SS3</t>
  </si>
  <si>
    <t>119S1</t>
  </si>
  <si>
    <t>119S2</t>
  </si>
  <si>
    <t>119S3</t>
  </si>
  <si>
    <t>140S1</t>
  </si>
  <si>
    <t>140S2</t>
  </si>
  <si>
    <t>140S3</t>
  </si>
  <si>
    <t>168S1</t>
  </si>
  <si>
    <t>168S2</t>
  </si>
  <si>
    <t>168S3</t>
  </si>
  <si>
    <t>SC1</t>
  </si>
  <si>
    <t>SC2</t>
  </si>
  <si>
    <t>SC3</t>
  </si>
  <si>
    <t>119C1</t>
  </si>
  <si>
    <t>119C2</t>
  </si>
  <si>
    <t>119C3</t>
  </si>
  <si>
    <t>140C1</t>
  </si>
  <si>
    <t>140C2</t>
  </si>
  <si>
    <t>140C3</t>
  </si>
  <si>
    <t>168C1</t>
  </si>
  <si>
    <t>168C2</t>
  </si>
  <si>
    <t>168C3</t>
  </si>
  <si>
    <t>Sujeto</t>
  </si>
  <si>
    <t>MUJERES</t>
  </si>
  <si>
    <t>HOMBRES</t>
  </si>
  <si>
    <t>Time (s)</t>
  </si>
  <si>
    <t>1. 01 BSA</t>
  </si>
  <si>
    <t>2. 02 MSO</t>
  </si>
  <si>
    <t>3. 03 TAL</t>
  </si>
  <si>
    <t>4. 04 TGT</t>
  </si>
  <si>
    <t>5. 08 KFDP</t>
  </si>
  <si>
    <t>6. 09 JAR</t>
  </si>
  <si>
    <t>7. 10 LJNG</t>
  </si>
  <si>
    <t>8. 12 DVM</t>
  </si>
  <si>
    <t>9. 13 AIVG</t>
  </si>
  <si>
    <t>10. 15 PVOR</t>
  </si>
  <si>
    <t>11. 17 AGGM</t>
  </si>
  <si>
    <t>12. 18 SBE</t>
  </si>
  <si>
    <t>13. 20 SRV</t>
  </si>
  <si>
    <t>1. 05 MEM</t>
  </si>
  <si>
    <t>2. 06 ARMN</t>
  </si>
  <si>
    <t>3. 07 JDRR</t>
  </si>
  <si>
    <t>4. 11 MAMA</t>
  </si>
  <si>
    <t>5. 14 DAHV</t>
  </si>
  <si>
    <t>6. 16 AOMG</t>
  </si>
  <si>
    <t>7. 19 JARG</t>
  </si>
  <si>
    <t>8. 21 ABC</t>
  </si>
  <si>
    <t>9. 22-LFFG</t>
  </si>
  <si>
    <t>14. 23-NMR</t>
  </si>
  <si>
    <t>10. 24-MFLB</t>
  </si>
  <si>
    <t>11. 25-EGL</t>
  </si>
  <si>
    <t>12. 26-LALM</t>
  </si>
  <si>
    <t>15. 27-EMS</t>
  </si>
  <si>
    <t>13. 28-FAG</t>
  </si>
  <si>
    <t>14. 29-AJFT</t>
  </si>
  <si>
    <t>16. 30-RPIC</t>
  </si>
  <si>
    <t>15. 31-DMC</t>
  </si>
  <si>
    <t>16. 32-AMJD</t>
  </si>
  <si>
    <t>17. 33-MESRA</t>
  </si>
  <si>
    <t>18. 34-NTE</t>
  </si>
  <si>
    <t>Edad</t>
  </si>
  <si>
    <t>Altura</t>
  </si>
  <si>
    <t>Peso</t>
  </si>
  <si>
    <t>Diestro/zurdo</t>
  </si>
  <si>
    <t>Danza</t>
  </si>
  <si>
    <t>Futbol</t>
  </si>
  <si>
    <t>D</t>
  </si>
  <si>
    <t>-</t>
  </si>
  <si>
    <t>X</t>
  </si>
  <si>
    <t>Z</t>
  </si>
  <si>
    <t>Ambidiestra manos y zurda pies</t>
  </si>
  <si>
    <t>Manos diestro, pies ambidiestro</t>
  </si>
  <si>
    <t>Ppm</t>
  </si>
  <si>
    <t>SM-SB</t>
  </si>
  <si>
    <t>119-SB</t>
  </si>
  <si>
    <t>140-SB</t>
  </si>
  <si>
    <t>168-SB</t>
  </si>
  <si>
    <t>SM-CB</t>
  </si>
  <si>
    <t>119-C</t>
  </si>
  <si>
    <t>140-C</t>
  </si>
  <si>
    <t>168-CB</t>
  </si>
  <si>
    <t>Max.</t>
  </si>
  <si>
    <t>Min.</t>
  </si>
  <si>
    <t>Promedios</t>
  </si>
  <si>
    <t>Mediana</t>
  </si>
  <si>
    <t>Moda</t>
  </si>
  <si>
    <t>DS</t>
  </si>
  <si>
    <t>IC</t>
  </si>
  <si>
    <t>119-CB</t>
  </si>
  <si>
    <t>140-CB</t>
  </si>
  <si>
    <t>Mujeres</t>
  </si>
  <si>
    <t>Hombres</t>
  </si>
  <si>
    <t>Cadencia espontánea de la marcha (ppm)</t>
  </si>
  <si>
    <t>(Collado, 2002)</t>
  </si>
  <si>
    <t>Diferencia</t>
  </si>
  <si>
    <t>Murray, 1964, 1970</t>
  </si>
  <si>
    <t>No</t>
  </si>
  <si>
    <t>Chao, 1983</t>
  </si>
  <si>
    <t>Kadaba, 1990</t>
  </si>
  <si>
    <t>Perry, 1992</t>
  </si>
  <si>
    <t>108.45 n=18 IC=2.05</t>
  </si>
  <si>
    <t>Autor</t>
  </si>
  <si>
    <t>119 Bpm</t>
  </si>
  <si>
    <t>140 Bpm</t>
  </si>
  <si>
    <t>168 Bpm</t>
  </si>
  <si>
    <t>17 35-ACSD</t>
  </si>
  <si>
    <t>bailes populares y concheros</t>
  </si>
  <si>
    <t>Desde los 8 años</t>
  </si>
  <si>
    <t>18 36-LRLJ</t>
  </si>
  <si>
    <t>Fiestas desde niña</t>
  </si>
  <si>
    <t>3 años (preparatoria)</t>
  </si>
  <si>
    <t>PARES DE DATOS SIN ORDENAR:</t>
  </si>
  <si>
    <t>PARES DE DATOS ORDENADOS POR ALTURAS:</t>
  </si>
  <si>
    <t>Mujeres que iniciaron con una prueba sin música</t>
  </si>
  <si>
    <t>Pruebas</t>
  </si>
  <si>
    <t>Resultados</t>
  </si>
  <si>
    <t>Tiempo</t>
  </si>
  <si>
    <t>Vel. Paso</t>
  </si>
  <si>
    <t>SM</t>
  </si>
  <si>
    <t>Hombres que iniciaron con una prueba sin música</t>
  </si>
  <si>
    <t>PROMEDIOS</t>
  </si>
  <si>
    <t>R2</t>
  </si>
  <si>
    <t>Modo</t>
  </si>
  <si>
    <t>Sexo</t>
  </si>
  <si>
    <t>Correlaciones altura/frecuencia de marcha (ppm) y peso/ppm (coeficiente de Pearson)</t>
  </si>
  <si>
    <t>mujeres</t>
  </si>
  <si>
    <t>hombres</t>
  </si>
  <si>
    <t>112.31 n=18 IC=1.43</t>
  </si>
  <si>
    <t>Ints. Conf.</t>
  </si>
  <si>
    <t>Minimos</t>
  </si>
  <si>
    <t>Máximos</t>
  </si>
  <si>
    <t>Mínimos</t>
  </si>
  <si>
    <t>Mínimo</t>
  </si>
  <si>
    <t>Máximo</t>
  </si>
  <si>
    <t>CON BALÓN</t>
  </si>
  <si>
    <t>SIN BALÓN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</si>
</sst>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" fillId="2" borderId="0" xfId="0" applyFont="1" applyFill="1"/>
    <xf numFmtId="0" fontId="0" fillId="0" borderId="0" xfId="0" applyFont="1"/>
    <xf numFmtId="0" fontId="1" fillId="0" borderId="0" xfId="0" applyFont="1" applyFill="1" applyAlignment="1">
      <alignment horizontal="right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3" fillId="0" borderId="0" xfId="0" applyFont="1" applyFill="1"/>
    <xf numFmtId="0" fontId="0" fillId="0" borderId="0" xfId="0" applyFont="1" applyFill="1"/>
    <xf numFmtId="0" fontId="4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/>
    <xf numFmtId="0" fontId="0" fillId="2" borderId="0" xfId="0" applyFill="1"/>
    <xf numFmtId="0" fontId="0" fillId="2" borderId="0" xfId="0" applyFont="1" applyFill="1"/>
    <xf numFmtId="0" fontId="1" fillId="3" borderId="0" xfId="0" applyFont="1" applyFill="1"/>
    <xf numFmtId="0" fontId="5" fillId="0" borderId="0" xfId="0" applyFont="1" applyFill="1"/>
    <xf numFmtId="0" fontId="0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barChart>
        <c:barDir val="col"/>
        <c:grouping val="clustered"/>
        <c:ser>
          <c:idx val="0"/>
          <c:order val="0"/>
          <c:tx>
            <c:strRef>
              <c:f>'Woman vs Men 1'!$B$20</c:f>
              <c:strCache>
                <c:ptCount val="1"/>
                <c:pt idx="0">
                  <c:v>Mujeres</c:v>
                </c:pt>
              </c:strCache>
            </c:strRef>
          </c:tx>
          <c:errBars>
            <c:errBarType val="both"/>
            <c:errValType val="cust"/>
            <c:plus>
              <c:numRef>
                <c:f>'Woman vs Men 1'!$C$32:$J$32</c:f>
                <c:numCache>
                  <c:formatCode>General</c:formatCode>
                  <c:ptCount val="8"/>
                  <c:pt idx="0">
                    <c:v>10.531973534623091</c:v>
                  </c:pt>
                  <c:pt idx="1">
                    <c:v>8.7124266100666006</c:v>
                  </c:pt>
                  <c:pt idx="2">
                    <c:v>18.509282767991962</c:v>
                  </c:pt>
                  <c:pt idx="3">
                    <c:v>19.316117411183924</c:v>
                  </c:pt>
                  <c:pt idx="4">
                    <c:v>31.357786056699211</c:v>
                  </c:pt>
                  <c:pt idx="5">
                    <c:v>34.345914594427114</c:v>
                  </c:pt>
                  <c:pt idx="6">
                    <c:v>40.004134642001844</c:v>
                  </c:pt>
                  <c:pt idx="7">
                    <c:v>28.854339965035194</c:v>
                  </c:pt>
                </c:numCache>
              </c:numRef>
            </c:plus>
            <c:minus>
              <c:numRef>
                <c:f>'Woman vs Men 1'!$C$31:$J$31</c:f>
                <c:numCache>
                  <c:formatCode>General</c:formatCode>
                  <c:ptCount val="8"/>
                  <c:pt idx="0">
                    <c:v>9.9408190952791955</c:v>
                  </c:pt>
                  <c:pt idx="1">
                    <c:v>10.786088172671697</c:v>
                  </c:pt>
                  <c:pt idx="2">
                    <c:v>12.408950423104798</c:v>
                  </c:pt>
                  <c:pt idx="3">
                    <c:v>15.084416154085829</c:v>
                  </c:pt>
                  <c:pt idx="4">
                    <c:v>40.735158838513328</c:v>
                  </c:pt>
                  <c:pt idx="5">
                    <c:v>36.664381000680407</c:v>
                  </c:pt>
                  <c:pt idx="6">
                    <c:v>32.158031319452803</c:v>
                  </c:pt>
                  <c:pt idx="7">
                    <c:v>35.172458625283639</c:v>
                  </c:pt>
                </c:numCache>
              </c:numRef>
            </c:minus>
          </c:errBars>
          <c:cat>
            <c:strRef>
              <c:f>'Woman vs Men 1'!$C$19:$J$19</c:f>
              <c:strCache>
                <c:ptCount val="8"/>
                <c:pt idx="0">
                  <c:v>SM-SB</c:v>
                </c:pt>
                <c:pt idx="1">
                  <c:v>119-SB</c:v>
                </c:pt>
                <c:pt idx="2">
                  <c:v>140-SB</c:v>
                </c:pt>
                <c:pt idx="3">
                  <c:v>168-SB</c:v>
                </c:pt>
                <c:pt idx="4">
                  <c:v>SM-CB</c:v>
                </c:pt>
                <c:pt idx="5">
                  <c:v>119-CB</c:v>
                </c:pt>
                <c:pt idx="6">
                  <c:v>140-CB</c:v>
                </c:pt>
                <c:pt idx="7">
                  <c:v>168-CB</c:v>
                </c:pt>
              </c:strCache>
            </c:strRef>
          </c:cat>
          <c:val>
            <c:numRef>
              <c:f>'Woman vs Men 1'!$C$20:$J$20</c:f>
              <c:numCache>
                <c:formatCode>General</c:formatCode>
                <c:ptCount val="8"/>
                <c:pt idx="0">
                  <c:v>112.31285405158381</c:v>
                </c:pt>
                <c:pt idx="1">
                  <c:v>114.92810000699122</c:v>
                </c:pt>
                <c:pt idx="2">
                  <c:v>118.10610184739265</c:v>
                </c:pt>
                <c:pt idx="3">
                  <c:v>121.7389284603757</c:v>
                </c:pt>
                <c:pt idx="4">
                  <c:v>135.14370056371703</c:v>
                </c:pt>
                <c:pt idx="5">
                  <c:v>131.72931606561548</c:v>
                </c:pt>
                <c:pt idx="6">
                  <c:v>139.36806266741519</c:v>
                </c:pt>
                <c:pt idx="7">
                  <c:v>145.7375691903942</c:v>
                </c:pt>
              </c:numCache>
            </c:numRef>
          </c:val>
        </c:ser>
        <c:ser>
          <c:idx val="1"/>
          <c:order val="1"/>
          <c:tx>
            <c:strRef>
              <c:f>'Woman vs Men 1'!$B$21</c:f>
              <c:strCache>
                <c:ptCount val="1"/>
                <c:pt idx="0">
                  <c:v>Hombres</c:v>
                </c:pt>
              </c:strCache>
            </c:strRef>
          </c:tx>
          <c:errBars>
            <c:errBarType val="both"/>
            <c:errValType val="cust"/>
            <c:plus>
              <c:numRef>
                <c:f>'Woman vs Men 1'!$C$35:$J$35</c:f>
                <c:numCache>
                  <c:formatCode>General</c:formatCode>
                  <c:ptCount val="8"/>
                  <c:pt idx="0">
                    <c:v>11.325574858776662</c:v>
                  </c:pt>
                  <c:pt idx="1">
                    <c:v>9.3570313801748171</c:v>
                  </c:pt>
                  <c:pt idx="2">
                    <c:v>10.002536729102061</c:v>
                  </c:pt>
                  <c:pt idx="3">
                    <c:v>10.50209624096442</c:v>
                  </c:pt>
                  <c:pt idx="4">
                    <c:v>42.299095197465206</c:v>
                  </c:pt>
                  <c:pt idx="5">
                    <c:v>41.885204434809609</c:v>
                  </c:pt>
                  <c:pt idx="6">
                    <c:v>32.1212622274941</c:v>
                  </c:pt>
                  <c:pt idx="7">
                    <c:v>43.106002767037978</c:v>
                  </c:pt>
                </c:numCache>
              </c:numRef>
            </c:plus>
            <c:minus>
              <c:numRef>
                <c:f>'Woman vs Men 1'!$C$34:$J$34</c:f>
                <c:numCache>
                  <c:formatCode>General</c:formatCode>
                  <c:ptCount val="8"/>
                  <c:pt idx="0">
                    <c:v>17.743896316741626</c:v>
                  </c:pt>
                  <c:pt idx="1">
                    <c:v>20.100072552042477</c:v>
                  </c:pt>
                  <c:pt idx="2">
                    <c:v>20.914253618233772</c:v>
                  </c:pt>
                  <c:pt idx="3">
                    <c:v>27.052733878597351</c:v>
                  </c:pt>
                  <c:pt idx="4">
                    <c:v>23.182902150366999</c:v>
                  </c:pt>
                  <c:pt idx="5">
                    <c:v>22.468454890916746</c:v>
                  </c:pt>
                  <c:pt idx="6">
                    <c:v>24.996683106730089</c:v>
                  </c:pt>
                  <c:pt idx="7">
                    <c:v>31.711987589925442</c:v>
                  </c:pt>
                </c:numCache>
              </c:numRef>
            </c:minus>
          </c:errBars>
          <c:cat>
            <c:strRef>
              <c:f>'Woman vs Men 1'!$C$19:$J$19</c:f>
              <c:strCache>
                <c:ptCount val="8"/>
                <c:pt idx="0">
                  <c:v>SM-SB</c:v>
                </c:pt>
                <c:pt idx="1">
                  <c:v>119-SB</c:v>
                </c:pt>
                <c:pt idx="2">
                  <c:v>140-SB</c:v>
                </c:pt>
                <c:pt idx="3">
                  <c:v>168-SB</c:v>
                </c:pt>
                <c:pt idx="4">
                  <c:v>SM-CB</c:v>
                </c:pt>
                <c:pt idx="5">
                  <c:v>119-CB</c:v>
                </c:pt>
                <c:pt idx="6">
                  <c:v>140-CB</c:v>
                </c:pt>
                <c:pt idx="7">
                  <c:v>168-CB</c:v>
                </c:pt>
              </c:strCache>
            </c:strRef>
          </c:cat>
          <c:val>
            <c:numRef>
              <c:f>'Woman vs Men 1'!$C$21:$J$21</c:f>
              <c:numCache>
                <c:formatCode>General</c:formatCode>
                <c:ptCount val="8"/>
                <c:pt idx="0">
                  <c:v>108.45663929730318</c:v>
                </c:pt>
                <c:pt idx="1">
                  <c:v>108.15038701745128</c:v>
                </c:pt>
                <c:pt idx="2">
                  <c:v>110.43541947527748</c:v>
                </c:pt>
                <c:pt idx="3">
                  <c:v>113.65897758453895</c:v>
                </c:pt>
                <c:pt idx="4">
                  <c:v>124.22302102109508</c:v>
                </c:pt>
                <c:pt idx="5">
                  <c:v>120.92405334651521</c:v>
                </c:pt>
                <c:pt idx="6">
                  <c:v>130.16273476724669</c:v>
                </c:pt>
                <c:pt idx="7">
                  <c:v>139.57715612925128</c:v>
                </c:pt>
              </c:numCache>
            </c:numRef>
          </c:val>
        </c:ser>
        <c:axId val="60514304"/>
        <c:axId val="60516608"/>
      </c:barChart>
      <c:catAx>
        <c:axId val="60514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s-ES"/>
                </a:pPr>
                <a:r>
                  <a:rPr lang="en-US"/>
                  <a:t>Modalidades (SB o CB) y modos (119 bpm, 140 bpm y 168 bpm)</a:t>
                </a:r>
              </a:p>
            </c:rich>
          </c:tx>
        </c:title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60516608"/>
        <c:crosses val="autoZero"/>
        <c:auto val="1"/>
        <c:lblAlgn val="ctr"/>
        <c:lblOffset val="100"/>
      </c:catAx>
      <c:valAx>
        <c:axId val="60516608"/>
        <c:scaling>
          <c:orientation val="minMax"/>
          <c:max val="190"/>
          <c:min val="8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lang="es-ES"/>
                </a:pPr>
                <a:r>
                  <a:rPr lang="en-US"/>
                  <a:t>Pasos por minuto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60514304"/>
        <c:crosses val="autoZero"/>
        <c:crossBetween val="between"/>
        <c:majorUnit val="10"/>
      </c:valAx>
    </c:plotArea>
    <c:legend>
      <c:legendPos val="r"/>
      <c:txPr>
        <a:bodyPr/>
        <a:lstStyle/>
        <a:p>
          <a:pPr>
            <a:defRPr lang="es-ES"/>
          </a:pPr>
          <a:endParaRPr lang="es-MX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-3.044838145231852E-3"/>
                  <c:y val="-8.384856032839174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s-ES"/>
                  </a:pPr>
                  <a:endParaRPr lang="es-MX"/>
                </a:p>
              </c:txPr>
            </c:trendlineLbl>
          </c:trendline>
          <c:xVal>
            <c:numRef>
              <c:f>'Alturas y pesos'!$B$23:$B$40</c:f>
              <c:numCache>
                <c:formatCode>General</c:formatCode>
                <c:ptCount val="18"/>
                <c:pt idx="0">
                  <c:v>1.52</c:v>
                </c:pt>
                <c:pt idx="1">
                  <c:v>1.54</c:v>
                </c:pt>
                <c:pt idx="2">
                  <c:v>1.54</c:v>
                </c:pt>
                <c:pt idx="3">
                  <c:v>1.55</c:v>
                </c:pt>
                <c:pt idx="4">
                  <c:v>1.56</c:v>
                </c:pt>
                <c:pt idx="5">
                  <c:v>1.57</c:v>
                </c:pt>
                <c:pt idx="6">
                  <c:v>1.57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1.61</c:v>
                </c:pt>
                <c:pt idx="12">
                  <c:v>1.64</c:v>
                </c:pt>
                <c:pt idx="13">
                  <c:v>1.65</c:v>
                </c:pt>
                <c:pt idx="14">
                  <c:v>1.65</c:v>
                </c:pt>
                <c:pt idx="15">
                  <c:v>1.68</c:v>
                </c:pt>
                <c:pt idx="16">
                  <c:v>1.69</c:v>
                </c:pt>
                <c:pt idx="17">
                  <c:v>1.7</c:v>
                </c:pt>
              </c:numCache>
            </c:numRef>
          </c:xVal>
          <c:yVal>
            <c:numRef>
              <c:f>'Alturas y pesos'!$C$23:$C$40</c:f>
              <c:numCache>
                <c:formatCode>General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63</c:v>
                </c:pt>
                <c:pt idx="3">
                  <c:v>48</c:v>
                </c:pt>
                <c:pt idx="4">
                  <c:v>53</c:v>
                </c:pt>
                <c:pt idx="5">
                  <c:v>59</c:v>
                </c:pt>
                <c:pt idx="6">
                  <c:v>60</c:v>
                </c:pt>
                <c:pt idx="7">
                  <c:v>45</c:v>
                </c:pt>
                <c:pt idx="8">
                  <c:v>54</c:v>
                </c:pt>
                <c:pt idx="9">
                  <c:v>56</c:v>
                </c:pt>
                <c:pt idx="10">
                  <c:v>66</c:v>
                </c:pt>
                <c:pt idx="11">
                  <c:v>53</c:v>
                </c:pt>
                <c:pt idx="12">
                  <c:v>83</c:v>
                </c:pt>
                <c:pt idx="13">
                  <c:v>46</c:v>
                </c:pt>
                <c:pt idx="14">
                  <c:v>61</c:v>
                </c:pt>
                <c:pt idx="15">
                  <c:v>60</c:v>
                </c:pt>
                <c:pt idx="16">
                  <c:v>64</c:v>
                </c:pt>
                <c:pt idx="17">
                  <c:v>72</c:v>
                </c:pt>
              </c:numCache>
            </c:numRef>
          </c:yVal>
        </c:ser>
        <c:axId val="63298560"/>
        <c:axId val="63304832"/>
      </c:scatterChart>
      <c:valAx>
        <c:axId val="6329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s-ES"/>
                </a:pPr>
                <a:r>
                  <a:rPr lang="en-US"/>
                  <a:t>Altura (m)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63304832"/>
        <c:crosses val="autoZero"/>
        <c:crossBetween val="midCat"/>
      </c:valAx>
      <c:valAx>
        <c:axId val="63304832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lang="es-ES"/>
                </a:pPr>
                <a:r>
                  <a:rPr lang="en-US"/>
                  <a:t>Peso (kg)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63298560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trendlineLbl>
              <c:numFmt formatCode="General" sourceLinked="0"/>
              <c:txPr>
                <a:bodyPr/>
                <a:lstStyle/>
                <a:p>
                  <a:pPr>
                    <a:defRPr lang="es-ES"/>
                  </a:pPr>
                  <a:endParaRPr lang="es-MX"/>
                </a:p>
              </c:txPr>
            </c:trendlineLbl>
          </c:trendline>
          <c:xVal>
            <c:numRef>
              <c:f>'Alturas y pesos'!$E$23:$E$40</c:f>
              <c:numCache>
                <c:formatCode>General</c:formatCode>
                <c:ptCount val="18"/>
                <c:pt idx="0">
                  <c:v>1.55</c:v>
                </c:pt>
                <c:pt idx="1">
                  <c:v>1.62</c:v>
                </c:pt>
                <c:pt idx="2">
                  <c:v>1.62</c:v>
                </c:pt>
                <c:pt idx="3">
                  <c:v>1.66</c:v>
                </c:pt>
                <c:pt idx="4">
                  <c:v>1.69</c:v>
                </c:pt>
                <c:pt idx="5">
                  <c:v>1.7</c:v>
                </c:pt>
                <c:pt idx="6">
                  <c:v>1.7</c:v>
                </c:pt>
                <c:pt idx="7">
                  <c:v>1.72</c:v>
                </c:pt>
                <c:pt idx="8">
                  <c:v>1.72</c:v>
                </c:pt>
                <c:pt idx="9">
                  <c:v>1.74</c:v>
                </c:pt>
                <c:pt idx="10">
                  <c:v>1.75</c:v>
                </c:pt>
                <c:pt idx="11">
                  <c:v>1.75</c:v>
                </c:pt>
                <c:pt idx="12">
                  <c:v>1.77</c:v>
                </c:pt>
                <c:pt idx="13">
                  <c:v>1.78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1.87</c:v>
                </c:pt>
              </c:numCache>
            </c:numRef>
          </c:xVal>
          <c:yVal>
            <c:numRef>
              <c:f>'Alturas y pesos'!$F$23:$F$40</c:f>
              <c:numCache>
                <c:formatCode>General</c:formatCode>
                <c:ptCount val="18"/>
                <c:pt idx="0">
                  <c:v>83</c:v>
                </c:pt>
                <c:pt idx="1">
                  <c:v>43</c:v>
                </c:pt>
                <c:pt idx="2">
                  <c:v>55</c:v>
                </c:pt>
                <c:pt idx="3">
                  <c:v>68</c:v>
                </c:pt>
                <c:pt idx="4">
                  <c:v>65</c:v>
                </c:pt>
                <c:pt idx="5">
                  <c:v>65</c:v>
                </c:pt>
                <c:pt idx="6">
                  <c:v>72</c:v>
                </c:pt>
                <c:pt idx="7">
                  <c:v>67</c:v>
                </c:pt>
                <c:pt idx="8">
                  <c:v>68</c:v>
                </c:pt>
                <c:pt idx="9">
                  <c:v>62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66</c:v>
                </c:pt>
                <c:pt idx="14">
                  <c:v>70</c:v>
                </c:pt>
                <c:pt idx="15">
                  <c:v>76</c:v>
                </c:pt>
                <c:pt idx="16">
                  <c:v>85</c:v>
                </c:pt>
                <c:pt idx="17">
                  <c:v>90</c:v>
                </c:pt>
              </c:numCache>
            </c:numRef>
          </c:yVal>
        </c:ser>
        <c:axId val="64439424"/>
        <c:axId val="64441344"/>
      </c:scatterChart>
      <c:valAx>
        <c:axId val="64439424"/>
        <c:scaling>
          <c:orientation val="minMax"/>
          <c:min val="1.5"/>
        </c:scaling>
        <c:axPos val="b"/>
        <c:title>
          <c:tx>
            <c:rich>
              <a:bodyPr/>
              <a:lstStyle/>
              <a:p>
                <a:pPr>
                  <a:defRPr lang="es-ES"/>
                </a:pPr>
                <a:r>
                  <a:rPr lang="en-US"/>
                  <a:t>Altura (m)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64441344"/>
        <c:crosses val="autoZero"/>
        <c:crossBetween val="midCat"/>
      </c:valAx>
      <c:valAx>
        <c:axId val="6444134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lang="es-ES"/>
                </a:pPr>
                <a:r>
                  <a:rPr lang="en-US"/>
                  <a:t>Peso (kg)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64439424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barChart>
        <c:barDir val="col"/>
        <c:grouping val="clustered"/>
        <c:ser>
          <c:idx val="0"/>
          <c:order val="0"/>
          <c:tx>
            <c:strRef>
              <c:f>'Woman vs Men 1'!$B$54</c:f>
              <c:strCache>
                <c:ptCount val="1"/>
                <c:pt idx="0">
                  <c:v>Hombres</c:v>
                </c:pt>
              </c:strCache>
            </c:strRef>
          </c:tx>
          <c:errBars>
            <c:errBarType val="both"/>
            <c:errValType val="cust"/>
            <c:plus>
              <c:numRef>
                <c:f>'Woman vs Men 1'!$C$69:$J$69</c:f>
                <c:numCache>
                  <c:formatCode>General</c:formatCode>
                  <c:ptCount val="8"/>
                  <c:pt idx="0">
                    <c:v>11.325574858776662</c:v>
                  </c:pt>
                  <c:pt idx="1">
                    <c:v>9.3570313801748171</c:v>
                  </c:pt>
                  <c:pt idx="2">
                    <c:v>10.002536729102061</c:v>
                  </c:pt>
                  <c:pt idx="3">
                    <c:v>10.50209624096442</c:v>
                  </c:pt>
                  <c:pt idx="4">
                    <c:v>42.299095197465206</c:v>
                  </c:pt>
                  <c:pt idx="5">
                    <c:v>41.885204434809609</c:v>
                  </c:pt>
                  <c:pt idx="6">
                    <c:v>32.1212622274941</c:v>
                  </c:pt>
                  <c:pt idx="7">
                    <c:v>43.106002767037978</c:v>
                  </c:pt>
                </c:numCache>
              </c:numRef>
            </c:plus>
            <c:minus>
              <c:numRef>
                <c:f>'Woman vs Men 1'!$C$68:$J$68</c:f>
                <c:numCache>
                  <c:formatCode>General</c:formatCode>
                  <c:ptCount val="8"/>
                  <c:pt idx="0">
                    <c:v>17.743896316741626</c:v>
                  </c:pt>
                  <c:pt idx="1">
                    <c:v>20.100072552042477</c:v>
                  </c:pt>
                  <c:pt idx="2">
                    <c:v>20.914253618233772</c:v>
                  </c:pt>
                  <c:pt idx="3">
                    <c:v>27.052733878597351</c:v>
                  </c:pt>
                  <c:pt idx="4">
                    <c:v>23.182902150366999</c:v>
                  </c:pt>
                  <c:pt idx="5">
                    <c:v>22.468454890916746</c:v>
                  </c:pt>
                  <c:pt idx="6">
                    <c:v>24.996683106730089</c:v>
                  </c:pt>
                  <c:pt idx="7">
                    <c:v>31.711987589925442</c:v>
                  </c:pt>
                </c:numCache>
              </c:numRef>
            </c:minus>
          </c:errBars>
          <c:cat>
            <c:strRef>
              <c:f>'Woman vs Men 1'!$C$53:$J$53</c:f>
              <c:strCache>
                <c:ptCount val="8"/>
                <c:pt idx="0">
                  <c:v>SM-SB</c:v>
                </c:pt>
                <c:pt idx="1">
                  <c:v>119-SB</c:v>
                </c:pt>
                <c:pt idx="2">
                  <c:v>140-SB</c:v>
                </c:pt>
                <c:pt idx="3">
                  <c:v>168-SB</c:v>
                </c:pt>
                <c:pt idx="4">
                  <c:v>SM-CB</c:v>
                </c:pt>
                <c:pt idx="5">
                  <c:v>119-CB</c:v>
                </c:pt>
                <c:pt idx="6">
                  <c:v>140-CB</c:v>
                </c:pt>
                <c:pt idx="7">
                  <c:v>168-CB</c:v>
                </c:pt>
              </c:strCache>
            </c:strRef>
          </c:cat>
          <c:val>
            <c:numRef>
              <c:f>'Woman vs Men 1'!$C$54:$J$54</c:f>
              <c:numCache>
                <c:formatCode>General</c:formatCode>
                <c:ptCount val="8"/>
                <c:pt idx="0">
                  <c:v>108.45663929730318</c:v>
                </c:pt>
                <c:pt idx="1">
                  <c:v>108.15038701745128</c:v>
                </c:pt>
                <c:pt idx="2">
                  <c:v>110.43541947527748</c:v>
                </c:pt>
                <c:pt idx="3">
                  <c:v>113.65897758453895</c:v>
                </c:pt>
                <c:pt idx="4">
                  <c:v>124.22302102109508</c:v>
                </c:pt>
                <c:pt idx="5">
                  <c:v>120.92405334651521</c:v>
                </c:pt>
                <c:pt idx="6">
                  <c:v>130.16273476724669</c:v>
                </c:pt>
                <c:pt idx="7">
                  <c:v>139.57715612925128</c:v>
                </c:pt>
              </c:numCache>
            </c:numRef>
          </c:val>
        </c:ser>
        <c:ser>
          <c:idx val="1"/>
          <c:order val="1"/>
          <c:tx>
            <c:strRef>
              <c:f>'Woman vs Men 1'!$B$55</c:f>
              <c:strCache>
                <c:ptCount val="1"/>
                <c:pt idx="0">
                  <c:v>Mujeres</c:v>
                </c:pt>
              </c:strCache>
            </c:strRef>
          </c:tx>
          <c:errBars>
            <c:errBarType val="both"/>
            <c:errValType val="cust"/>
            <c:plus>
              <c:numRef>
                <c:f>'Woman vs Men 1'!$C$66:$J$66</c:f>
                <c:numCache>
                  <c:formatCode>General</c:formatCode>
                  <c:ptCount val="8"/>
                  <c:pt idx="0">
                    <c:v>10.531973534623091</c:v>
                  </c:pt>
                  <c:pt idx="1">
                    <c:v>8.7124266100666006</c:v>
                  </c:pt>
                  <c:pt idx="2">
                    <c:v>18.509282767991962</c:v>
                  </c:pt>
                  <c:pt idx="3">
                    <c:v>19.316117411183924</c:v>
                  </c:pt>
                  <c:pt idx="4">
                    <c:v>31.357786056699211</c:v>
                  </c:pt>
                  <c:pt idx="5">
                    <c:v>34.345914594427114</c:v>
                  </c:pt>
                  <c:pt idx="6">
                    <c:v>40.004134642001844</c:v>
                  </c:pt>
                  <c:pt idx="7">
                    <c:v>28.854339965035194</c:v>
                  </c:pt>
                </c:numCache>
              </c:numRef>
            </c:plus>
            <c:minus>
              <c:numRef>
                <c:f>'Woman vs Men 1'!$C$65:$J$65</c:f>
                <c:numCache>
                  <c:formatCode>General</c:formatCode>
                  <c:ptCount val="8"/>
                  <c:pt idx="0">
                    <c:v>9.9408190952791955</c:v>
                  </c:pt>
                  <c:pt idx="1">
                    <c:v>10.786088172671697</c:v>
                  </c:pt>
                  <c:pt idx="2">
                    <c:v>12.408950423104798</c:v>
                  </c:pt>
                  <c:pt idx="3">
                    <c:v>15.084416154085829</c:v>
                  </c:pt>
                  <c:pt idx="4">
                    <c:v>40.735158838513328</c:v>
                  </c:pt>
                  <c:pt idx="5">
                    <c:v>36.664381000680407</c:v>
                  </c:pt>
                  <c:pt idx="6">
                    <c:v>32.158031319452803</c:v>
                  </c:pt>
                  <c:pt idx="7">
                    <c:v>35.172458625283639</c:v>
                  </c:pt>
                </c:numCache>
              </c:numRef>
            </c:minus>
          </c:errBars>
          <c:cat>
            <c:strRef>
              <c:f>'Woman vs Men 1'!$C$53:$J$53</c:f>
              <c:strCache>
                <c:ptCount val="8"/>
                <c:pt idx="0">
                  <c:v>SM-SB</c:v>
                </c:pt>
                <c:pt idx="1">
                  <c:v>119-SB</c:v>
                </c:pt>
                <c:pt idx="2">
                  <c:v>140-SB</c:v>
                </c:pt>
                <c:pt idx="3">
                  <c:v>168-SB</c:v>
                </c:pt>
                <c:pt idx="4">
                  <c:v>SM-CB</c:v>
                </c:pt>
                <c:pt idx="5">
                  <c:v>119-CB</c:v>
                </c:pt>
                <c:pt idx="6">
                  <c:v>140-CB</c:v>
                </c:pt>
                <c:pt idx="7">
                  <c:v>168-CB</c:v>
                </c:pt>
              </c:strCache>
            </c:strRef>
          </c:cat>
          <c:val>
            <c:numRef>
              <c:f>'Woman vs Men 1'!$C$55:$J$55</c:f>
              <c:numCache>
                <c:formatCode>General</c:formatCode>
                <c:ptCount val="8"/>
                <c:pt idx="0">
                  <c:v>112.31285405158381</c:v>
                </c:pt>
                <c:pt idx="1">
                  <c:v>114.92810000699122</c:v>
                </c:pt>
                <c:pt idx="2">
                  <c:v>118.10610184739265</c:v>
                </c:pt>
                <c:pt idx="3">
                  <c:v>121.7389284603757</c:v>
                </c:pt>
                <c:pt idx="4">
                  <c:v>135.14370056371703</c:v>
                </c:pt>
                <c:pt idx="5">
                  <c:v>131.72931606561548</c:v>
                </c:pt>
                <c:pt idx="6">
                  <c:v>139.36806266741519</c:v>
                </c:pt>
                <c:pt idx="7">
                  <c:v>145.7375691903942</c:v>
                </c:pt>
              </c:numCache>
            </c:numRef>
          </c:val>
        </c:ser>
        <c:axId val="60537088"/>
        <c:axId val="60543360"/>
      </c:barChart>
      <c:catAx>
        <c:axId val="6053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Modalidades (SB o CB) y modos (119, 140 y 168 bpm)</a:t>
                </a:r>
              </a:p>
            </c:rich>
          </c:tx>
        </c:title>
        <c:tickLblPos val="nextTo"/>
        <c:crossAx val="60543360"/>
        <c:crosses val="autoZero"/>
        <c:auto val="1"/>
        <c:lblAlgn val="ctr"/>
        <c:lblOffset val="100"/>
      </c:catAx>
      <c:valAx>
        <c:axId val="60543360"/>
        <c:scaling>
          <c:orientation val="minMax"/>
          <c:max val="190"/>
          <c:min val="8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Pasos por minuto</a:t>
                </a:r>
              </a:p>
            </c:rich>
          </c:tx>
        </c:title>
        <c:numFmt formatCode="General" sourceLinked="1"/>
        <c:tickLblPos val="nextTo"/>
        <c:crossAx val="60537088"/>
        <c:crosses val="autoZero"/>
        <c:crossBetween val="between"/>
        <c:majorUnit val="10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barChart>
        <c:barDir val="col"/>
        <c:grouping val="clustered"/>
        <c:ser>
          <c:idx val="0"/>
          <c:order val="0"/>
          <c:tx>
            <c:strRef>
              <c:f>'Woman vs Men 1'!$B$72</c:f>
              <c:strCache>
                <c:ptCount val="1"/>
                <c:pt idx="0">
                  <c:v>Hombres</c:v>
                </c:pt>
              </c:strCache>
            </c:strRef>
          </c:tx>
          <c:errBars>
            <c:errBarType val="both"/>
            <c:errValType val="cust"/>
            <c:plus>
              <c:numRef>
                <c:f>'Woman vs Men 1'!$C$69:$J$69</c:f>
                <c:numCache>
                  <c:formatCode>General</c:formatCode>
                  <c:ptCount val="8"/>
                  <c:pt idx="0">
                    <c:v>11.325574858776662</c:v>
                  </c:pt>
                  <c:pt idx="1">
                    <c:v>9.3570313801748171</c:v>
                  </c:pt>
                  <c:pt idx="2">
                    <c:v>10.002536729102061</c:v>
                  </c:pt>
                  <c:pt idx="3">
                    <c:v>10.50209624096442</c:v>
                  </c:pt>
                  <c:pt idx="4">
                    <c:v>42.299095197465206</c:v>
                  </c:pt>
                  <c:pt idx="5">
                    <c:v>41.885204434809609</c:v>
                  </c:pt>
                  <c:pt idx="6">
                    <c:v>32.1212622274941</c:v>
                  </c:pt>
                  <c:pt idx="7">
                    <c:v>43.106002767037978</c:v>
                  </c:pt>
                </c:numCache>
              </c:numRef>
            </c:plus>
            <c:minus>
              <c:numRef>
                <c:f>'Woman vs Men 1'!$C$68:$J$68</c:f>
                <c:numCache>
                  <c:formatCode>General</c:formatCode>
                  <c:ptCount val="8"/>
                  <c:pt idx="0">
                    <c:v>17.743896316741626</c:v>
                  </c:pt>
                  <c:pt idx="1">
                    <c:v>20.100072552042477</c:v>
                  </c:pt>
                  <c:pt idx="2">
                    <c:v>20.914253618233772</c:v>
                  </c:pt>
                  <c:pt idx="3">
                    <c:v>27.052733878597351</c:v>
                  </c:pt>
                  <c:pt idx="4">
                    <c:v>23.182902150366999</c:v>
                  </c:pt>
                  <c:pt idx="5">
                    <c:v>22.468454890916746</c:v>
                  </c:pt>
                  <c:pt idx="6">
                    <c:v>24.996683106730089</c:v>
                  </c:pt>
                  <c:pt idx="7">
                    <c:v>31.711987589925442</c:v>
                  </c:pt>
                </c:numCache>
              </c:numRef>
            </c:minus>
          </c:errBars>
          <c:cat>
            <c:strRef>
              <c:f>'Woman vs Men 1'!$C$71:$J$71</c:f>
              <c:strCache>
                <c:ptCount val="8"/>
                <c:pt idx="0">
                  <c:v>SM</c:v>
                </c:pt>
                <c:pt idx="1">
                  <c:v>119</c:v>
                </c:pt>
                <c:pt idx="2">
                  <c:v>140</c:v>
                </c:pt>
                <c:pt idx="3">
                  <c:v>168</c:v>
                </c:pt>
                <c:pt idx="4">
                  <c:v>SM</c:v>
                </c:pt>
                <c:pt idx="5">
                  <c:v>119</c:v>
                </c:pt>
                <c:pt idx="6">
                  <c:v>140</c:v>
                </c:pt>
                <c:pt idx="7">
                  <c:v>168</c:v>
                </c:pt>
              </c:strCache>
            </c:strRef>
          </c:cat>
          <c:val>
            <c:numRef>
              <c:f>'Woman vs Men 1'!$C$72:$J$72</c:f>
              <c:numCache>
                <c:formatCode>General</c:formatCode>
                <c:ptCount val="8"/>
                <c:pt idx="0">
                  <c:v>108.45663929730318</c:v>
                </c:pt>
                <c:pt idx="1">
                  <c:v>108.15038701745128</c:v>
                </c:pt>
                <c:pt idx="2">
                  <c:v>110.43541947527748</c:v>
                </c:pt>
                <c:pt idx="3">
                  <c:v>113.65897758453895</c:v>
                </c:pt>
                <c:pt idx="4">
                  <c:v>124.22302102109508</c:v>
                </c:pt>
                <c:pt idx="5">
                  <c:v>120.92405334651521</c:v>
                </c:pt>
                <c:pt idx="6">
                  <c:v>130.16273476724669</c:v>
                </c:pt>
                <c:pt idx="7">
                  <c:v>139.57715612925128</c:v>
                </c:pt>
              </c:numCache>
            </c:numRef>
          </c:val>
        </c:ser>
        <c:ser>
          <c:idx val="1"/>
          <c:order val="1"/>
          <c:tx>
            <c:strRef>
              <c:f>'Woman vs Men 1'!$B$73</c:f>
              <c:strCache>
                <c:ptCount val="1"/>
                <c:pt idx="0">
                  <c:v>Mujeres</c:v>
                </c:pt>
              </c:strCache>
            </c:strRef>
          </c:tx>
          <c:errBars>
            <c:errBarType val="both"/>
            <c:errValType val="cust"/>
            <c:plus>
              <c:numRef>
                <c:f>'Woman vs Men 1'!$C$66:$J$66</c:f>
                <c:numCache>
                  <c:formatCode>General</c:formatCode>
                  <c:ptCount val="8"/>
                  <c:pt idx="0">
                    <c:v>10.531973534623091</c:v>
                  </c:pt>
                  <c:pt idx="1">
                    <c:v>8.7124266100666006</c:v>
                  </c:pt>
                  <c:pt idx="2">
                    <c:v>18.509282767991962</c:v>
                  </c:pt>
                  <c:pt idx="3">
                    <c:v>19.316117411183924</c:v>
                  </c:pt>
                  <c:pt idx="4">
                    <c:v>31.357786056699211</c:v>
                  </c:pt>
                  <c:pt idx="5">
                    <c:v>34.345914594427114</c:v>
                  </c:pt>
                  <c:pt idx="6">
                    <c:v>40.004134642001844</c:v>
                  </c:pt>
                  <c:pt idx="7">
                    <c:v>28.854339965035194</c:v>
                  </c:pt>
                </c:numCache>
              </c:numRef>
            </c:plus>
            <c:minus>
              <c:numRef>
                <c:f>'Woman vs Men 1'!$C$65:$J$65</c:f>
                <c:numCache>
                  <c:formatCode>General</c:formatCode>
                  <c:ptCount val="8"/>
                  <c:pt idx="0">
                    <c:v>9.9408190952791955</c:v>
                  </c:pt>
                  <c:pt idx="1">
                    <c:v>10.786088172671697</c:v>
                  </c:pt>
                  <c:pt idx="2">
                    <c:v>12.408950423104798</c:v>
                  </c:pt>
                  <c:pt idx="3">
                    <c:v>15.084416154085829</c:v>
                  </c:pt>
                  <c:pt idx="4">
                    <c:v>40.735158838513328</c:v>
                  </c:pt>
                  <c:pt idx="5">
                    <c:v>36.664381000680407</c:v>
                  </c:pt>
                  <c:pt idx="6">
                    <c:v>32.158031319452803</c:v>
                  </c:pt>
                  <c:pt idx="7">
                    <c:v>35.172458625283639</c:v>
                  </c:pt>
                </c:numCache>
              </c:numRef>
            </c:minus>
          </c:errBars>
          <c:cat>
            <c:strRef>
              <c:f>'Woman vs Men 1'!$C$71:$J$71</c:f>
              <c:strCache>
                <c:ptCount val="8"/>
                <c:pt idx="0">
                  <c:v>SM</c:v>
                </c:pt>
                <c:pt idx="1">
                  <c:v>119</c:v>
                </c:pt>
                <c:pt idx="2">
                  <c:v>140</c:v>
                </c:pt>
                <c:pt idx="3">
                  <c:v>168</c:v>
                </c:pt>
                <c:pt idx="4">
                  <c:v>SM</c:v>
                </c:pt>
                <c:pt idx="5">
                  <c:v>119</c:v>
                </c:pt>
                <c:pt idx="6">
                  <c:v>140</c:v>
                </c:pt>
                <c:pt idx="7">
                  <c:v>168</c:v>
                </c:pt>
              </c:strCache>
            </c:strRef>
          </c:cat>
          <c:val>
            <c:numRef>
              <c:f>'Woman vs Men 1'!$C$73:$J$73</c:f>
              <c:numCache>
                <c:formatCode>General</c:formatCode>
                <c:ptCount val="8"/>
                <c:pt idx="0">
                  <c:v>112.31285405158381</c:v>
                </c:pt>
                <c:pt idx="1">
                  <c:v>114.92810000699122</c:v>
                </c:pt>
                <c:pt idx="2">
                  <c:v>118.10610184739265</c:v>
                </c:pt>
                <c:pt idx="3">
                  <c:v>121.7389284603757</c:v>
                </c:pt>
                <c:pt idx="4">
                  <c:v>135.14370056371703</c:v>
                </c:pt>
                <c:pt idx="5">
                  <c:v>131.72931606561548</c:v>
                </c:pt>
                <c:pt idx="6">
                  <c:v>139.36806266741519</c:v>
                </c:pt>
                <c:pt idx="7">
                  <c:v>145.7375691903942</c:v>
                </c:pt>
              </c:numCache>
            </c:numRef>
          </c:val>
        </c:ser>
        <c:axId val="60744448"/>
        <c:axId val="60746368"/>
      </c:barChart>
      <c:lineChart>
        <c:grouping val="standard"/>
        <c:ser>
          <c:idx val="2"/>
          <c:order val="2"/>
          <c:tx>
            <c:strRef>
              <c:f>'Woman vs Men 1'!$B$74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'Woman vs Men 1'!$C$71:$J$71</c:f>
              <c:strCache>
                <c:ptCount val="8"/>
                <c:pt idx="0">
                  <c:v>SM</c:v>
                </c:pt>
                <c:pt idx="1">
                  <c:v>119</c:v>
                </c:pt>
                <c:pt idx="2">
                  <c:v>140</c:v>
                </c:pt>
                <c:pt idx="3">
                  <c:v>168</c:v>
                </c:pt>
                <c:pt idx="4">
                  <c:v>SM</c:v>
                </c:pt>
                <c:pt idx="5">
                  <c:v>119</c:v>
                </c:pt>
                <c:pt idx="6">
                  <c:v>140</c:v>
                </c:pt>
                <c:pt idx="7">
                  <c:v>168</c:v>
                </c:pt>
              </c:strCache>
            </c:strRef>
          </c:cat>
          <c:val>
            <c:numRef>
              <c:f>'Woman vs Men 1'!$C$74:$J$74</c:f>
              <c:numCache>
                <c:formatCode>General</c:formatCode>
                <c:ptCount val="8"/>
                <c:pt idx="0">
                  <c:v>108.45663929730318</c:v>
                </c:pt>
                <c:pt idx="1">
                  <c:v>108.15038701745128</c:v>
                </c:pt>
                <c:pt idx="2">
                  <c:v>110.43541947527748</c:v>
                </c:pt>
                <c:pt idx="3">
                  <c:v>113.65897758453895</c:v>
                </c:pt>
                <c:pt idx="4">
                  <c:v>124.22302102109508</c:v>
                </c:pt>
                <c:pt idx="5">
                  <c:v>120.92405334651521</c:v>
                </c:pt>
                <c:pt idx="6">
                  <c:v>130.16273476724669</c:v>
                </c:pt>
                <c:pt idx="7">
                  <c:v>139.57715612925128</c:v>
                </c:pt>
              </c:numCache>
            </c:numRef>
          </c:val>
        </c:ser>
        <c:ser>
          <c:idx val="3"/>
          <c:order val="3"/>
          <c:tx>
            <c:strRef>
              <c:f>'Woman vs Men 1'!$B$75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'Woman vs Men 1'!$C$71:$J$71</c:f>
              <c:strCache>
                <c:ptCount val="8"/>
                <c:pt idx="0">
                  <c:v>SM</c:v>
                </c:pt>
                <c:pt idx="1">
                  <c:v>119</c:v>
                </c:pt>
                <c:pt idx="2">
                  <c:v>140</c:v>
                </c:pt>
                <c:pt idx="3">
                  <c:v>168</c:v>
                </c:pt>
                <c:pt idx="4">
                  <c:v>SM</c:v>
                </c:pt>
                <c:pt idx="5">
                  <c:v>119</c:v>
                </c:pt>
                <c:pt idx="6">
                  <c:v>140</c:v>
                </c:pt>
                <c:pt idx="7">
                  <c:v>168</c:v>
                </c:pt>
              </c:strCache>
            </c:strRef>
          </c:cat>
          <c:val>
            <c:numRef>
              <c:f>'Woman vs Men 1'!$C$75:$J$75</c:f>
              <c:numCache>
                <c:formatCode>General</c:formatCode>
                <c:ptCount val="8"/>
                <c:pt idx="0">
                  <c:v>112.31285405158381</c:v>
                </c:pt>
                <c:pt idx="1">
                  <c:v>114.92810000699122</c:v>
                </c:pt>
                <c:pt idx="2">
                  <c:v>118.10610184739265</c:v>
                </c:pt>
                <c:pt idx="3">
                  <c:v>121.7389284603757</c:v>
                </c:pt>
                <c:pt idx="4">
                  <c:v>135.14370056371703</c:v>
                </c:pt>
                <c:pt idx="5">
                  <c:v>131.72931606561548</c:v>
                </c:pt>
                <c:pt idx="6">
                  <c:v>139.36806266741519</c:v>
                </c:pt>
                <c:pt idx="7">
                  <c:v>145.7375691903942</c:v>
                </c:pt>
              </c:numCache>
            </c:numRef>
          </c:val>
        </c:ser>
        <c:marker val="1"/>
        <c:axId val="60744448"/>
        <c:axId val="60746368"/>
      </c:lineChart>
      <c:catAx>
        <c:axId val="6074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Modalidades (SB o CB) y modos (sin música, 119, 140 y 168 bpm)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60746368"/>
        <c:crosses val="autoZero"/>
        <c:lblAlgn val="ctr"/>
        <c:lblOffset val="100"/>
      </c:catAx>
      <c:valAx>
        <c:axId val="60746368"/>
        <c:scaling>
          <c:orientation val="minMax"/>
          <c:max val="190"/>
          <c:min val="8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Pasos por minuto</a:t>
                </a:r>
              </a:p>
            </c:rich>
          </c:tx>
          <c:layout/>
        </c:title>
        <c:numFmt formatCode="General" sourceLinked="1"/>
        <c:tickLblPos val="nextTo"/>
        <c:crossAx val="60744448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'Woman vs Men 1'!$B$79</c:f>
              <c:strCache>
                <c:ptCount val="1"/>
                <c:pt idx="0">
                  <c:v>Hombres</c:v>
                </c:pt>
              </c:strCache>
            </c:strRef>
          </c:tx>
          <c:errBars>
            <c:errBarType val="both"/>
            <c:errValType val="cust"/>
            <c:plus>
              <c:numRef>
                <c:f>'Woman vs Men 1'!$C$69:$F$69</c:f>
                <c:numCache>
                  <c:formatCode>General</c:formatCode>
                  <c:ptCount val="4"/>
                  <c:pt idx="0">
                    <c:v>11.325574858776662</c:v>
                  </c:pt>
                  <c:pt idx="1">
                    <c:v>9.3570313801748171</c:v>
                  </c:pt>
                  <c:pt idx="2">
                    <c:v>10.002536729102061</c:v>
                  </c:pt>
                  <c:pt idx="3">
                    <c:v>10.50209624096442</c:v>
                  </c:pt>
                </c:numCache>
              </c:numRef>
            </c:plus>
            <c:minus>
              <c:numRef>
                <c:f>'Woman vs Men 1'!$C$68:$F$68</c:f>
                <c:numCache>
                  <c:formatCode>General</c:formatCode>
                  <c:ptCount val="4"/>
                  <c:pt idx="0">
                    <c:v>17.743896316741626</c:v>
                  </c:pt>
                  <c:pt idx="1">
                    <c:v>20.100072552042477</c:v>
                  </c:pt>
                  <c:pt idx="2">
                    <c:v>20.914253618233772</c:v>
                  </c:pt>
                  <c:pt idx="3">
                    <c:v>27.052733878597351</c:v>
                  </c:pt>
                </c:numCache>
              </c:numRef>
            </c:minus>
          </c:errBars>
          <c:cat>
            <c:strRef>
              <c:f>'Woman vs Men 1'!$C$78:$F$78</c:f>
              <c:strCache>
                <c:ptCount val="4"/>
                <c:pt idx="0">
                  <c:v>SM</c:v>
                </c:pt>
                <c:pt idx="1">
                  <c:v>119</c:v>
                </c:pt>
                <c:pt idx="2">
                  <c:v>140</c:v>
                </c:pt>
                <c:pt idx="3">
                  <c:v>168</c:v>
                </c:pt>
              </c:strCache>
            </c:strRef>
          </c:cat>
          <c:val>
            <c:numRef>
              <c:f>'Woman vs Men 1'!$C$79:$F$79</c:f>
              <c:numCache>
                <c:formatCode>General</c:formatCode>
                <c:ptCount val="4"/>
                <c:pt idx="0">
                  <c:v>108.45663929730318</c:v>
                </c:pt>
                <c:pt idx="1">
                  <c:v>108.15038701745128</c:v>
                </c:pt>
                <c:pt idx="2">
                  <c:v>110.43541947527748</c:v>
                </c:pt>
                <c:pt idx="3">
                  <c:v>113.65897758453895</c:v>
                </c:pt>
              </c:numCache>
            </c:numRef>
          </c:val>
        </c:ser>
        <c:ser>
          <c:idx val="1"/>
          <c:order val="1"/>
          <c:tx>
            <c:strRef>
              <c:f>'Woman vs Men 1'!$B$80</c:f>
              <c:strCache>
                <c:ptCount val="1"/>
                <c:pt idx="0">
                  <c:v>Mujeres</c:v>
                </c:pt>
              </c:strCache>
            </c:strRef>
          </c:tx>
          <c:errBars>
            <c:errBarType val="both"/>
            <c:errValType val="cust"/>
            <c:plus>
              <c:numRef>
                <c:f>'Woman vs Men 1'!$C$66:$F$66</c:f>
                <c:numCache>
                  <c:formatCode>General</c:formatCode>
                  <c:ptCount val="4"/>
                  <c:pt idx="0">
                    <c:v>10.531973534623091</c:v>
                  </c:pt>
                  <c:pt idx="1">
                    <c:v>8.7124266100666006</c:v>
                  </c:pt>
                  <c:pt idx="2">
                    <c:v>18.509282767991962</c:v>
                  </c:pt>
                  <c:pt idx="3">
                    <c:v>19.316117411183924</c:v>
                  </c:pt>
                </c:numCache>
              </c:numRef>
            </c:plus>
            <c:minus>
              <c:numRef>
                <c:f>'Woman vs Men 1'!$C$65:$F$65</c:f>
                <c:numCache>
                  <c:formatCode>General</c:formatCode>
                  <c:ptCount val="4"/>
                  <c:pt idx="0">
                    <c:v>9.9408190952791955</c:v>
                  </c:pt>
                  <c:pt idx="1">
                    <c:v>10.786088172671697</c:v>
                  </c:pt>
                  <c:pt idx="2">
                    <c:v>12.408950423104798</c:v>
                  </c:pt>
                  <c:pt idx="3">
                    <c:v>15.084416154085829</c:v>
                  </c:pt>
                </c:numCache>
              </c:numRef>
            </c:minus>
          </c:errBars>
          <c:cat>
            <c:strRef>
              <c:f>'Woman vs Men 1'!$C$78:$F$78</c:f>
              <c:strCache>
                <c:ptCount val="4"/>
                <c:pt idx="0">
                  <c:v>SM</c:v>
                </c:pt>
                <c:pt idx="1">
                  <c:v>119</c:v>
                </c:pt>
                <c:pt idx="2">
                  <c:v>140</c:v>
                </c:pt>
                <c:pt idx="3">
                  <c:v>168</c:v>
                </c:pt>
              </c:strCache>
            </c:strRef>
          </c:cat>
          <c:val>
            <c:numRef>
              <c:f>'Woman vs Men 1'!$C$80:$F$80</c:f>
              <c:numCache>
                <c:formatCode>General</c:formatCode>
                <c:ptCount val="4"/>
                <c:pt idx="0">
                  <c:v>112.31285405158381</c:v>
                </c:pt>
                <c:pt idx="1">
                  <c:v>114.92810000699122</c:v>
                </c:pt>
                <c:pt idx="2">
                  <c:v>118.10610184739265</c:v>
                </c:pt>
                <c:pt idx="3">
                  <c:v>121.7389284603757</c:v>
                </c:pt>
              </c:numCache>
            </c:numRef>
          </c:val>
        </c:ser>
        <c:axId val="63002112"/>
        <c:axId val="63004032"/>
      </c:barChart>
      <c:lineChart>
        <c:grouping val="standard"/>
        <c:ser>
          <c:idx val="2"/>
          <c:order val="2"/>
          <c:tx>
            <c:strRef>
              <c:f>'Woman vs Men 1'!$B$81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'Woman vs Men 1'!$C$78:$F$78</c:f>
              <c:strCache>
                <c:ptCount val="4"/>
                <c:pt idx="0">
                  <c:v>SM</c:v>
                </c:pt>
                <c:pt idx="1">
                  <c:v>119</c:v>
                </c:pt>
                <c:pt idx="2">
                  <c:v>140</c:v>
                </c:pt>
                <c:pt idx="3">
                  <c:v>168</c:v>
                </c:pt>
              </c:strCache>
            </c:strRef>
          </c:cat>
          <c:val>
            <c:numRef>
              <c:f>'Woman vs Men 1'!$C$81:$F$81</c:f>
              <c:numCache>
                <c:formatCode>General</c:formatCode>
                <c:ptCount val="4"/>
                <c:pt idx="0">
                  <c:v>108.45663929730318</c:v>
                </c:pt>
                <c:pt idx="1">
                  <c:v>108.15038701745128</c:v>
                </c:pt>
                <c:pt idx="2">
                  <c:v>110.43541947527748</c:v>
                </c:pt>
                <c:pt idx="3">
                  <c:v>113.65897758453895</c:v>
                </c:pt>
              </c:numCache>
            </c:numRef>
          </c:val>
        </c:ser>
        <c:ser>
          <c:idx val="3"/>
          <c:order val="3"/>
          <c:tx>
            <c:strRef>
              <c:f>'Woman vs Men 1'!$B$82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'Woman vs Men 1'!$C$78:$F$78</c:f>
              <c:strCache>
                <c:ptCount val="4"/>
                <c:pt idx="0">
                  <c:v>SM</c:v>
                </c:pt>
                <c:pt idx="1">
                  <c:v>119</c:v>
                </c:pt>
                <c:pt idx="2">
                  <c:v>140</c:v>
                </c:pt>
                <c:pt idx="3">
                  <c:v>168</c:v>
                </c:pt>
              </c:strCache>
            </c:strRef>
          </c:cat>
          <c:val>
            <c:numRef>
              <c:f>'Woman vs Men 1'!$C$82:$F$82</c:f>
              <c:numCache>
                <c:formatCode>General</c:formatCode>
                <c:ptCount val="4"/>
                <c:pt idx="0">
                  <c:v>112.31285405158381</c:v>
                </c:pt>
                <c:pt idx="1">
                  <c:v>114.92810000699122</c:v>
                </c:pt>
                <c:pt idx="2">
                  <c:v>118.10610184739265</c:v>
                </c:pt>
                <c:pt idx="3">
                  <c:v>121.7389284603757</c:v>
                </c:pt>
              </c:numCache>
            </c:numRef>
          </c:val>
        </c:ser>
        <c:marker val="1"/>
        <c:axId val="63002112"/>
        <c:axId val="63004032"/>
      </c:lineChart>
      <c:catAx>
        <c:axId val="6300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Beats</a:t>
                </a:r>
                <a:r>
                  <a:rPr lang="en-US" baseline="0"/>
                  <a:t> por minuto</a:t>
                </a:r>
                <a:endParaRPr lang="en-US"/>
              </a:p>
            </c:rich>
          </c:tx>
          <c:layout/>
        </c:title>
        <c:tickLblPos val="nextTo"/>
        <c:crossAx val="63004032"/>
        <c:crosses val="autoZero"/>
        <c:auto val="1"/>
        <c:lblAlgn val="ctr"/>
        <c:lblOffset val="100"/>
      </c:catAx>
      <c:valAx>
        <c:axId val="63004032"/>
        <c:scaling>
          <c:orientation val="minMax"/>
          <c:max val="185"/>
          <c:min val="8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Pasos por minuto</a:t>
                </a:r>
              </a:p>
            </c:rich>
          </c:tx>
          <c:layout/>
        </c:title>
        <c:numFmt formatCode="General" sourceLinked="1"/>
        <c:tickLblPos val="nextTo"/>
        <c:crossAx val="63002112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'Woman vs Men 1'!$B$86</c:f>
              <c:strCache>
                <c:ptCount val="1"/>
                <c:pt idx="0">
                  <c:v>Hombres</c:v>
                </c:pt>
              </c:strCache>
            </c:strRef>
          </c:tx>
          <c:errBars>
            <c:errBarType val="both"/>
            <c:errValType val="cust"/>
            <c:plus>
              <c:numRef>
                <c:f>'Woman vs Men 1'!$G$69:$J$69</c:f>
                <c:numCache>
                  <c:formatCode>General</c:formatCode>
                  <c:ptCount val="4"/>
                  <c:pt idx="0">
                    <c:v>42.299095197465206</c:v>
                  </c:pt>
                  <c:pt idx="1">
                    <c:v>41.885204434809609</c:v>
                  </c:pt>
                  <c:pt idx="2">
                    <c:v>32.1212622274941</c:v>
                  </c:pt>
                  <c:pt idx="3">
                    <c:v>43.106002767037978</c:v>
                  </c:pt>
                </c:numCache>
              </c:numRef>
            </c:plus>
            <c:minus>
              <c:numRef>
                <c:f>'Woman vs Men 1'!$G$68:$J$68</c:f>
                <c:numCache>
                  <c:formatCode>General</c:formatCode>
                  <c:ptCount val="4"/>
                  <c:pt idx="0">
                    <c:v>23.182902150366999</c:v>
                  </c:pt>
                  <c:pt idx="1">
                    <c:v>22.468454890916746</c:v>
                  </c:pt>
                  <c:pt idx="2">
                    <c:v>24.996683106730089</c:v>
                  </c:pt>
                  <c:pt idx="3">
                    <c:v>31.711987589925442</c:v>
                  </c:pt>
                </c:numCache>
              </c:numRef>
            </c:minus>
          </c:errBars>
          <c:cat>
            <c:strRef>
              <c:f>'Woman vs Men 1'!$C$85:$F$85</c:f>
              <c:strCache>
                <c:ptCount val="4"/>
                <c:pt idx="0">
                  <c:v>SM</c:v>
                </c:pt>
                <c:pt idx="1">
                  <c:v>119</c:v>
                </c:pt>
                <c:pt idx="2">
                  <c:v>140</c:v>
                </c:pt>
                <c:pt idx="3">
                  <c:v>168</c:v>
                </c:pt>
              </c:strCache>
            </c:strRef>
          </c:cat>
          <c:val>
            <c:numRef>
              <c:f>'Woman vs Men 1'!$C$86:$F$86</c:f>
              <c:numCache>
                <c:formatCode>General</c:formatCode>
                <c:ptCount val="4"/>
                <c:pt idx="0">
                  <c:v>124.22302102109508</c:v>
                </c:pt>
                <c:pt idx="1">
                  <c:v>120.92405334651521</c:v>
                </c:pt>
                <c:pt idx="2">
                  <c:v>130.16273476724669</c:v>
                </c:pt>
                <c:pt idx="3">
                  <c:v>139.57715612925128</c:v>
                </c:pt>
              </c:numCache>
            </c:numRef>
          </c:val>
        </c:ser>
        <c:ser>
          <c:idx val="1"/>
          <c:order val="1"/>
          <c:tx>
            <c:strRef>
              <c:f>'Woman vs Men 1'!$B$87</c:f>
              <c:strCache>
                <c:ptCount val="1"/>
                <c:pt idx="0">
                  <c:v>Mujeres</c:v>
                </c:pt>
              </c:strCache>
            </c:strRef>
          </c:tx>
          <c:errBars>
            <c:errBarType val="both"/>
            <c:errValType val="cust"/>
            <c:plus>
              <c:numRef>
                <c:f>'Woman vs Men 1'!$G$66:$J$66</c:f>
                <c:numCache>
                  <c:formatCode>General</c:formatCode>
                  <c:ptCount val="4"/>
                  <c:pt idx="0">
                    <c:v>31.357786056699211</c:v>
                  </c:pt>
                  <c:pt idx="1">
                    <c:v>34.345914594427114</c:v>
                  </c:pt>
                  <c:pt idx="2">
                    <c:v>40.004134642001844</c:v>
                  </c:pt>
                  <c:pt idx="3">
                    <c:v>28.854339965035194</c:v>
                  </c:pt>
                </c:numCache>
              </c:numRef>
            </c:plus>
            <c:minus>
              <c:numRef>
                <c:f>'Woman vs Men 1'!$G$65:$J$65</c:f>
                <c:numCache>
                  <c:formatCode>General</c:formatCode>
                  <c:ptCount val="4"/>
                  <c:pt idx="0">
                    <c:v>40.735158838513328</c:v>
                  </c:pt>
                  <c:pt idx="1">
                    <c:v>36.664381000680407</c:v>
                  </c:pt>
                  <c:pt idx="2">
                    <c:v>32.158031319452803</c:v>
                  </c:pt>
                  <c:pt idx="3">
                    <c:v>35.172458625283639</c:v>
                  </c:pt>
                </c:numCache>
              </c:numRef>
            </c:minus>
          </c:errBars>
          <c:cat>
            <c:strRef>
              <c:f>'Woman vs Men 1'!$C$85:$F$85</c:f>
              <c:strCache>
                <c:ptCount val="4"/>
                <c:pt idx="0">
                  <c:v>SM</c:v>
                </c:pt>
                <c:pt idx="1">
                  <c:v>119</c:v>
                </c:pt>
                <c:pt idx="2">
                  <c:v>140</c:v>
                </c:pt>
                <c:pt idx="3">
                  <c:v>168</c:v>
                </c:pt>
              </c:strCache>
            </c:strRef>
          </c:cat>
          <c:val>
            <c:numRef>
              <c:f>'Woman vs Men 1'!$C$87:$F$87</c:f>
              <c:numCache>
                <c:formatCode>General</c:formatCode>
                <c:ptCount val="4"/>
                <c:pt idx="0">
                  <c:v>135.14370056371703</c:v>
                </c:pt>
                <c:pt idx="1">
                  <c:v>131.72931606561548</c:v>
                </c:pt>
                <c:pt idx="2">
                  <c:v>139.36806266741519</c:v>
                </c:pt>
                <c:pt idx="3">
                  <c:v>145.7375691903942</c:v>
                </c:pt>
              </c:numCache>
            </c:numRef>
          </c:val>
        </c:ser>
        <c:axId val="63125760"/>
        <c:axId val="63136128"/>
      </c:barChart>
      <c:lineChart>
        <c:grouping val="standard"/>
        <c:ser>
          <c:idx val="2"/>
          <c:order val="2"/>
          <c:tx>
            <c:strRef>
              <c:f>'Woman vs Men 1'!$B$88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'Woman vs Men 1'!$C$85:$F$85</c:f>
              <c:strCache>
                <c:ptCount val="4"/>
                <c:pt idx="0">
                  <c:v>SM</c:v>
                </c:pt>
                <c:pt idx="1">
                  <c:v>119</c:v>
                </c:pt>
                <c:pt idx="2">
                  <c:v>140</c:v>
                </c:pt>
                <c:pt idx="3">
                  <c:v>168</c:v>
                </c:pt>
              </c:strCache>
            </c:strRef>
          </c:cat>
          <c:val>
            <c:numRef>
              <c:f>'Woman vs Men 1'!$C$88:$F$88</c:f>
              <c:numCache>
                <c:formatCode>General</c:formatCode>
                <c:ptCount val="4"/>
                <c:pt idx="0">
                  <c:v>124.22302102109508</c:v>
                </c:pt>
                <c:pt idx="1">
                  <c:v>120.92405334651521</c:v>
                </c:pt>
                <c:pt idx="2">
                  <c:v>130.16273476724669</c:v>
                </c:pt>
                <c:pt idx="3">
                  <c:v>139.57715612925128</c:v>
                </c:pt>
              </c:numCache>
            </c:numRef>
          </c:val>
        </c:ser>
        <c:ser>
          <c:idx val="3"/>
          <c:order val="3"/>
          <c:tx>
            <c:strRef>
              <c:f>'Woman vs Men 1'!$B$89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'Woman vs Men 1'!$C$85:$F$85</c:f>
              <c:strCache>
                <c:ptCount val="4"/>
                <c:pt idx="0">
                  <c:v>SM</c:v>
                </c:pt>
                <c:pt idx="1">
                  <c:v>119</c:v>
                </c:pt>
                <c:pt idx="2">
                  <c:v>140</c:v>
                </c:pt>
                <c:pt idx="3">
                  <c:v>168</c:v>
                </c:pt>
              </c:strCache>
            </c:strRef>
          </c:cat>
          <c:val>
            <c:numRef>
              <c:f>'Woman vs Men 1'!$C$89:$F$89</c:f>
              <c:numCache>
                <c:formatCode>General</c:formatCode>
                <c:ptCount val="4"/>
                <c:pt idx="0">
                  <c:v>135.14370056371703</c:v>
                </c:pt>
                <c:pt idx="1">
                  <c:v>131.72931606561548</c:v>
                </c:pt>
                <c:pt idx="2">
                  <c:v>139.36806266741519</c:v>
                </c:pt>
                <c:pt idx="3">
                  <c:v>145.7375691903942</c:v>
                </c:pt>
              </c:numCache>
            </c:numRef>
          </c:val>
        </c:ser>
        <c:marker val="1"/>
        <c:axId val="63125760"/>
        <c:axId val="63136128"/>
      </c:lineChart>
      <c:catAx>
        <c:axId val="6312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Beats</a:t>
                </a:r>
                <a:r>
                  <a:rPr lang="en-US" baseline="0"/>
                  <a:t> por minuto</a:t>
                </a:r>
                <a:endParaRPr lang="en-US"/>
              </a:p>
            </c:rich>
          </c:tx>
          <c:layout/>
        </c:title>
        <c:tickLblPos val="nextTo"/>
        <c:crossAx val="63136128"/>
        <c:crosses val="autoZero"/>
        <c:auto val="1"/>
        <c:lblAlgn val="ctr"/>
        <c:lblOffset val="100"/>
      </c:catAx>
      <c:valAx>
        <c:axId val="63136128"/>
        <c:scaling>
          <c:orientation val="minMax"/>
          <c:max val="185"/>
          <c:min val="80"/>
        </c:scaling>
        <c:delete val="1"/>
        <c:axPos val="l"/>
        <c:majorGridlines/>
        <c:numFmt formatCode="General" sourceLinked="1"/>
        <c:tickLblPos val="nextTo"/>
        <c:crossAx val="63125760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077777777777782"/>
          <c:y val="0.36979440069991248"/>
          <c:w val="0.17801189946336873"/>
          <c:h val="0.15271923469145174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scatterChart>
        <c:scatterStyle val="lineMarker"/>
        <c:ser>
          <c:idx val="0"/>
          <c:order val="0"/>
          <c:tx>
            <c:strRef>
              <c:f>'Woman vs Men 2'!$K$2</c:f>
              <c:strCache>
                <c:ptCount val="1"/>
                <c:pt idx="0">
                  <c:v>Mujeres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'Woman vs Men 2'!$J$3:$J$56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'Woman vs Men 2'!$K$3:$K$56</c:f>
              <c:numCache>
                <c:formatCode>General</c:formatCode>
                <c:ptCount val="54"/>
                <c:pt idx="0">
                  <c:v>99.447513812154696</c:v>
                </c:pt>
                <c:pt idx="1">
                  <c:v>102.31744643637953</c:v>
                </c:pt>
                <c:pt idx="2">
                  <c:v>103.27022375215147</c:v>
                </c:pt>
                <c:pt idx="3">
                  <c:v>103.40009315323708</c:v>
                </c:pt>
                <c:pt idx="4">
                  <c:v>106.79156908665105</c:v>
                </c:pt>
                <c:pt idx="5">
                  <c:v>107.1835803876853</c:v>
                </c:pt>
                <c:pt idx="6">
                  <c:v>108.22147651006712</c:v>
                </c:pt>
                <c:pt idx="7">
                  <c:v>108.27464788732395</c:v>
                </c:pt>
                <c:pt idx="8">
                  <c:v>108.39020473705339</c:v>
                </c:pt>
                <c:pt idx="9">
                  <c:v>108.94235133908306</c:v>
                </c:pt>
                <c:pt idx="10">
                  <c:v>109.28013876843019</c:v>
                </c:pt>
                <c:pt idx="11">
                  <c:v>109.42249240121581</c:v>
                </c:pt>
                <c:pt idx="12">
                  <c:v>109.78723404255319</c:v>
                </c:pt>
                <c:pt idx="13">
                  <c:v>110.57225994180406</c:v>
                </c:pt>
                <c:pt idx="14">
                  <c:v>110.79887595343236</c:v>
                </c:pt>
                <c:pt idx="15">
                  <c:v>110.86074808472284</c:v>
                </c:pt>
                <c:pt idx="16">
                  <c:v>110.93990755007705</c:v>
                </c:pt>
                <c:pt idx="17">
                  <c:v>110.97708082026537</c:v>
                </c:pt>
                <c:pt idx="18">
                  <c:v>111.06214191273688</c:v>
                </c:pt>
                <c:pt idx="19">
                  <c:v>111.11111111111111</c:v>
                </c:pt>
                <c:pt idx="20">
                  <c:v>111.15789473684211</c:v>
                </c:pt>
                <c:pt idx="21">
                  <c:v>111.56462585034014</c:v>
                </c:pt>
                <c:pt idx="22">
                  <c:v>111.75496688741721</c:v>
                </c:pt>
                <c:pt idx="23">
                  <c:v>112.00807265388497</c:v>
                </c:pt>
                <c:pt idx="24">
                  <c:v>112.38293444328825</c:v>
                </c:pt>
                <c:pt idx="25">
                  <c:v>113.10592459605026</c:v>
                </c:pt>
                <c:pt idx="26">
                  <c:v>113.14655172413794</c:v>
                </c:pt>
                <c:pt idx="27">
                  <c:v>113.14984709480122</c:v>
                </c:pt>
                <c:pt idx="28">
                  <c:v>113.41632088520055</c:v>
                </c:pt>
                <c:pt idx="29">
                  <c:v>113.47517730496455</c:v>
                </c:pt>
                <c:pt idx="30">
                  <c:v>113.79800853485064</c:v>
                </c:pt>
                <c:pt idx="31">
                  <c:v>114.19753086419752</c:v>
                </c:pt>
                <c:pt idx="32">
                  <c:v>114.62882096069869</c:v>
                </c:pt>
                <c:pt idx="33">
                  <c:v>114.8796498905908</c:v>
                </c:pt>
                <c:pt idx="34">
                  <c:v>115.09338717819284</c:v>
                </c:pt>
                <c:pt idx="35">
                  <c:v>115.55555555555556</c:v>
                </c:pt>
                <c:pt idx="36">
                  <c:v>116.04809200209097</c:v>
                </c:pt>
                <c:pt idx="37">
                  <c:v>116.80911680911682</c:v>
                </c:pt>
                <c:pt idx="38">
                  <c:v>116.92307692307692</c:v>
                </c:pt>
                <c:pt idx="39">
                  <c:v>117.41682974559686</c:v>
                </c:pt>
                <c:pt idx="40">
                  <c:v>117.51538891997761</c:v>
                </c:pt>
                <c:pt idx="41">
                  <c:v>118.81188118811882</c:v>
                </c:pt>
                <c:pt idx="42">
                  <c:v>118.8707280832095</c:v>
                </c:pt>
                <c:pt idx="43">
                  <c:v>120.99276111685626</c:v>
                </c:pt>
                <c:pt idx="44">
                  <c:v>122.22725215029425</c:v>
                </c:pt>
                <c:pt idx="45">
                  <c:v>122.8448275862069</c:v>
                </c:pt>
                <c:pt idx="46">
                  <c:v>122.8448275862069</c:v>
                </c:pt>
                <c:pt idx="47">
                  <c:v>123.23140118667276</c:v>
                </c:pt>
              </c:numCache>
            </c:numRef>
          </c:yVal>
        </c:ser>
        <c:ser>
          <c:idx val="1"/>
          <c:order val="1"/>
          <c:tx>
            <c:strRef>
              <c:f>'Woman vs Men 2'!$L$2</c:f>
              <c:strCache>
                <c:ptCount val="1"/>
                <c:pt idx="0">
                  <c:v>Hombres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'Woman vs Men 2'!$J$3:$J$56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'Woman vs Men 2'!$L$3:$L$56</c:f>
              <c:numCache>
                <c:formatCode>General</c:formatCode>
                <c:ptCount val="54"/>
                <c:pt idx="0">
                  <c:v>81.632653061224488</c:v>
                </c:pt>
                <c:pt idx="1">
                  <c:v>84.398976982097182</c:v>
                </c:pt>
                <c:pt idx="2">
                  <c:v>90.712742980561558</c:v>
                </c:pt>
                <c:pt idx="3">
                  <c:v>97.132284921369092</c:v>
                </c:pt>
                <c:pt idx="4">
                  <c:v>98.507462686567152</c:v>
                </c:pt>
                <c:pt idx="5">
                  <c:v>98.741529525653434</c:v>
                </c:pt>
                <c:pt idx="6">
                  <c:v>102.23642172523961</c:v>
                </c:pt>
                <c:pt idx="7">
                  <c:v>103.86473429951691</c:v>
                </c:pt>
                <c:pt idx="8">
                  <c:v>103.88247639034628</c:v>
                </c:pt>
                <c:pt idx="9">
                  <c:v>104.04624277456647</c:v>
                </c:pt>
                <c:pt idx="10">
                  <c:v>105.07880910683012</c:v>
                </c:pt>
                <c:pt idx="11">
                  <c:v>105.63380281690141</c:v>
                </c:pt>
                <c:pt idx="12">
                  <c:v>106.39175257731959</c:v>
                </c:pt>
                <c:pt idx="13">
                  <c:v>106.78807947019868</c:v>
                </c:pt>
                <c:pt idx="14">
                  <c:v>107.03043022035678</c:v>
                </c:pt>
                <c:pt idx="15">
                  <c:v>107.36579275905117</c:v>
                </c:pt>
                <c:pt idx="16">
                  <c:v>107.62331838565022</c:v>
                </c:pt>
                <c:pt idx="17">
                  <c:v>107.94979079497908</c:v>
                </c:pt>
                <c:pt idx="18">
                  <c:v>108.13186813186813</c:v>
                </c:pt>
                <c:pt idx="19">
                  <c:v>108.13186813186813</c:v>
                </c:pt>
                <c:pt idx="20">
                  <c:v>108.38709677419355</c:v>
                </c:pt>
                <c:pt idx="21">
                  <c:v>108.49315068493151</c:v>
                </c:pt>
                <c:pt idx="22">
                  <c:v>108.49315068493151</c:v>
                </c:pt>
                <c:pt idx="23">
                  <c:v>108.52713178294574</c:v>
                </c:pt>
                <c:pt idx="24">
                  <c:v>108.56134157105031</c:v>
                </c:pt>
                <c:pt idx="25">
                  <c:v>108.74490258269144</c:v>
                </c:pt>
                <c:pt idx="26">
                  <c:v>108.7941976427924</c:v>
                </c:pt>
                <c:pt idx="27">
                  <c:v>108.83720930232558</c:v>
                </c:pt>
                <c:pt idx="28">
                  <c:v>108.88785481619358</c:v>
                </c:pt>
                <c:pt idx="29">
                  <c:v>109.09090909090909</c:v>
                </c:pt>
                <c:pt idx="30">
                  <c:v>109.36837643069097</c:v>
                </c:pt>
                <c:pt idx="31">
                  <c:v>109.42249240121581</c:v>
                </c:pt>
                <c:pt idx="32">
                  <c:v>109.7560975609756</c:v>
                </c:pt>
                <c:pt idx="33">
                  <c:v>110.27332704995288</c:v>
                </c:pt>
                <c:pt idx="34">
                  <c:v>110.27568922305764</c:v>
                </c:pt>
                <c:pt idx="35">
                  <c:v>110.35818005808325</c:v>
                </c:pt>
                <c:pt idx="36">
                  <c:v>110.85450346420325</c:v>
                </c:pt>
                <c:pt idx="37">
                  <c:v>110.90047393364928</c:v>
                </c:pt>
                <c:pt idx="38">
                  <c:v>111.31725417439704</c:v>
                </c:pt>
                <c:pt idx="39">
                  <c:v>111.61524500907441</c:v>
                </c:pt>
                <c:pt idx="40">
                  <c:v>111.70212765957447</c:v>
                </c:pt>
                <c:pt idx="41">
                  <c:v>112.09715086408221</c:v>
                </c:pt>
                <c:pt idx="42">
                  <c:v>112.44979919678715</c:v>
                </c:pt>
                <c:pt idx="43">
                  <c:v>114.28571428571429</c:v>
                </c:pt>
                <c:pt idx="44">
                  <c:v>114.73880597014924</c:v>
                </c:pt>
                <c:pt idx="45">
                  <c:v>115.94202898550725</c:v>
                </c:pt>
                <c:pt idx="46">
                  <c:v>116.0377358490566</c:v>
                </c:pt>
                <c:pt idx="47">
                  <c:v>117.09047900650502</c:v>
                </c:pt>
                <c:pt idx="48">
                  <c:v>117.41682974559686</c:v>
                </c:pt>
                <c:pt idx="49">
                  <c:v>118.42105263157893</c:v>
                </c:pt>
                <c:pt idx="50">
                  <c:v>119.5219123505976</c:v>
                </c:pt>
                <c:pt idx="51">
                  <c:v>119.78221415607985</c:v>
                </c:pt>
                <c:pt idx="52">
                  <c:v>120.27491408934708</c:v>
                </c:pt>
                <c:pt idx="53">
                  <c:v>120.65813528336381</c:v>
                </c:pt>
              </c:numCache>
            </c:numRef>
          </c:yVal>
        </c:ser>
        <c:axId val="63048320"/>
        <c:axId val="63075072"/>
      </c:scatterChart>
      <c:valAx>
        <c:axId val="6304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s-ES"/>
                </a:pPr>
                <a:r>
                  <a:rPr lang="en-US"/>
                  <a:t>Corridas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63075072"/>
        <c:crosses val="autoZero"/>
        <c:crossBetween val="midCat"/>
      </c:valAx>
      <c:valAx>
        <c:axId val="63075072"/>
        <c:scaling>
          <c:orientation val="minMax"/>
          <c:max val="130"/>
          <c:min val="7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lang="es-ES"/>
                </a:pPr>
                <a:r>
                  <a:rPr lang="en-US"/>
                  <a:t>PPM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63048320"/>
        <c:crosses val="autoZero"/>
        <c:crossBetween val="midCat"/>
      </c:valAx>
    </c:plotArea>
    <c:legend>
      <c:legendPos val="r"/>
      <c:txPr>
        <a:bodyPr/>
        <a:lstStyle/>
        <a:p>
          <a:pPr>
            <a:defRPr lang="es-ES"/>
          </a:pPr>
          <a:endParaRPr lang="es-MX"/>
        </a:p>
      </c:txPr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scatterChart>
        <c:scatterStyle val="lineMarker"/>
        <c:ser>
          <c:idx val="0"/>
          <c:order val="0"/>
          <c:tx>
            <c:strRef>
              <c:f>'Woman vs Men 2'!$K$58</c:f>
              <c:strCache>
                <c:ptCount val="1"/>
                <c:pt idx="0">
                  <c:v>Mujeres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'Woman vs Men 2'!$J$59:$J$112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'Woman vs Men 2'!$K$59:$K$112</c:f>
              <c:numCache>
                <c:formatCode>General</c:formatCode>
                <c:ptCount val="54"/>
                <c:pt idx="0">
                  <c:v>101.28831630386495</c:v>
                </c:pt>
                <c:pt idx="1">
                  <c:v>102.99295774647888</c:v>
                </c:pt>
                <c:pt idx="2">
                  <c:v>104.14201183431952</c:v>
                </c:pt>
                <c:pt idx="3">
                  <c:v>105.3082191780822</c:v>
                </c:pt>
                <c:pt idx="4">
                  <c:v>105.45290671473636</c:v>
                </c:pt>
                <c:pt idx="5">
                  <c:v>106.79611650485437</c:v>
                </c:pt>
                <c:pt idx="6">
                  <c:v>109.36708860759494</c:v>
                </c:pt>
                <c:pt idx="7">
                  <c:v>109.479305740988</c:v>
                </c:pt>
                <c:pt idx="8">
                  <c:v>109.92756710694505</c:v>
                </c:pt>
                <c:pt idx="9">
                  <c:v>110.26445540116541</c:v>
                </c:pt>
                <c:pt idx="10">
                  <c:v>110.93247588424438</c:v>
                </c:pt>
                <c:pt idx="11">
                  <c:v>111.20263591433277</c:v>
                </c:pt>
                <c:pt idx="12">
                  <c:v>111.66591012256013</c:v>
                </c:pt>
                <c:pt idx="13">
                  <c:v>112.1058777734527</c:v>
                </c:pt>
                <c:pt idx="14">
                  <c:v>112.30697239120262</c:v>
                </c:pt>
                <c:pt idx="15">
                  <c:v>112.52992817238628</c:v>
                </c:pt>
                <c:pt idx="16">
                  <c:v>113.84217335058214</c:v>
                </c:pt>
                <c:pt idx="17">
                  <c:v>113.95540875309662</c:v>
                </c:pt>
                <c:pt idx="18">
                  <c:v>114.57848160223568</c:v>
                </c:pt>
                <c:pt idx="19">
                  <c:v>115.14522821576763</c:v>
                </c:pt>
                <c:pt idx="20">
                  <c:v>115.16314779270634</c:v>
                </c:pt>
                <c:pt idx="21">
                  <c:v>115.2</c:v>
                </c:pt>
                <c:pt idx="22">
                  <c:v>115.2</c:v>
                </c:pt>
                <c:pt idx="23">
                  <c:v>115.27647610121836</c:v>
                </c:pt>
                <c:pt idx="24">
                  <c:v>115.43876114500236</c:v>
                </c:pt>
                <c:pt idx="25">
                  <c:v>115.83011583011583</c:v>
                </c:pt>
                <c:pt idx="26">
                  <c:v>116.07142857142857</c:v>
                </c:pt>
                <c:pt idx="27">
                  <c:v>116.47585863613739</c:v>
                </c:pt>
                <c:pt idx="28">
                  <c:v>116.56772800863465</c:v>
                </c:pt>
                <c:pt idx="29">
                  <c:v>116.66666666666667</c:v>
                </c:pt>
                <c:pt idx="30">
                  <c:v>117.21224920802534</c:v>
                </c:pt>
                <c:pt idx="31">
                  <c:v>118.07353702744693</c:v>
                </c:pt>
                <c:pt idx="32">
                  <c:v>118.15561959654178</c:v>
                </c:pt>
                <c:pt idx="33">
                  <c:v>118.89801836636056</c:v>
                </c:pt>
                <c:pt idx="34">
                  <c:v>119.10669975186104</c:v>
                </c:pt>
                <c:pt idx="35">
                  <c:v>119.31818181818181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120.44374009508716</c:v>
                </c:pt>
                <c:pt idx="40">
                  <c:v>120.76271186440678</c:v>
                </c:pt>
                <c:pt idx="41">
                  <c:v>120.88452088452088</c:v>
                </c:pt>
                <c:pt idx="42">
                  <c:v>121.56686177397569</c:v>
                </c:pt>
                <c:pt idx="43">
                  <c:v>122.37960339943344</c:v>
                </c:pt>
                <c:pt idx="44">
                  <c:v>122.44897959183673</c:v>
                </c:pt>
                <c:pt idx="45">
                  <c:v>123.64052661705782</c:v>
                </c:pt>
                <c:pt idx="46">
                  <c:v>123.81771281169388</c:v>
                </c:pt>
                <c:pt idx="47">
                  <c:v>124.9277038750723</c:v>
                </c:pt>
              </c:numCache>
            </c:numRef>
          </c:yVal>
        </c:ser>
        <c:ser>
          <c:idx val="1"/>
          <c:order val="1"/>
          <c:tx>
            <c:strRef>
              <c:f>'Woman vs Men 2'!$L$58</c:f>
              <c:strCache>
                <c:ptCount val="1"/>
                <c:pt idx="0">
                  <c:v>Hombres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'Woman vs Men 2'!$J$59:$J$112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'Woman vs Men 2'!$L$59:$L$112</c:f>
              <c:numCache>
                <c:formatCode>General</c:formatCode>
                <c:ptCount val="54"/>
                <c:pt idx="0">
                  <c:v>82.141770611499851</c:v>
                </c:pt>
                <c:pt idx="1">
                  <c:v>86.143572621035062</c:v>
                </c:pt>
                <c:pt idx="2">
                  <c:v>88.050314465408803</c:v>
                </c:pt>
                <c:pt idx="3">
                  <c:v>95.501730103806239</c:v>
                </c:pt>
                <c:pt idx="4">
                  <c:v>96.904441453566619</c:v>
                </c:pt>
                <c:pt idx="5">
                  <c:v>98.263027295285369</c:v>
                </c:pt>
                <c:pt idx="6">
                  <c:v>100.55865921787709</c:v>
                </c:pt>
                <c:pt idx="7">
                  <c:v>101.54305624688899</c:v>
                </c:pt>
                <c:pt idx="8">
                  <c:v>103.16529894490036</c:v>
                </c:pt>
                <c:pt idx="9">
                  <c:v>103.2</c:v>
                </c:pt>
                <c:pt idx="10">
                  <c:v>103.29113924050633</c:v>
                </c:pt>
                <c:pt idx="11">
                  <c:v>103.90895596239486</c:v>
                </c:pt>
                <c:pt idx="12">
                  <c:v>104.30463576158941</c:v>
                </c:pt>
                <c:pt idx="13">
                  <c:v>104.39826002899952</c:v>
                </c:pt>
                <c:pt idx="14">
                  <c:v>105.59006211180125</c:v>
                </c:pt>
                <c:pt idx="15">
                  <c:v>106.12916495269437</c:v>
                </c:pt>
                <c:pt idx="16">
                  <c:v>106.82492581602374</c:v>
                </c:pt>
                <c:pt idx="17">
                  <c:v>106.86223153483499</c:v>
                </c:pt>
                <c:pt idx="18">
                  <c:v>106.99588477366255</c:v>
                </c:pt>
                <c:pt idx="19">
                  <c:v>107.14285714285714</c:v>
                </c:pt>
                <c:pt idx="20">
                  <c:v>107.43061772605192</c:v>
                </c:pt>
                <c:pt idx="21">
                  <c:v>107.58965804837364</c:v>
                </c:pt>
                <c:pt idx="22">
                  <c:v>108.49453322119427</c:v>
                </c:pt>
                <c:pt idx="23">
                  <c:v>108.53432282003712</c:v>
                </c:pt>
                <c:pt idx="24">
                  <c:v>108.57142857142857</c:v>
                </c:pt>
                <c:pt idx="25">
                  <c:v>109.77242302543507</c:v>
                </c:pt>
                <c:pt idx="26">
                  <c:v>110.18801923917796</c:v>
                </c:pt>
                <c:pt idx="27">
                  <c:v>110.42944785276073</c:v>
                </c:pt>
                <c:pt idx="28">
                  <c:v>110.76923076923077</c:v>
                </c:pt>
                <c:pt idx="29">
                  <c:v>110.86074808472284</c:v>
                </c:pt>
                <c:pt idx="30">
                  <c:v>110.90047393364928</c:v>
                </c:pt>
                <c:pt idx="31">
                  <c:v>110.91549295774648</c:v>
                </c:pt>
                <c:pt idx="32">
                  <c:v>110.95305832147938</c:v>
                </c:pt>
                <c:pt idx="33">
                  <c:v>111.15789473684211</c:v>
                </c:pt>
                <c:pt idx="34">
                  <c:v>111.15898319689788</c:v>
                </c:pt>
                <c:pt idx="35">
                  <c:v>111.66591012256013</c:v>
                </c:pt>
                <c:pt idx="36">
                  <c:v>112.17391304347827</c:v>
                </c:pt>
                <c:pt idx="37">
                  <c:v>112.44979919678715</c:v>
                </c:pt>
                <c:pt idx="38">
                  <c:v>112.50000000000001</c:v>
                </c:pt>
                <c:pt idx="39">
                  <c:v>112.55411255411256</c:v>
                </c:pt>
                <c:pt idx="40">
                  <c:v>112.74060494958754</c:v>
                </c:pt>
                <c:pt idx="41">
                  <c:v>113.63636363636363</c:v>
                </c:pt>
                <c:pt idx="42">
                  <c:v>113.74407582938387</c:v>
                </c:pt>
                <c:pt idx="43">
                  <c:v>114.50381679389312</c:v>
                </c:pt>
                <c:pt idx="44">
                  <c:v>114.54545454545455</c:v>
                </c:pt>
                <c:pt idx="45">
                  <c:v>115.16314779270634</c:v>
                </c:pt>
                <c:pt idx="46">
                  <c:v>115.52346570397111</c:v>
                </c:pt>
                <c:pt idx="47">
                  <c:v>115.63876651982379</c:v>
                </c:pt>
                <c:pt idx="48">
                  <c:v>115.80882352941175</c:v>
                </c:pt>
                <c:pt idx="49">
                  <c:v>116.4079822616408</c:v>
                </c:pt>
                <c:pt idx="50">
                  <c:v>116.56772800863465</c:v>
                </c:pt>
                <c:pt idx="51">
                  <c:v>117.5074183976261</c:v>
                </c:pt>
                <c:pt idx="52">
                  <c:v>118.34319526627219</c:v>
                </c:pt>
                <c:pt idx="53">
                  <c:v>120</c:v>
                </c:pt>
              </c:numCache>
            </c:numRef>
          </c:yVal>
        </c:ser>
        <c:ser>
          <c:idx val="2"/>
          <c:order val="2"/>
          <c:tx>
            <c:strRef>
              <c:f>'Woman vs Men 2'!$M$58</c:f>
              <c:strCache>
                <c:ptCount val="1"/>
                <c:pt idx="0">
                  <c:v>119 Bpm</c:v>
                </c:pt>
              </c:strCache>
            </c:strRef>
          </c:tx>
          <c:spPr>
            <a:ln w="28575">
              <a:noFill/>
            </a:ln>
          </c:spPr>
          <c:xVal>
            <c:numRef>
              <c:f>'Woman vs Men 2'!$J$59:$J$112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'Woman vs Men 2'!$M$59:$M$112</c:f>
              <c:numCache>
                <c:formatCode>General</c:formatCode>
                <c:ptCount val="54"/>
                <c:pt idx="0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119</c:v>
                </c:pt>
                <c:pt idx="14">
                  <c:v>119</c:v>
                </c:pt>
                <c:pt idx="15">
                  <c:v>119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119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119</c:v>
                </c:pt>
                <c:pt idx="35">
                  <c:v>119</c:v>
                </c:pt>
                <c:pt idx="36">
                  <c:v>119</c:v>
                </c:pt>
                <c:pt idx="37">
                  <c:v>119</c:v>
                </c:pt>
                <c:pt idx="38">
                  <c:v>119</c:v>
                </c:pt>
                <c:pt idx="39">
                  <c:v>119</c:v>
                </c:pt>
                <c:pt idx="40">
                  <c:v>119</c:v>
                </c:pt>
                <c:pt idx="41">
                  <c:v>119</c:v>
                </c:pt>
                <c:pt idx="42">
                  <c:v>119</c:v>
                </c:pt>
                <c:pt idx="43">
                  <c:v>119</c:v>
                </c:pt>
                <c:pt idx="44">
                  <c:v>119</c:v>
                </c:pt>
                <c:pt idx="45">
                  <c:v>119</c:v>
                </c:pt>
                <c:pt idx="46">
                  <c:v>119</c:v>
                </c:pt>
                <c:pt idx="47">
                  <c:v>119</c:v>
                </c:pt>
                <c:pt idx="48">
                  <c:v>119</c:v>
                </c:pt>
                <c:pt idx="49">
                  <c:v>119</c:v>
                </c:pt>
                <c:pt idx="50">
                  <c:v>119</c:v>
                </c:pt>
                <c:pt idx="51">
                  <c:v>119</c:v>
                </c:pt>
                <c:pt idx="52">
                  <c:v>119</c:v>
                </c:pt>
                <c:pt idx="53">
                  <c:v>119</c:v>
                </c:pt>
              </c:numCache>
            </c:numRef>
          </c:yVal>
        </c:ser>
        <c:axId val="63108992"/>
        <c:axId val="63180800"/>
      </c:scatterChart>
      <c:valAx>
        <c:axId val="6310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s-ES"/>
                </a:pPr>
                <a:r>
                  <a:rPr lang="en-US"/>
                  <a:t>Corridas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63180800"/>
        <c:crosses val="autoZero"/>
        <c:crossBetween val="midCat"/>
      </c:valAx>
      <c:valAx>
        <c:axId val="63180800"/>
        <c:scaling>
          <c:orientation val="minMax"/>
          <c:max val="130"/>
          <c:min val="7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lang="es-ES"/>
                </a:pPr>
                <a:r>
                  <a:rPr lang="en-US"/>
                  <a:t>PPM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63108992"/>
        <c:crosses val="autoZero"/>
        <c:crossBetween val="midCat"/>
      </c:valAx>
    </c:plotArea>
    <c:legend>
      <c:legendPos val="r"/>
      <c:txPr>
        <a:bodyPr/>
        <a:lstStyle/>
        <a:p>
          <a:pPr>
            <a:defRPr lang="es-ES"/>
          </a:pPr>
          <a:endParaRPr lang="es-MX"/>
        </a:p>
      </c:txPr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scatterChart>
        <c:scatterStyle val="lineMarker"/>
        <c:ser>
          <c:idx val="0"/>
          <c:order val="0"/>
          <c:tx>
            <c:strRef>
              <c:f>'Woman vs Men 2'!$K$114</c:f>
              <c:strCache>
                <c:ptCount val="1"/>
                <c:pt idx="0">
                  <c:v>Mujeres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'Woman vs Men 2'!$J$115:$J$168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'Woman vs Men 2'!$K$115:$K$168</c:f>
              <c:numCache>
                <c:formatCode>General</c:formatCode>
                <c:ptCount val="54"/>
                <c:pt idx="0">
                  <c:v>103.3112582781457</c:v>
                </c:pt>
                <c:pt idx="1">
                  <c:v>105.1685393258427</c:v>
                </c:pt>
                <c:pt idx="2">
                  <c:v>105.69715142428785</c:v>
                </c:pt>
                <c:pt idx="3">
                  <c:v>107.42857142857143</c:v>
                </c:pt>
                <c:pt idx="4">
                  <c:v>108.10810810810811</c:v>
                </c:pt>
                <c:pt idx="5">
                  <c:v>108.57142857142857</c:v>
                </c:pt>
                <c:pt idx="6">
                  <c:v>110.069302894415</c:v>
                </c:pt>
                <c:pt idx="7">
                  <c:v>110.11764705882354</c:v>
                </c:pt>
                <c:pt idx="8">
                  <c:v>110.83374937593609</c:v>
                </c:pt>
                <c:pt idx="9">
                  <c:v>111.38986452584044</c:v>
                </c:pt>
                <c:pt idx="10">
                  <c:v>111.64274322169059</c:v>
                </c:pt>
                <c:pt idx="11">
                  <c:v>112.48285322359396</c:v>
                </c:pt>
                <c:pt idx="12">
                  <c:v>113.20754716981132</c:v>
                </c:pt>
                <c:pt idx="13">
                  <c:v>113.41134113411341</c:v>
                </c:pt>
                <c:pt idx="14">
                  <c:v>114.17125688532799</c:v>
                </c:pt>
                <c:pt idx="15">
                  <c:v>114.3099068585944</c:v>
                </c:pt>
                <c:pt idx="16">
                  <c:v>114.44921316165951</c:v>
                </c:pt>
                <c:pt idx="17">
                  <c:v>114.8936170212766</c:v>
                </c:pt>
                <c:pt idx="18">
                  <c:v>114.91935483870968</c:v>
                </c:pt>
                <c:pt idx="19">
                  <c:v>115.38461538461537</c:v>
                </c:pt>
                <c:pt idx="20">
                  <c:v>115.58073654390935</c:v>
                </c:pt>
                <c:pt idx="21">
                  <c:v>116.00429645542427</c:v>
                </c:pt>
                <c:pt idx="22">
                  <c:v>116.33543383422202</c:v>
                </c:pt>
                <c:pt idx="23">
                  <c:v>116.86143572621036</c:v>
                </c:pt>
                <c:pt idx="24">
                  <c:v>117.52887995981918</c:v>
                </c:pt>
                <c:pt idx="25">
                  <c:v>118.01242236024845</c:v>
                </c:pt>
                <c:pt idx="26">
                  <c:v>118.04222648752399</c:v>
                </c:pt>
                <c:pt idx="27">
                  <c:v>119.1151446398185</c:v>
                </c:pt>
                <c:pt idx="28">
                  <c:v>119.24119241192412</c:v>
                </c:pt>
                <c:pt idx="29">
                  <c:v>119.31818181818181</c:v>
                </c:pt>
                <c:pt idx="30">
                  <c:v>120</c:v>
                </c:pt>
                <c:pt idx="31">
                  <c:v>120.20033388981636</c:v>
                </c:pt>
                <c:pt idx="32">
                  <c:v>120.55641421947449</c:v>
                </c:pt>
                <c:pt idx="33">
                  <c:v>120.56074766355141</c:v>
                </c:pt>
                <c:pt idx="34">
                  <c:v>121.28017967434026</c:v>
                </c:pt>
                <c:pt idx="35">
                  <c:v>121.28017967434026</c:v>
                </c:pt>
                <c:pt idx="36">
                  <c:v>122.2788327929597</c:v>
                </c:pt>
                <c:pt idx="37">
                  <c:v>122.52252252252254</c:v>
                </c:pt>
                <c:pt idx="38">
                  <c:v>122.96374146085128</c:v>
                </c:pt>
                <c:pt idx="39">
                  <c:v>123.49914236706691</c:v>
                </c:pt>
                <c:pt idx="40">
                  <c:v>124.36974789915965</c:v>
                </c:pt>
                <c:pt idx="41">
                  <c:v>124.8</c:v>
                </c:pt>
                <c:pt idx="42">
                  <c:v>124.8</c:v>
                </c:pt>
                <c:pt idx="43">
                  <c:v>126.47241165530069</c:v>
                </c:pt>
                <c:pt idx="44">
                  <c:v>129.44983818770228</c:v>
                </c:pt>
                <c:pt idx="45">
                  <c:v>136.61538461538461</c:v>
                </c:pt>
                <c:pt idx="46">
                  <c:v>141.91852825229961</c:v>
                </c:pt>
                <c:pt idx="47">
                  <c:v>156.66666666666666</c:v>
                </c:pt>
              </c:numCache>
            </c:numRef>
          </c:yVal>
        </c:ser>
        <c:ser>
          <c:idx val="1"/>
          <c:order val="1"/>
          <c:tx>
            <c:strRef>
              <c:f>'Woman vs Men 2'!$L$114</c:f>
              <c:strCache>
                <c:ptCount val="1"/>
                <c:pt idx="0">
                  <c:v>Hombres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'Woman vs Men 2'!$J$115:$J$168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'Woman vs Men 2'!$L$115:$L$168</c:f>
              <c:numCache>
                <c:formatCode>General</c:formatCode>
                <c:ptCount val="54"/>
                <c:pt idx="0">
                  <c:v>82.191780821917803</c:v>
                </c:pt>
                <c:pt idx="1">
                  <c:v>84.610668301655437</c:v>
                </c:pt>
                <c:pt idx="2">
                  <c:v>89.521165857043712</c:v>
                </c:pt>
                <c:pt idx="3">
                  <c:v>99.658036150464099</c:v>
                </c:pt>
                <c:pt idx="4">
                  <c:v>101.07197549770291</c:v>
                </c:pt>
                <c:pt idx="5">
                  <c:v>101.25486802250109</c:v>
                </c:pt>
                <c:pt idx="6">
                  <c:v>101.69491525423729</c:v>
                </c:pt>
                <c:pt idx="7">
                  <c:v>102.0618556701031</c:v>
                </c:pt>
                <c:pt idx="8">
                  <c:v>102.84167794316643</c:v>
                </c:pt>
                <c:pt idx="9">
                  <c:v>103.2325338894682</c:v>
                </c:pt>
                <c:pt idx="10">
                  <c:v>105.11756569847856</c:v>
                </c:pt>
                <c:pt idx="11">
                  <c:v>106.65137614678898</c:v>
                </c:pt>
                <c:pt idx="12">
                  <c:v>106.65451230628987</c:v>
                </c:pt>
                <c:pt idx="13">
                  <c:v>107.28654447921323</c:v>
                </c:pt>
                <c:pt idx="14">
                  <c:v>108.17610062893081</c:v>
                </c:pt>
                <c:pt idx="15">
                  <c:v>108.8</c:v>
                </c:pt>
                <c:pt idx="16">
                  <c:v>108.87690044139283</c:v>
                </c:pt>
                <c:pt idx="17">
                  <c:v>108.98928737773639</c:v>
                </c:pt>
                <c:pt idx="18">
                  <c:v>109.1901728844404</c:v>
                </c:pt>
                <c:pt idx="19">
                  <c:v>109.57387935805203</c:v>
                </c:pt>
                <c:pt idx="20">
                  <c:v>109.97442455242967</c:v>
                </c:pt>
                <c:pt idx="21">
                  <c:v>110.63829787234043</c:v>
                </c:pt>
                <c:pt idx="22">
                  <c:v>110.95700416088766</c:v>
                </c:pt>
                <c:pt idx="23">
                  <c:v>111.16257526632701</c:v>
                </c:pt>
                <c:pt idx="24">
                  <c:v>111.25827814569537</c:v>
                </c:pt>
                <c:pt idx="25">
                  <c:v>111.36107986501686</c:v>
                </c:pt>
                <c:pt idx="26">
                  <c:v>111.81818181818181</c:v>
                </c:pt>
                <c:pt idx="27">
                  <c:v>112.62318160488034</c:v>
                </c:pt>
                <c:pt idx="28">
                  <c:v>112.92719167904903</c:v>
                </c:pt>
                <c:pt idx="29">
                  <c:v>112.92719167904903</c:v>
                </c:pt>
                <c:pt idx="30">
                  <c:v>113.14083677077195</c:v>
                </c:pt>
                <c:pt idx="31">
                  <c:v>113.151364764268</c:v>
                </c:pt>
                <c:pt idx="32">
                  <c:v>113.26234269119071</c:v>
                </c:pt>
                <c:pt idx="33">
                  <c:v>113.42155009451795</c:v>
                </c:pt>
                <c:pt idx="34">
                  <c:v>113.5825840037861</c:v>
                </c:pt>
                <c:pt idx="35">
                  <c:v>114.37403400309118</c:v>
                </c:pt>
                <c:pt idx="36">
                  <c:v>114.66794075489727</c:v>
                </c:pt>
                <c:pt idx="37">
                  <c:v>114.99760421657882</c:v>
                </c:pt>
                <c:pt idx="38">
                  <c:v>115.10791366906474</c:v>
                </c:pt>
                <c:pt idx="39">
                  <c:v>115.49566891241578</c:v>
                </c:pt>
                <c:pt idx="40">
                  <c:v>115.6186612576065</c:v>
                </c:pt>
                <c:pt idx="41">
                  <c:v>115.72700296735906</c:v>
                </c:pt>
                <c:pt idx="42">
                  <c:v>116.12903225806451</c:v>
                </c:pt>
                <c:pt idx="43">
                  <c:v>117.29857819905214</c:v>
                </c:pt>
                <c:pt idx="44">
                  <c:v>117.41682974559686</c:v>
                </c:pt>
                <c:pt idx="45">
                  <c:v>118.16838995568686</c:v>
                </c:pt>
                <c:pt idx="46">
                  <c:v>118.30131445904954</c:v>
                </c:pt>
                <c:pt idx="47">
                  <c:v>118.48101265822785</c:v>
                </c:pt>
                <c:pt idx="48">
                  <c:v>118.51851851851852</c:v>
                </c:pt>
                <c:pt idx="49">
                  <c:v>119.5219123505976</c:v>
                </c:pt>
                <c:pt idx="50">
                  <c:v>120.21857923497268</c:v>
                </c:pt>
                <c:pt idx="51">
                  <c:v>120.43795620437955</c:v>
                </c:pt>
                <c:pt idx="52">
                  <c:v>121.62162162162161</c:v>
                </c:pt>
                <c:pt idx="53">
                  <c:v>121.74817898022893</c:v>
                </c:pt>
              </c:numCache>
            </c:numRef>
          </c:yVal>
        </c:ser>
        <c:ser>
          <c:idx val="2"/>
          <c:order val="2"/>
          <c:tx>
            <c:strRef>
              <c:f>'Woman vs Men 2'!$M$114</c:f>
              <c:strCache>
                <c:ptCount val="1"/>
                <c:pt idx="0">
                  <c:v>140 Bpm</c:v>
                </c:pt>
              </c:strCache>
            </c:strRef>
          </c:tx>
          <c:spPr>
            <a:ln w="28575">
              <a:noFill/>
            </a:ln>
          </c:spPr>
          <c:xVal>
            <c:numRef>
              <c:f>'Woman vs Men 2'!$J$115:$J$168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'Woman vs Men 2'!$M$115:$M$168</c:f>
              <c:numCache>
                <c:formatCode>General</c:formatCode>
                <c:ptCount val="54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</c:numCache>
            </c:numRef>
          </c:yVal>
        </c:ser>
        <c:axId val="63218816"/>
        <c:axId val="63220736"/>
      </c:scatterChart>
      <c:valAx>
        <c:axId val="63218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s-ES"/>
                </a:pPr>
                <a:r>
                  <a:rPr lang="en-US"/>
                  <a:t>Corridas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63220736"/>
        <c:crosses val="autoZero"/>
        <c:crossBetween val="midCat"/>
      </c:valAx>
      <c:valAx>
        <c:axId val="63220736"/>
        <c:scaling>
          <c:orientation val="minMax"/>
          <c:max val="160"/>
          <c:min val="7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lang="es-ES"/>
                </a:pPr>
                <a:r>
                  <a:rPr lang="en-US"/>
                  <a:t>PPM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63218816"/>
        <c:crosses val="autoZero"/>
        <c:crossBetween val="midCat"/>
      </c:valAx>
    </c:plotArea>
    <c:legend>
      <c:legendPos val="r"/>
      <c:txPr>
        <a:bodyPr/>
        <a:lstStyle/>
        <a:p>
          <a:pPr>
            <a:defRPr lang="es-ES"/>
          </a:pPr>
          <a:endParaRPr lang="es-MX"/>
        </a:p>
      </c:txPr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scatterChart>
        <c:scatterStyle val="lineMarker"/>
        <c:ser>
          <c:idx val="0"/>
          <c:order val="0"/>
          <c:tx>
            <c:strRef>
              <c:f>'Woman vs Men 2'!$K$170</c:f>
              <c:strCache>
                <c:ptCount val="1"/>
                <c:pt idx="0">
                  <c:v>Mujeres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'Woman vs Men 2'!$J$171:$J$224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'Woman vs Men 2'!$K$171:$K$224</c:f>
              <c:numCache>
                <c:formatCode>General</c:formatCode>
                <c:ptCount val="54"/>
                <c:pt idx="0">
                  <c:v>103.53982300884955</c:v>
                </c:pt>
                <c:pt idx="1">
                  <c:v>106.36363636363636</c:v>
                </c:pt>
                <c:pt idx="2">
                  <c:v>106.65451230628987</c:v>
                </c:pt>
                <c:pt idx="3">
                  <c:v>110.13767209011264</c:v>
                </c:pt>
                <c:pt idx="4">
                  <c:v>110.57225994180406</c:v>
                </c:pt>
                <c:pt idx="5">
                  <c:v>110.89494163424125</c:v>
                </c:pt>
                <c:pt idx="6">
                  <c:v>111.68562564632886</c:v>
                </c:pt>
                <c:pt idx="7">
                  <c:v>111.72622043281328</c:v>
                </c:pt>
                <c:pt idx="8">
                  <c:v>111.75496688741721</c:v>
                </c:pt>
                <c:pt idx="9">
                  <c:v>112.82051282051283</c:v>
                </c:pt>
                <c:pt idx="10">
                  <c:v>113.54838709677419</c:v>
                </c:pt>
                <c:pt idx="11">
                  <c:v>114</c:v>
                </c:pt>
                <c:pt idx="12">
                  <c:v>114.19753086419752</c:v>
                </c:pt>
                <c:pt idx="13">
                  <c:v>114.45527766002543</c:v>
                </c:pt>
                <c:pt idx="14">
                  <c:v>114.81975967957277</c:v>
                </c:pt>
                <c:pt idx="15">
                  <c:v>115.55555555555556</c:v>
                </c:pt>
                <c:pt idx="16">
                  <c:v>116.50485436893203</c:v>
                </c:pt>
                <c:pt idx="17">
                  <c:v>116.66666666666667</c:v>
                </c:pt>
                <c:pt idx="18">
                  <c:v>117.17576364546821</c:v>
                </c:pt>
                <c:pt idx="19">
                  <c:v>117.30205278592375</c:v>
                </c:pt>
                <c:pt idx="20">
                  <c:v>118.12216052498739</c:v>
                </c:pt>
                <c:pt idx="21">
                  <c:v>118.34319526627219</c:v>
                </c:pt>
                <c:pt idx="22">
                  <c:v>119.1151446398185</c:v>
                </c:pt>
                <c:pt idx="23">
                  <c:v>119.50790861159929</c:v>
                </c:pt>
                <c:pt idx="24">
                  <c:v>119.5219123505976</c:v>
                </c:pt>
                <c:pt idx="25">
                  <c:v>120.19491066594479</c:v>
                </c:pt>
                <c:pt idx="26">
                  <c:v>120.25316455696202</c:v>
                </c:pt>
                <c:pt idx="27">
                  <c:v>120.67039106145252</c:v>
                </c:pt>
                <c:pt idx="28">
                  <c:v>120.99276111685626</c:v>
                </c:pt>
                <c:pt idx="29">
                  <c:v>121.24711316397229</c:v>
                </c:pt>
                <c:pt idx="30">
                  <c:v>121.93850964043772</c:v>
                </c:pt>
                <c:pt idx="31">
                  <c:v>122.44897959183675</c:v>
                </c:pt>
                <c:pt idx="32">
                  <c:v>123.15789473684211</c:v>
                </c:pt>
                <c:pt idx="33">
                  <c:v>123.96694214876032</c:v>
                </c:pt>
                <c:pt idx="34">
                  <c:v>124.13793103448278</c:v>
                </c:pt>
                <c:pt idx="35">
                  <c:v>124.39024390243904</c:v>
                </c:pt>
                <c:pt idx="36">
                  <c:v>125.53846153846153</c:v>
                </c:pt>
                <c:pt idx="37">
                  <c:v>125.56561085972851</c:v>
                </c:pt>
                <c:pt idx="38">
                  <c:v>125.62585343650433</c:v>
                </c:pt>
                <c:pt idx="39">
                  <c:v>126.55086848635234</c:v>
                </c:pt>
                <c:pt idx="40">
                  <c:v>128.23061630218686</c:v>
                </c:pt>
                <c:pt idx="41">
                  <c:v>128.24427480916032</c:v>
                </c:pt>
                <c:pt idx="42">
                  <c:v>130.50944476244993</c:v>
                </c:pt>
                <c:pt idx="43">
                  <c:v>132.48111563044742</c:v>
                </c:pt>
                <c:pt idx="44">
                  <c:v>140.69591527987896</c:v>
                </c:pt>
                <c:pt idx="45">
                  <c:v>141.05504587155963</c:v>
                </c:pt>
                <c:pt idx="46">
                  <c:v>174.49664429530202</c:v>
                </c:pt>
                <c:pt idx="47">
                  <c:v>174.49664429530202</c:v>
                </c:pt>
              </c:numCache>
            </c:numRef>
          </c:yVal>
        </c:ser>
        <c:ser>
          <c:idx val="1"/>
          <c:order val="1"/>
          <c:tx>
            <c:strRef>
              <c:f>'Woman vs Men 2'!$L$170</c:f>
              <c:strCache>
                <c:ptCount val="1"/>
                <c:pt idx="0">
                  <c:v>Hombres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'Woman vs Men 2'!$J$171:$J$224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'Woman vs Men 2'!$L$171:$L$224</c:f>
              <c:numCache>
                <c:formatCode>General</c:formatCode>
                <c:ptCount val="54"/>
                <c:pt idx="0">
                  <c:v>80.867272194550239</c:v>
                </c:pt>
                <c:pt idx="1">
                  <c:v>85.012594458438286</c:v>
                </c:pt>
                <c:pt idx="2">
                  <c:v>86.606243705941594</c:v>
                </c:pt>
                <c:pt idx="3">
                  <c:v>100.39370078740157</c:v>
                </c:pt>
                <c:pt idx="4">
                  <c:v>100.74074074074075</c:v>
                </c:pt>
                <c:pt idx="5">
                  <c:v>101.07197549770291</c:v>
                </c:pt>
                <c:pt idx="6">
                  <c:v>103.09278350515463</c:v>
                </c:pt>
                <c:pt idx="7">
                  <c:v>106.80054769511638</c:v>
                </c:pt>
                <c:pt idx="8">
                  <c:v>107.54716981132076</c:v>
                </c:pt>
                <c:pt idx="9">
                  <c:v>107.72578890097932</c:v>
                </c:pt>
                <c:pt idx="10">
                  <c:v>108.04321728691477</c:v>
                </c:pt>
                <c:pt idx="11">
                  <c:v>109.62566844919786</c:v>
                </c:pt>
                <c:pt idx="12">
                  <c:v>109.80760206475834</c:v>
                </c:pt>
                <c:pt idx="13">
                  <c:v>110.27027027027027</c:v>
                </c:pt>
                <c:pt idx="14">
                  <c:v>110.586011342155</c:v>
                </c:pt>
                <c:pt idx="15">
                  <c:v>110.91549295774648</c:v>
                </c:pt>
                <c:pt idx="16">
                  <c:v>111.30434782608695</c:v>
                </c:pt>
                <c:pt idx="17">
                  <c:v>111.54598825831702</c:v>
                </c:pt>
                <c:pt idx="18">
                  <c:v>111.73184357541899</c:v>
                </c:pt>
                <c:pt idx="19">
                  <c:v>113.151364764268</c:v>
                </c:pt>
                <c:pt idx="20">
                  <c:v>113.26378539493294</c:v>
                </c:pt>
                <c:pt idx="21">
                  <c:v>113.46863468634686</c:v>
                </c:pt>
                <c:pt idx="22">
                  <c:v>114.182147711826</c:v>
                </c:pt>
                <c:pt idx="23">
                  <c:v>114.51531893520844</c:v>
                </c:pt>
                <c:pt idx="24">
                  <c:v>114.74584801207851</c:v>
                </c:pt>
                <c:pt idx="25">
                  <c:v>115.09338717819284</c:v>
                </c:pt>
                <c:pt idx="26">
                  <c:v>115.66265060240964</c:v>
                </c:pt>
                <c:pt idx="27">
                  <c:v>115.68525273579989</c:v>
                </c:pt>
                <c:pt idx="28">
                  <c:v>116.03053435114505</c:v>
                </c:pt>
                <c:pt idx="29">
                  <c:v>116.33543383422202</c:v>
                </c:pt>
                <c:pt idx="30">
                  <c:v>116.41321447299423</c:v>
                </c:pt>
                <c:pt idx="31">
                  <c:v>116.41791044776119</c:v>
                </c:pt>
                <c:pt idx="32">
                  <c:v>116.54387139986605</c:v>
                </c:pt>
                <c:pt idx="33">
                  <c:v>117.05685618729096</c:v>
                </c:pt>
                <c:pt idx="34">
                  <c:v>117.07317073170732</c:v>
                </c:pt>
                <c:pt idx="35">
                  <c:v>117.27416798732172</c:v>
                </c:pt>
                <c:pt idx="36">
                  <c:v>117.35205616850551</c:v>
                </c:pt>
                <c:pt idx="37">
                  <c:v>117.41682974559686</c:v>
                </c:pt>
                <c:pt idx="38">
                  <c:v>117.91128579449749</c:v>
                </c:pt>
                <c:pt idx="39">
                  <c:v>118.4</c:v>
                </c:pt>
                <c:pt idx="40">
                  <c:v>118.42105263157896</c:v>
                </c:pt>
                <c:pt idx="41">
                  <c:v>118.63391252246853</c:v>
                </c:pt>
                <c:pt idx="42">
                  <c:v>119.63190184049081</c:v>
                </c:pt>
                <c:pt idx="43">
                  <c:v>119.81082501313715</c:v>
                </c:pt>
                <c:pt idx="44">
                  <c:v>119.94002998500748</c:v>
                </c:pt>
                <c:pt idx="45">
                  <c:v>120.52730696798494</c:v>
                </c:pt>
                <c:pt idx="46">
                  <c:v>121.00840336134453</c:v>
                </c:pt>
                <c:pt idx="47">
                  <c:v>121.55844155844156</c:v>
                </c:pt>
                <c:pt idx="48">
                  <c:v>121.84615384615384</c:v>
                </c:pt>
                <c:pt idx="49">
                  <c:v>122.64658418504573</c:v>
                </c:pt>
                <c:pt idx="50">
                  <c:v>122.79704377487209</c:v>
                </c:pt>
                <c:pt idx="51">
                  <c:v>124.16107382550337</c:v>
                </c:pt>
                <c:pt idx="52">
                  <c:v>125.72759022118743</c:v>
                </c:pt>
                <c:pt idx="53">
                  <c:v>153.19148936170214</c:v>
                </c:pt>
              </c:numCache>
            </c:numRef>
          </c:yVal>
        </c:ser>
        <c:ser>
          <c:idx val="2"/>
          <c:order val="2"/>
          <c:tx>
            <c:strRef>
              <c:f>'Woman vs Men 2'!$M$170</c:f>
              <c:strCache>
                <c:ptCount val="1"/>
                <c:pt idx="0">
                  <c:v>168 Bpm</c:v>
                </c:pt>
              </c:strCache>
            </c:strRef>
          </c:tx>
          <c:spPr>
            <a:ln w="28575">
              <a:noFill/>
            </a:ln>
          </c:spPr>
          <c:xVal>
            <c:numRef>
              <c:f>'Woman vs Men 2'!$J$171:$J$224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'Woman vs Men 2'!$M$171:$M$224</c:f>
              <c:numCache>
                <c:formatCode>General</c:formatCode>
                <c:ptCount val="54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168</c:v>
                </c:pt>
                <c:pt idx="19">
                  <c:v>168</c:v>
                </c:pt>
                <c:pt idx="20">
                  <c:v>168</c:v>
                </c:pt>
                <c:pt idx="21">
                  <c:v>168</c:v>
                </c:pt>
                <c:pt idx="22">
                  <c:v>168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168</c:v>
                </c:pt>
                <c:pt idx="37">
                  <c:v>168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  <c:pt idx="48">
                  <c:v>168</c:v>
                </c:pt>
                <c:pt idx="49">
                  <c:v>168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</c:numCache>
            </c:numRef>
          </c:yVal>
        </c:ser>
        <c:axId val="64389504"/>
        <c:axId val="64391424"/>
      </c:scatterChart>
      <c:valAx>
        <c:axId val="6438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s-ES"/>
                </a:pPr>
                <a:r>
                  <a:rPr lang="en-US"/>
                  <a:t>Corridas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64391424"/>
        <c:crosses val="autoZero"/>
        <c:crossBetween val="midCat"/>
      </c:valAx>
      <c:valAx>
        <c:axId val="64391424"/>
        <c:scaling>
          <c:orientation val="minMax"/>
          <c:max val="180"/>
          <c:min val="7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lang="es-ES"/>
                </a:pPr>
                <a:r>
                  <a:rPr lang="en-US"/>
                  <a:t>PPM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64389504"/>
        <c:crosses val="autoZero"/>
        <c:crossBetween val="midCat"/>
      </c:valAx>
    </c:plotArea>
    <c:legend>
      <c:legendPos val="r"/>
      <c:txPr>
        <a:bodyPr/>
        <a:lstStyle/>
        <a:p>
          <a:pPr>
            <a:defRPr lang="es-ES"/>
          </a:pPr>
          <a:endParaRPr lang="es-MX"/>
        </a:p>
      </c:txPr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35</xdr:row>
      <xdr:rowOff>19050</xdr:rowOff>
    </xdr:from>
    <xdr:to>
      <xdr:col>9</xdr:col>
      <xdr:colOff>0</xdr:colOff>
      <xdr:row>49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750094</xdr:colOff>
      <xdr:row>35</xdr:row>
      <xdr:rowOff>14288</xdr:rowOff>
    </xdr:from>
    <xdr:to>
      <xdr:col>15</xdr:col>
      <xdr:colOff>750094</xdr:colOff>
      <xdr:row>49</xdr:row>
      <xdr:rowOff>90488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51</xdr:row>
      <xdr:rowOff>19050</xdr:rowOff>
    </xdr:from>
    <xdr:to>
      <xdr:col>16</xdr:col>
      <xdr:colOff>0</xdr:colOff>
      <xdr:row>65</xdr:row>
      <xdr:rowOff>95250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19051</xdr:colOff>
      <xdr:row>66</xdr:row>
      <xdr:rowOff>19049</xdr:rowOff>
    </xdr:from>
    <xdr:to>
      <xdr:col>15</xdr:col>
      <xdr:colOff>9525</xdr:colOff>
      <xdr:row>81</xdr:row>
      <xdr:rowOff>178593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759619</xdr:colOff>
      <xdr:row>66</xdr:row>
      <xdr:rowOff>28573</xdr:rowOff>
    </xdr:from>
    <xdr:to>
      <xdr:col>20</xdr:col>
      <xdr:colOff>47625</xdr:colOff>
      <xdr:row>81</xdr:row>
      <xdr:rowOff>178592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18</xdr:col>
      <xdr:colOff>0</xdr:colOff>
      <xdr:row>15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57</xdr:row>
      <xdr:rowOff>0</xdr:rowOff>
    </xdr:from>
    <xdr:to>
      <xdr:col>19</xdr:col>
      <xdr:colOff>0</xdr:colOff>
      <xdr:row>71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113</xdr:row>
      <xdr:rowOff>0</xdr:rowOff>
    </xdr:from>
    <xdr:to>
      <xdr:col>19</xdr:col>
      <xdr:colOff>0</xdr:colOff>
      <xdr:row>127</xdr:row>
      <xdr:rowOff>76200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169</xdr:row>
      <xdr:rowOff>0</xdr:rowOff>
    </xdr:from>
    <xdr:to>
      <xdr:col>19</xdr:col>
      <xdr:colOff>0</xdr:colOff>
      <xdr:row>183</xdr:row>
      <xdr:rowOff>76200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71437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0</xdr:colOff>
      <xdr:row>15</xdr:row>
      <xdr:rowOff>71437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W473"/>
  <sheetViews>
    <sheetView topLeftCell="C29" zoomScale="80" zoomScaleNormal="80" workbookViewId="0">
      <selection activeCell="I57" sqref="I57:P57"/>
    </sheetView>
  </sheetViews>
  <sheetFormatPr baseColWidth="10" defaultRowHeight="15"/>
  <cols>
    <col min="1" max="2" width="13.140625" customWidth="1"/>
    <col min="4" max="4" width="12.7109375" bestFit="1" customWidth="1"/>
  </cols>
  <sheetData>
    <row r="3" spans="1:16">
      <c r="D3" s="6"/>
      <c r="E3" s="4"/>
      <c r="F3" s="4"/>
      <c r="G3" s="4"/>
      <c r="H3" s="4"/>
    </row>
    <row r="4" spans="1:16">
      <c r="A4" s="1" t="s">
        <v>26</v>
      </c>
      <c r="B4" s="1"/>
      <c r="D4" s="6"/>
      <c r="E4" s="4"/>
      <c r="F4" s="4"/>
      <c r="G4" s="4"/>
      <c r="H4" s="4"/>
    </row>
    <row r="5" spans="1:16">
      <c r="B5" s="1" t="s">
        <v>28</v>
      </c>
      <c r="C5" s="1" t="s">
        <v>0</v>
      </c>
      <c r="D5" s="6" t="s">
        <v>75</v>
      </c>
      <c r="E5" s="6"/>
      <c r="F5" s="6"/>
      <c r="G5" s="6" t="s">
        <v>123</v>
      </c>
      <c r="H5" s="6"/>
      <c r="I5" s="2" t="s">
        <v>76</v>
      </c>
      <c r="J5" s="2" t="s">
        <v>77</v>
      </c>
      <c r="K5" s="2" t="s">
        <v>78</v>
      </c>
      <c r="L5" s="2" t="s">
        <v>79</v>
      </c>
      <c r="M5" s="2" t="s">
        <v>80</v>
      </c>
      <c r="N5" s="2" t="s">
        <v>81</v>
      </c>
      <c r="O5" s="2" t="s">
        <v>82</v>
      </c>
      <c r="P5" s="2" t="s">
        <v>83</v>
      </c>
    </row>
    <row r="6" spans="1:16">
      <c r="A6" s="1" t="s">
        <v>25</v>
      </c>
      <c r="B6" s="26" t="s">
        <v>29</v>
      </c>
      <c r="D6" s="4"/>
      <c r="E6" s="1" t="s">
        <v>63</v>
      </c>
      <c r="F6" s="4">
        <v>26</v>
      </c>
      <c r="G6" s="4">
        <f>AVERAGE(D7:D9)</f>
        <v>107.52486556105879</v>
      </c>
      <c r="H6" s="4">
        <v>1</v>
      </c>
      <c r="I6" s="27">
        <v>99.447513812154696</v>
      </c>
      <c r="J6" s="27">
        <v>101.28831630386495</v>
      </c>
      <c r="K6" s="27">
        <v>103.3112582781457</v>
      </c>
      <c r="L6" s="27">
        <v>103.53982300884955</v>
      </c>
      <c r="M6" s="27">
        <v>79.905992949471212</v>
      </c>
      <c r="N6" s="27">
        <v>92.434662998624475</v>
      </c>
      <c r="O6" s="27">
        <v>95.270969968933386</v>
      </c>
      <c r="P6" s="17">
        <v>108.02700675168792</v>
      </c>
    </row>
    <row r="7" spans="1:16">
      <c r="A7" t="s">
        <v>1</v>
      </c>
      <c r="B7" s="5">
        <v>19.22</v>
      </c>
      <c r="C7">
        <v>36</v>
      </c>
      <c r="D7" s="24">
        <f>(60*C7)/B7</f>
        <v>112.38293444328825</v>
      </c>
      <c r="E7" s="1" t="s">
        <v>64</v>
      </c>
      <c r="F7" s="4">
        <v>1.68</v>
      </c>
      <c r="G7" s="4">
        <f>AVERAGE(D10:D12)</f>
        <v>118.33208893313423</v>
      </c>
      <c r="H7" s="4">
        <v>2</v>
      </c>
      <c r="I7" s="27">
        <v>102.31744643637953</v>
      </c>
      <c r="J7" s="27">
        <v>102.99295774647888</v>
      </c>
      <c r="K7" s="27">
        <v>105.1685393258427</v>
      </c>
      <c r="L7" s="27">
        <v>106.36363636363636</v>
      </c>
      <c r="M7" s="27">
        <v>90.99950273495773</v>
      </c>
      <c r="N7" s="27">
        <v>94.390026714158509</v>
      </c>
      <c r="O7" s="27">
        <v>103.78378378378379</v>
      </c>
      <c r="P7" s="27">
        <v>109.33940774487472</v>
      </c>
    </row>
    <row r="8" spans="1:16">
      <c r="A8" t="s">
        <v>2</v>
      </c>
      <c r="B8" s="5">
        <v>21.47</v>
      </c>
      <c r="C8">
        <v>37</v>
      </c>
      <c r="D8" s="24">
        <f t="shared" ref="D8:D30" si="0">(60*C8)/B8</f>
        <v>103.40009315323708</v>
      </c>
      <c r="E8" s="1" t="s">
        <v>65</v>
      </c>
      <c r="F8" s="4">
        <v>60</v>
      </c>
      <c r="G8" s="4">
        <f>AVERAGE(D13:D15)</f>
        <v>111.28878570782236</v>
      </c>
      <c r="H8" s="4">
        <v>3</v>
      </c>
      <c r="I8" s="4">
        <v>102.37203495630462</v>
      </c>
      <c r="J8" s="4">
        <v>104.14201183431952</v>
      </c>
      <c r="K8" s="4">
        <v>105.69715142428785</v>
      </c>
      <c r="L8" s="4">
        <v>106.65451230628987</v>
      </c>
      <c r="M8" s="4">
        <v>94.408541725203705</v>
      </c>
      <c r="N8" s="4">
        <v>95.064935064935071</v>
      </c>
      <c r="O8" s="4">
        <v>107.21003134796238</v>
      </c>
      <c r="P8" s="6">
        <v>110.56511056511056</v>
      </c>
    </row>
    <row r="9" spans="1:16">
      <c r="A9" t="s">
        <v>3</v>
      </c>
      <c r="B9" s="5">
        <v>21.35</v>
      </c>
      <c r="C9">
        <v>38</v>
      </c>
      <c r="D9" s="24">
        <f t="shared" si="0"/>
        <v>106.79156908665105</v>
      </c>
      <c r="E9" s="1" t="s">
        <v>66</v>
      </c>
      <c r="F9" s="4" t="s">
        <v>69</v>
      </c>
      <c r="G9" s="4">
        <f>AVERAGE(D16:D18)</f>
        <v>121.48896398356726</v>
      </c>
      <c r="H9" s="4">
        <v>4</v>
      </c>
      <c r="I9" s="4">
        <v>103.27022375215147</v>
      </c>
      <c r="J9" s="4">
        <v>105.3082191780822</v>
      </c>
      <c r="K9" s="4">
        <v>107.42857142857143</v>
      </c>
      <c r="L9" s="4">
        <v>110.13767209011264</v>
      </c>
      <c r="M9" s="4">
        <v>100.57061340941513</v>
      </c>
      <c r="N9" s="4">
        <v>98.924731182795711</v>
      </c>
      <c r="O9" s="4">
        <v>108.43373493975903</v>
      </c>
      <c r="P9" s="4">
        <v>111.4394259181089</v>
      </c>
    </row>
    <row r="10" spans="1:16">
      <c r="A10" t="s">
        <v>4</v>
      </c>
      <c r="B10" s="5">
        <v>19.600000000000001</v>
      </c>
      <c r="C10" s="5">
        <v>40</v>
      </c>
      <c r="D10" s="24">
        <f t="shared" si="0"/>
        <v>122.44897959183673</v>
      </c>
      <c r="E10" s="1" t="s">
        <v>67</v>
      </c>
      <c r="F10" s="4" t="s">
        <v>70</v>
      </c>
      <c r="G10" s="4">
        <f>AVERAGE(D19:D21)</f>
        <v>147.38328284901749</v>
      </c>
      <c r="H10" s="4">
        <v>5</v>
      </c>
      <c r="I10" s="4">
        <v>103.40009315323708</v>
      </c>
      <c r="J10" s="4">
        <v>105.45290671473636</v>
      </c>
      <c r="K10" s="4">
        <v>108.10810810810811</v>
      </c>
      <c r="L10" s="4">
        <v>110.57225994180406</v>
      </c>
      <c r="M10" s="4">
        <v>100.68649885583524</v>
      </c>
      <c r="N10" s="4">
        <v>100.92687950566426</v>
      </c>
      <c r="O10" s="4">
        <v>108.85529157667388</v>
      </c>
      <c r="P10" s="4">
        <v>111.50442477876105</v>
      </c>
    </row>
    <row r="11" spans="1:16">
      <c r="A11" t="s">
        <v>5</v>
      </c>
      <c r="B11" s="5">
        <v>20.09</v>
      </c>
      <c r="C11" s="5">
        <v>39</v>
      </c>
      <c r="D11" s="24">
        <f t="shared" si="0"/>
        <v>116.47585863613739</v>
      </c>
      <c r="E11" s="1" t="s">
        <v>68</v>
      </c>
      <c r="F11" s="4" t="s">
        <v>70</v>
      </c>
      <c r="G11" s="4">
        <f>AVERAGE(D22:D24)</f>
        <v>146.57215633921894</v>
      </c>
      <c r="H11" s="4">
        <v>6</v>
      </c>
      <c r="I11" s="4">
        <v>106.50887573964498</v>
      </c>
      <c r="J11" s="4">
        <v>106.79156908665105</v>
      </c>
      <c r="K11" s="4">
        <v>108.57142857142857</v>
      </c>
      <c r="L11" s="4">
        <v>110.89494163424125</v>
      </c>
      <c r="M11" s="4">
        <v>101.159114857745</v>
      </c>
      <c r="N11" s="4">
        <v>102.56410256410257</v>
      </c>
      <c r="O11" s="4">
        <v>111.01083032490975</v>
      </c>
      <c r="P11" s="4">
        <v>112.35955056179775</v>
      </c>
    </row>
    <row r="12" spans="1:16">
      <c r="A12" t="s">
        <v>6</v>
      </c>
      <c r="B12" s="5">
        <v>20.16</v>
      </c>
      <c r="C12" s="5">
        <v>39</v>
      </c>
      <c r="D12" s="24">
        <f t="shared" si="0"/>
        <v>116.07142857142857</v>
      </c>
      <c r="E12" s="4"/>
      <c r="F12" s="4"/>
      <c r="G12" s="4">
        <f>AVERAGE(D25:D27)</f>
        <v>146.12898778099404</v>
      </c>
      <c r="H12" s="4">
        <v>7</v>
      </c>
      <c r="I12" s="4">
        <v>106.79156908665105</v>
      </c>
      <c r="J12" s="4">
        <v>106.79611650485437</v>
      </c>
      <c r="K12" s="4">
        <v>108.88252148997134</v>
      </c>
      <c r="L12" s="4">
        <v>111.68562564632886</v>
      </c>
      <c r="M12" s="4">
        <v>104.32852386237514</v>
      </c>
      <c r="N12" s="4">
        <v>105.82010582010582</v>
      </c>
      <c r="O12" s="4">
        <v>111.62790697674419</v>
      </c>
      <c r="P12" s="6">
        <v>112.76223776223777</v>
      </c>
    </row>
    <row r="13" spans="1:16">
      <c r="A13" t="s">
        <v>7</v>
      </c>
      <c r="B13" s="5">
        <v>18.809999999999999</v>
      </c>
      <c r="C13" s="5">
        <v>35</v>
      </c>
      <c r="D13" s="24">
        <f t="shared" si="0"/>
        <v>111.64274322169059</v>
      </c>
      <c r="E13" s="4"/>
      <c r="F13" s="4"/>
      <c r="G13" s="4">
        <f>AVERAGE(D28:D30)</f>
        <v>163.40231890742862</v>
      </c>
      <c r="H13" s="4">
        <v>8</v>
      </c>
      <c r="I13" s="4">
        <v>107.1835803876853</v>
      </c>
      <c r="J13" s="4">
        <v>108.33333333333333</v>
      </c>
      <c r="K13" s="4">
        <v>110.069302894415</v>
      </c>
      <c r="L13" s="4">
        <v>111.72622043281328</v>
      </c>
      <c r="M13" s="4">
        <v>104.94975809452922</v>
      </c>
      <c r="N13" s="4">
        <v>109.8677517802645</v>
      </c>
      <c r="O13" s="4">
        <v>111.62790697674419</v>
      </c>
      <c r="P13" s="6">
        <v>114.31103234381922</v>
      </c>
    </row>
    <row r="14" spans="1:16">
      <c r="A14" t="s">
        <v>8</v>
      </c>
      <c r="B14" s="5">
        <v>19.93</v>
      </c>
      <c r="C14" s="5">
        <v>37</v>
      </c>
      <c r="D14" s="24">
        <f t="shared" si="0"/>
        <v>111.38986452584044</v>
      </c>
      <c r="E14" s="4"/>
      <c r="F14" s="4"/>
      <c r="G14" s="4"/>
      <c r="H14" s="4">
        <v>9</v>
      </c>
      <c r="I14" s="4">
        <v>107.57507844016136</v>
      </c>
      <c r="J14" s="4">
        <v>109.30576070901034</v>
      </c>
      <c r="K14" s="4">
        <v>110.11764705882354</v>
      </c>
      <c r="L14" s="4">
        <v>111.75496688741721</v>
      </c>
      <c r="M14" s="4">
        <v>105.52763819095478</v>
      </c>
      <c r="N14" s="4">
        <v>110.65111027474595</v>
      </c>
      <c r="O14" s="4">
        <v>112.8</v>
      </c>
      <c r="P14" s="4">
        <v>114.66666666666667</v>
      </c>
    </row>
    <row r="15" spans="1:16">
      <c r="A15" t="s">
        <v>9</v>
      </c>
      <c r="B15" s="5">
        <v>20.03</v>
      </c>
      <c r="C15" s="5">
        <v>37</v>
      </c>
      <c r="D15" s="24">
        <f t="shared" si="0"/>
        <v>110.83374937593609</v>
      </c>
      <c r="E15" s="4"/>
      <c r="F15" s="4"/>
      <c r="G15" s="4"/>
      <c r="H15" s="4">
        <v>10</v>
      </c>
      <c r="I15" s="4">
        <v>108.22147651006712</v>
      </c>
      <c r="J15" s="4">
        <v>109.36708860759494</v>
      </c>
      <c r="K15" s="4">
        <v>110.83374937593609</v>
      </c>
      <c r="L15" s="4">
        <v>112.82051282051283</v>
      </c>
      <c r="M15" s="4">
        <v>109.54356846473028</v>
      </c>
      <c r="N15" s="4">
        <v>110.76091850517784</v>
      </c>
      <c r="O15" s="4">
        <v>112.95971978984238</v>
      </c>
      <c r="P15" s="4">
        <v>120.56996711728169</v>
      </c>
    </row>
    <row r="16" spans="1:16">
      <c r="A16" t="s">
        <v>10</v>
      </c>
      <c r="B16" s="5">
        <v>17.440000000000001</v>
      </c>
      <c r="C16" s="5">
        <v>41</v>
      </c>
      <c r="D16" s="24">
        <f t="shared" si="0"/>
        <v>141.05504587155963</v>
      </c>
      <c r="E16" s="4"/>
      <c r="F16" s="4"/>
      <c r="G16" s="4"/>
      <c r="H16" s="4">
        <v>11</v>
      </c>
      <c r="I16" s="4">
        <v>108.27464788732395</v>
      </c>
      <c r="J16" s="4">
        <v>109.479305740988</v>
      </c>
      <c r="K16" s="4">
        <v>111.38986452584044</v>
      </c>
      <c r="L16" s="4">
        <v>113.54838709677419</v>
      </c>
      <c r="M16" s="4">
        <v>110.26767878545745</v>
      </c>
      <c r="N16" s="4">
        <v>110.92851273623666</v>
      </c>
      <c r="O16" s="4">
        <v>113.11053984575835</v>
      </c>
      <c r="P16" s="4">
        <v>120.77087794432548</v>
      </c>
    </row>
    <row r="17" spans="1:23">
      <c r="A17" t="s">
        <v>11</v>
      </c>
      <c r="B17" s="5">
        <v>19.87</v>
      </c>
      <c r="C17" s="5">
        <v>37</v>
      </c>
      <c r="D17" s="24">
        <f t="shared" si="0"/>
        <v>111.72622043281328</v>
      </c>
      <c r="E17" s="4"/>
      <c r="F17" s="4"/>
      <c r="G17" s="4"/>
      <c r="H17" s="4">
        <v>12</v>
      </c>
      <c r="I17" s="4">
        <v>108.39020473705339</v>
      </c>
      <c r="J17" s="4">
        <v>109.92756710694505</v>
      </c>
      <c r="K17" s="4">
        <v>111.64274322169059</v>
      </c>
      <c r="L17" s="4">
        <v>114</v>
      </c>
      <c r="M17" s="4">
        <v>110.76923076923077</v>
      </c>
      <c r="N17" s="4">
        <v>111.15399459668082</v>
      </c>
      <c r="O17" s="4">
        <v>115.38461538461539</v>
      </c>
      <c r="P17" s="4">
        <v>122.24108658743634</v>
      </c>
    </row>
    <row r="18" spans="1:23">
      <c r="A18" t="s">
        <v>12</v>
      </c>
      <c r="B18" s="5">
        <v>19.34</v>
      </c>
      <c r="C18" s="5">
        <v>36</v>
      </c>
      <c r="D18" s="24">
        <f t="shared" si="0"/>
        <v>111.68562564632886</v>
      </c>
      <c r="E18" s="4"/>
      <c r="F18" s="4"/>
      <c r="G18" s="4"/>
      <c r="H18" s="4">
        <v>13</v>
      </c>
      <c r="I18" s="4">
        <v>108.66752910737387</v>
      </c>
      <c r="J18" s="4">
        <v>110.26445540116541</v>
      </c>
      <c r="K18" s="4">
        <v>112.177867609904</v>
      </c>
      <c r="L18" s="4">
        <v>114.19753086419752</v>
      </c>
      <c r="M18" s="4">
        <v>111.49346180316587</v>
      </c>
      <c r="N18" s="4">
        <v>113.45939933259177</v>
      </c>
      <c r="O18" s="4">
        <v>117.99761620977353</v>
      </c>
      <c r="P18" s="4">
        <v>124</v>
      </c>
    </row>
    <row r="19" spans="1:23">
      <c r="A19" t="s">
        <v>13</v>
      </c>
      <c r="B19" s="5">
        <v>14.21</v>
      </c>
      <c r="C19" s="5">
        <v>34</v>
      </c>
      <c r="D19" s="4">
        <f t="shared" si="0"/>
        <v>143.56087262491204</v>
      </c>
      <c r="E19" s="4"/>
      <c r="F19" s="4"/>
      <c r="G19" s="4"/>
      <c r="H19" s="4">
        <v>14</v>
      </c>
      <c r="I19" s="4">
        <v>108.94235133908306</v>
      </c>
      <c r="J19" s="4">
        <v>110.93247588424438</v>
      </c>
      <c r="K19" s="4">
        <v>112.48285322359396</v>
      </c>
      <c r="L19" s="4">
        <v>114.45527766002543</v>
      </c>
      <c r="M19" s="4">
        <v>117.27272727272727</v>
      </c>
      <c r="N19" s="4">
        <v>114.91935483870968</v>
      </c>
      <c r="O19" s="4">
        <v>120.87912087912089</v>
      </c>
      <c r="P19" s="4">
        <v>124.69437652811736</v>
      </c>
    </row>
    <row r="20" spans="1:23">
      <c r="A20" t="s">
        <v>14</v>
      </c>
      <c r="B20" s="5">
        <v>14.84</v>
      </c>
      <c r="C20" s="5">
        <v>37</v>
      </c>
      <c r="D20" s="4">
        <f t="shared" si="0"/>
        <v>149.5956873315364</v>
      </c>
      <c r="E20" s="4"/>
      <c r="F20" s="4"/>
      <c r="G20" s="4"/>
      <c r="H20" s="4">
        <v>15</v>
      </c>
      <c r="I20" s="4">
        <v>109.28013876843019</v>
      </c>
      <c r="J20" s="4">
        <v>111.20263591433277</v>
      </c>
      <c r="K20" s="4">
        <v>112.91963377416073</v>
      </c>
      <c r="L20" s="4">
        <v>114.81975967957277</v>
      </c>
      <c r="M20" s="4">
        <v>117.51538891997761</v>
      </c>
      <c r="N20" s="4">
        <v>115.79481970543422</v>
      </c>
      <c r="O20" s="4">
        <v>121.64383561643835</v>
      </c>
      <c r="P20" s="6">
        <v>128.02768166089965</v>
      </c>
    </row>
    <row r="21" spans="1:23">
      <c r="A21" t="s">
        <v>15</v>
      </c>
      <c r="B21" s="5">
        <v>14.9</v>
      </c>
      <c r="C21" s="5">
        <v>37</v>
      </c>
      <c r="D21" s="4">
        <f t="shared" si="0"/>
        <v>148.99328859060401</v>
      </c>
      <c r="E21" s="4"/>
      <c r="F21" s="4"/>
      <c r="G21" s="4"/>
      <c r="H21" s="4">
        <v>16</v>
      </c>
      <c r="I21" s="4">
        <v>109.42249240121581</v>
      </c>
      <c r="J21" s="4">
        <v>111.66591012256013</v>
      </c>
      <c r="K21" s="4">
        <v>113.20754716981132</v>
      </c>
      <c r="L21" s="4">
        <v>115.55555555555556</v>
      </c>
      <c r="M21" s="4">
        <v>118.02232854864435</v>
      </c>
      <c r="N21" s="4">
        <v>116.12903225806451</v>
      </c>
      <c r="O21" s="4">
        <v>121.7948717948718</v>
      </c>
      <c r="P21" s="6">
        <v>129.37062937062936</v>
      </c>
    </row>
    <row r="22" spans="1:23">
      <c r="A22" t="s">
        <v>16</v>
      </c>
      <c r="B22" s="5">
        <v>17.32</v>
      </c>
      <c r="C22" s="5">
        <v>40</v>
      </c>
      <c r="D22" s="4">
        <f t="shared" si="0"/>
        <v>138.56812933025404</v>
      </c>
      <c r="E22" s="4"/>
      <c r="F22" s="4"/>
      <c r="G22" s="4"/>
      <c r="H22" s="4">
        <v>17</v>
      </c>
      <c r="I22" s="4">
        <v>109.78723404255319</v>
      </c>
      <c r="J22" s="4">
        <v>112.1058777734527</v>
      </c>
      <c r="K22" s="4">
        <v>113.41134113411341</v>
      </c>
      <c r="L22" s="4">
        <v>116.50485436893203</v>
      </c>
      <c r="M22" s="4">
        <v>118.0973209404046</v>
      </c>
      <c r="N22" s="4">
        <v>116.72070402964336</v>
      </c>
      <c r="O22" s="4">
        <v>122.52475247524752</v>
      </c>
      <c r="P22" s="4">
        <v>129.64824120603015</v>
      </c>
    </row>
    <row r="23" spans="1:23">
      <c r="A23" t="s">
        <v>17</v>
      </c>
      <c r="B23" s="5">
        <v>14.13</v>
      </c>
      <c r="C23" s="5">
        <v>36</v>
      </c>
      <c r="D23" s="4">
        <f t="shared" si="0"/>
        <v>152.86624203821654</v>
      </c>
      <c r="E23" s="4"/>
      <c r="F23" s="4"/>
      <c r="G23" s="4"/>
      <c r="H23" s="4">
        <v>18</v>
      </c>
      <c r="I23" s="4">
        <v>110.57225994180406</v>
      </c>
      <c r="J23" s="4">
        <v>112.30697239120262</v>
      </c>
      <c r="K23" s="4">
        <v>114.17125688532799</v>
      </c>
      <c r="L23" s="4">
        <v>116.66666666666667</v>
      </c>
      <c r="M23" s="4">
        <v>121.02196324518154</v>
      </c>
      <c r="N23" s="4">
        <v>117.53731343283582</v>
      </c>
      <c r="O23" s="4">
        <v>123.53766963032288</v>
      </c>
      <c r="P23" s="4">
        <v>130.75060532687652</v>
      </c>
    </row>
    <row r="24" spans="1:23">
      <c r="A24" t="s">
        <v>18</v>
      </c>
      <c r="B24" s="5">
        <v>16.59</v>
      </c>
      <c r="C24" s="5">
        <v>41</v>
      </c>
      <c r="D24" s="4">
        <f t="shared" si="0"/>
        <v>148.28209764918626</v>
      </c>
      <c r="E24" s="4"/>
      <c r="F24" s="4"/>
      <c r="G24" s="4"/>
      <c r="H24" s="4">
        <v>19</v>
      </c>
      <c r="I24" s="4">
        <v>110.79887595343236</v>
      </c>
      <c r="J24" s="4">
        <v>112.52992817238628</v>
      </c>
      <c r="K24" s="4">
        <v>114.3099068585944</v>
      </c>
      <c r="L24" s="4">
        <v>116.77160847166572</v>
      </c>
      <c r="M24" s="4">
        <v>123.80038387715931</v>
      </c>
      <c r="N24" s="4">
        <v>119.47547353084022</v>
      </c>
      <c r="O24" s="4">
        <v>127.5</v>
      </c>
      <c r="P24" s="4">
        <v>133.7704918032787</v>
      </c>
    </row>
    <row r="25" spans="1:23">
      <c r="A25" t="s">
        <v>19</v>
      </c>
      <c r="B25" s="5">
        <v>14.06</v>
      </c>
      <c r="C25" s="5">
        <v>35</v>
      </c>
      <c r="D25" s="4">
        <f t="shared" si="0"/>
        <v>149.35988620199146</v>
      </c>
      <c r="E25" s="4"/>
      <c r="F25" s="4"/>
      <c r="G25" s="4"/>
      <c r="H25" s="4">
        <v>20</v>
      </c>
      <c r="I25" s="4">
        <v>110.86074808472284</v>
      </c>
      <c r="J25" s="4">
        <v>113.84217335058214</v>
      </c>
      <c r="K25" s="4">
        <v>114.44921316165951</v>
      </c>
      <c r="L25" s="4">
        <v>117.17576364546821</v>
      </c>
      <c r="M25" s="4">
        <v>123.97885631907738</v>
      </c>
      <c r="N25" s="4">
        <v>120.33582089552237</v>
      </c>
      <c r="O25" s="4">
        <v>129.06610703043023</v>
      </c>
      <c r="P25" s="4">
        <v>133.96004700352526</v>
      </c>
    </row>
    <row r="26" spans="1:23">
      <c r="A26" t="s">
        <v>20</v>
      </c>
      <c r="B26" s="5">
        <v>16.22</v>
      </c>
      <c r="C26" s="5">
        <v>37</v>
      </c>
      <c r="D26" s="4">
        <f t="shared" si="0"/>
        <v>136.86806411837239</v>
      </c>
      <c r="E26" s="4"/>
      <c r="F26" s="4"/>
      <c r="G26" s="4"/>
      <c r="H26" s="4">
        <v>21</v>
      </c>
      <c r="I26" s="4">
        <v>110.93990755007705</v>
      </c>
      <c r="J26" s="4">
        <v>113.95540875309662</v>
      </c>
      <c r="K26" s="4">
        <v>114.8936170212766</v>
      </c>
      <c r="L26" s="4">
        <v>117.30205278592375</v>
      </c>
      <c r="M26" s="4">
        <v>125.85365853658537</v>
      </c>
      <c r="N26" s="4">
        <v>122.26184411614875</v>
      </c>
      <c r="O26" s="4">
        <v>129.72972972972974</v>
      </c>
      <c r="P26" s="4">
        <v>133.97129186602871</v>
      </c>
    </row>
    <row r="27" spans="1:23">
      <c r="A27" t="s">
        <v>21</v>
      </c>
      <c r="B27" s="5">
        <v>14.59</v>
      </c>
      <c r="C27" s="5">
        <v>37</v>
      </c>
      <c r="D27" s="4">
        <f t="shared" si="0"/>
        <v>152.15901302261824</v>
      </c>
      <c r="E27" s="4"/>
      <c r="F27" s="4"/>
      <c r="G27" s="4"/>
      <c r="H27" s="4">
        <v>22</v>
      </c>
      <c r="I27" s="4">
        <v>110.97708082026537</v>
      </c>
      <c r="J27" s="4">
        <v>114.57848160223568</v>
      </c>
      <c r="K27" s="4">
        <v>114.91935483870968</v>
      </c>
      <c r="L27" s="4">
        <v>118.12216052498739</v>
      </c>
      <c r="M27" s="4">
        <v>127.9916753381894</v>
      </c>
      <c r="N27" s="4">
        <v>122.5114854517611</v>
      </c>
      <c r="O27" s="4">
        <v>129.72972972972974</v>
      </c>
      <c r="P27" s="4">
        <v>136.65943600867678</v>
      </c>
    </row>
    <row r="28" spans="1:23">
      <c r="A28" t="s">
        <v>22</v>
      </c>
      <c r="B28" s="4">
        <v>13.16</v>
      </c>
      <c r="C28" s="5">
        <v>36</v>
      </c>
      <c r="D28" s="4">
        <f t="shared" si="0"/>
        <v>164.13373860182369</v>
      </c>
      <c r="E28" s="4"/>
      <c r="F28" s="4"/>
      <c r="G28" s="4"/>
      <c r="H28" s="4">
        <v>23</v>
      </c>
      <c r="I28" s="4">
        <v>111.06214191273688</v>
      </c>
      <c r="J28" s="4">
        <v>115.14522821576763</v>
      </c>
      <c r="K28" s="4">
        <v>115.38461538461537</v>
      </c>
      <c r="L28" s="4">
        <v>118.34319526627219</v>
      </c>
      <c r="M28" s="4">
        <v>128.43029637760702</v>
      </c>
      <c r="N28" s="4">
        <v>123.53766963032288</v>
      </c>
      <c r="O28" s="4">
        <v>130.36211699164346</v>
      </c>
      <c r="P28" s="4">
        <v>137.43218806509947</v>
      </c>
    </row>
    <row r="29" spans="1:23">
      <c r="A29" t="s">
        <v>23</v>
      </c>
      <c r="B29" s="4">
        <v>14</v>
      </c>
      <c r="C29" s="5">
        <v>37</v>
      </c>
      <c r="D29" s="4">
        <f t="shared" si="0"/>
        <v>158.57142857142858</v>
      </c>
      <c r="E29" s="4"/>
      <c r="F29" s="4"/>
      <c r="G29" s="4"/>
      <c r="H29" s="4">
        <v>24</v>
      </c>
      <c r="I29" s="4">
        <v>111.11111111111111</v>
      </c>
      <c r="J29" s="4">
        <v>115.16314779270634</v>
      </c>
      <c r="K29" s="4">
        <v>115.58073654390935</v>
      </c>
      <c r="L29" s="4">
        <v>118.44331641285956</v>
      </c>
      <c r="M29" s="4">
        <v>133.72956909361068</v>
      </c>
      <c r="N29" s="4">
        <v>125.13721185510428</v>
      </c>
      <c r="O29" s="4">
        <v>132.89036544850498</v>
      </c>
      <c r="P29" s="6">
        <v>138.24884792626727</v>
      </c>
    </row>
    <row r="30" spans="1:23">
      <c r="A30" t="s">
        <v>24</v>
      </c>
      <c r="B30" s="4">
        <v>13.97</v>
      </c>
      <c r="C30" s="5">
        <v>39</v>
      </c>
      <c r="D30" s="4">
        <f t="shared" si="0"/>
        <v>167.50178954903365</v>
      </c>
      <c r="E30" s="4"/>
      <c r="F30" s="4"/>
      <c r="G30" s="4"/>
      <c r="H30" s="4">
        <v>25</v>
      </c>
      <c r="I30" s="4">
        <v>111.15789473684211</v>
      </c>
      <c r="J30" s="4">
        <v>115.2</v>
      </c>
      <c r="K30" s="4">
        <v>116.00429645542427</v>
      </c>
      <c r="L30" s="4">
        <v>119.1151446398185</v>
      </c>
      <c r="M30" s="4">
        <v>138.55035279025017</v>
      </c>
      <c r="N30" s="4">
        <v>126.24584717607975</v>
      </c>
      <c r="O30" s="4">
        <v>136.66666666666666</v>
      </c>
      <c r="P30" s="4">
        <v>142.39897370109045</v>
      </c>
    </row>
    <row r="31" spans="1:23">
      <c r="H31" s="4">
        <v>26</v>
      </c>
      <c r="I31" s="4">
        <v>111.56462585034014</v>
      </c>
      <c r="J31" s="4">
        <v>115.2</v>
      </c>
      <c r="K31" s="4">
        <v>116.33543383422202</v>
      </c>
      <c r="L31" s="4">
        <v>119.50790861159929</v>
      </c>
      <c r="M31" s="4">
        <v>138.61386138613861</v>
      </c>
      <c r="N31" s="4">
        <v>126.85714285714286</v>
      </c>
      <c r="O31" s="4">
        <v>136.86806411837239</v>
      </c>
      <c r="P31" s="4">
        <v>148.19506016466119</v>
      </c>
      <c r="R31" s="6"/>
      <c r="S31" s="4"/>
      <c r="T31" s="4"/>
      <c r="U31" s="4"/>
      <c r="V31" s="4"/>
      <c r="W31" s="4"/>
    </row>
    <row r="32" spans="1:23">
      <c r="A32" s="1" t="s">
        <v>25</v>
      </c>
      <c r="B32" s="6" t="s">
        <v>30</v>
      </c>
      <c r="D32" s="6"/>
      <c r="E32" s="1" t="s">
        <v>63</v>
      </c>
      <c r="F32" s="6">
        <v>23</v>
      </c>
      <c r="G32" s="18">
        <f>AVERAGE(D33:D35)</f>
        <v>116.06410062758908</v>
      </c>
      <c r="H32" s="4">
        <v>27</v>
      </c>
      <c r="I32" s="4">
        <v>111.75496688741721</v>
      </c>
      <c r="J32" s="4">
        <v>115.27647610121836</v>
      </c>
      <c r="K32" s="4">
        <v>116.86143572621036</v>
      </c>
      <c r="L32" s="4">
        <v>119.5219123505976</v>
      </c>
      <c r="M32" s="4">
        <v>140.28776978417267</v>
      </c>
      <c r="N32" s="4">
        <v>128.15533980582524</v>
      </c>
      <c r="O32" s="4">
        <v>138.43556555993248</v>
      </c>
      <c r="P32" s="4">
        <v>148.27018121911038</v>
      </c>
      <c r="R32" s="6"/>
      <c r="S32" s="4"/>
      <c r="T32" s="4"/>
      <c r="U32" s="4"/>
      <c r="V32" s="4"/>
      <c r="W32" s="4"/>
    </row>
    <row r="33" spans="1:23">
      <c r="A33" t="s">
        <v>1</v>
      </c>
      <c r="B33">
        <v>18.32</v>
      </c>
      <c r="C33">
        <v>35</v>
      </c>
      <c r="D33" s="25">
        <f>(60*C33)/B33</f>
        <v>114.62882096069869</v>
      </c>
      <c r="E33" s="1" t="s">
        <v>64</v>
      </c>
      <c r="F33" s="1">
        <v>1.65</v>
      </c>
      <c r="G33" s="1">
        <f>AVERAGE(D36:D38)</f>
        <v>116.81554796110889</v>
      </c>
      <c r="H33" s="4">
        <v>28</v>
      </c>
      <c r="I33" s="4">
        <v>112.00807265388497</v>
      </c>
      <c r="J33" s="4">
        <v>115.43876114500236</v>
      </c>
      <c r="K33" s="4">
        <v>117.52887995981918</v>
      </c>
      <c r="L33" s="4">
        <v>119.72633979475485</v>
      </c>
      <c r="M33" s="4">
        <v>140.71661237785017</v>
      </c>
      <c r="N33" s="4">
        <v>128.57142857142856</v>
      </c>
      <c r="O33" s="4">
        <v>138.48631239935588</v>
      </c>
      <c r="P33" s="4">
        <v>150.20862308762167</v>
      </c>
      <c r="R33" s="6"/>
      <c r="S33" s="4"/>
      <c r="T33" s="6"/>
      <c r="U33" s="4"/>
      <c r="V33" s="6"/>
      <c r="W33" s="4"/>
    </row>
    <row r="34" spans="1:23">
      <c r="A34" t="s">
        <v>2</v>
      </c>
      <c r="B34">
        <v>17.87</v>
      </c>
      <c r="C34">
        <v>35</v>
      </c>
      <c r="D34" s="25">
        <f t="shared" ref="D34:D56" si="1">(60*C34)/B34</f>
        <v>117.51538891997761</v>
      </c>
      <c r="E34" s="1" t="s">
        <v>65</v>
      </c>
      <c r="F34" s="1">
        <v>61</v>
      </c>
      <c r="G34" s="1">
        <f>AVERAGE(D39:D41)</f>
        <v>118.3664174173025</v>
      </c>
      <c r="H34" s="4">
        <v>29</v>
      </c>
      <c r="I34" s="4">
        <v>112.34953187695051</v>
      </c>
      <c r="J34" s="4">
        <v>115.83011583011583</v>
      </c>
      <c r="K34" s="4">
        <v>118.01242236024845</v>
      </c>
      <c r="L34" s="4">
        <v>120.19491066594479</v>
      </c>
      <c r="M34" s="4">
        <v>140.99216710182768</v>
      </c>
      <c r="N34" s="4">
        <v>130.09808982963344</v>
      </c>
      <c r="O34" s="4">
        <v>143.7125748502994</v>
      </c>
      <c r="P34" s="4">
        <v>150.36674816625919</v>
      </c>
      <c r="R34" s="6"/>
      <c r="S34" s="6"/>
      <c r="T34" s="6"/>
      <c r="U34" s="6"/>
      <c r="V34" s="6"/>
      <c r="W34" s="6"/>
    </row>
    <row r="35" spans="1:23">
      <c r="A35" t="s">
        <v>3</v>
      </c>
      <c r="B35">
        <v>19.13</v>
      </c>
      <c r="C35">
        <v>37</v>
      </c>
      <c r="D35" s="25">
        <f t="shared" si="1"/>
        <v>116.04809200209097</v>
      </c>
      <c r="E35" s="1" t="s">
        <v>66</v>
      </c>
      <c r="F35" s="1" t="s">
        <v>69</v>
      </c>
      <c r="G35" s="1">
        <f>AVERAGE(D42:D44)</f>
        <v>118.42990663936149</v>
      </c>
      <c r="H35" s="4">
        <v>30</v>
      </c>
      <c r="I35" s="4">
        <v>112.38293444328825</v>
      </c>
      <c r="J35" s="4">
        <v>116.07142857142857</v>
      </c>
      <c r="K35" s="4">
        <v>118.04222648752399</v>
      </c>
      <c r="L35" s="4">
        <v>120.25316455696202</v>
      </c>
      <c r="M35" s="4">
        <v>140.99216710182768</v>
      </c>
      <c r="N35" s="4">
        <v>132.4224908039937</v>
      </c>
      <c r="O35" s="4">
        <v>146.78899082568807</v>
      </c>
      <c r="P35" s="4">
        <v>153.19148936170214</v>
      </c>
      <c r="R35" s="4"/>
      <c r="S35" s="4"/>
      <c r="T35" s="4"/>
      <c r="U35" s="17"/>
      <c r="V35" s="4"/>
      <c r="W35" s="17"/>
    </row>
    <row r="36" spans="1:23">
      <c r="A36" t="s">
        <v>4</v>
      </c>
      <c r="B36">
        <v>18</v>
      </c>
      <c r="C36">
        <v>35</v>
      </c>
      <c r="D36" s="25">
        <f t="shared" si="1"/>
        <v>116.66666666666667</v>
      </c>
      <c r="E36" s="1" t="s">
        <v>67</v>
      </c>
      <c r="F36" s="1" t="s">
        <v>70</v>
      </c>
      <c r="G36" s="1">
        <f>AVERAGE(D45:D47)</f>
        <v>158.75192807292194</v>
      </c>
      <c r="H36" s="4">
        <v>31</v>
      </c>
      <c r="I36" s="4">
        <v>113.10592459605026</v>
      </c>
      <c r="J36" s="4">
        <v>116.47585863613739</v>
      </c>
      <c r="K36" s="4">
        <v>119.1151446398185</v>
      </c>
      <c r="L36" s="4">
        <v>120.67039106145252</v>
      </c>
      <c r="M36" s="4">
        <v>143.56087262491204</v>
      </c>
      <c r="N36" s="4">
        <v>135.39651837524178</v>
      </c>
      <c r="O36" s="4">
        <v>146.97406340057637</v>
      </c>
      <c r="P36" s="6">
        <v>155.97075548334686</v>
      </c>
      <c r="R36" s="4"/>
      <c r="S36" s="4"/>
      <c r="T36" s="4"/>
      <c r="U36" s="4"/>
      <c r="V36" s="4"/>
      <c r="W36" s="4"/>
    </row>
    <row r="37" spans="1:23">
      <c r="A37" t="s">
        <v>5</v>
      </c>
      <c r="B37">
        <v>18.53</v>
      </c>
      <c r="C37">
        <v>36</v>
      </c>
      <c r="D37" s="25">
        <f t="shared" si="1"/>
        <v>116.56772800863465</v>
      </c>
      <c r="E37" s="1" t="s">
        <v>68</v>
      </c>
      <c r="F37" s="1" t="s">
        <v>70</v>
      </c>
      <c r="G37" s="1">
        <f>AVERAGE(D48:D50)</f>
        <v>159.36633615861166</v>
      </c>
      <c r="H37" s="4">
        <v>32</v>
      </c>
      <c r="I37" s="4">
        <v>113.14655172413794</v>
      </c>
      <c r="J37" s="4">
        <v>116.56772800863465</v>
      </c>
      <c r="K37" s="4">
        <v>119.24119241192412</v>
      </c>
      <c r="L37" s="4">
        <v>120.76271186440678</v>
      </c>
      <c r="M37" s="4">
        <v>143.68650217706823</v>
      </c>
      <c r="N37" s="4">
        <v>135.68670711527855</v>
      </c>
      <c r="O37" s="4">
        <v>147.69230769230768</v>
      </c>
      <c r="P37" s="4">
        <v>157.11947626841243</v>
      </c>
      <c r="R37" s="4"/>
      <c r="S37" s="4"/>
      <c r="T37" s="4"/>
      <c r="U37" s="4"/>
      <c r="V37" s="4"/>
      <c r="W37" s="4"/>
    </row>
    <row r="38" spans="1:23">
      <c r="A38" t="s">
        <v>6</v>
      </c>
      <c r="B38">
        <v>18.940000000000001</v>
      </c>
      <c r="C38">
        <v>37</v>
      </c>
      <c r="D38" s="25">
        <f t="shared" si="1"/>
        <v>117.21224920802534</v>
      </c>
      <c r="E38" s="1"/>
      <c r="G38">
        <f>AVERAGE(D51:D53)</f>
        <v>166.51934129296581</v>
      </c>
      <c r="H38" s="4">
        <v>33</v>
      </c>
      <c r="I38" s="4">
        <v>113.14984709480122</v>
      </c>
      <c r="J38" s="4">
        <v>116.66666666666667</v>
      </c>
      <c r="K38" s="4">
        <v>119.31818181818181</v>
      </c>
      <c r="L38" s="4">
        <v>120.99276111685626</v>
      </c>
      <c r="M38" s="4">
        <v>145.0032658393207</v>
      </c>
      <c r="N38" s="4">
        <v>138.46153846153845</v>
      </c>
      <c r="O38" s="4">
        <v>147.71904417089064</v>
      </c>
      <c r="P38" s="6">
        <v>158.04327375352773</v>
      </c>
      <c r="R38" s="6"/>
      <c r="S38" s="4"/>
      <c r="T38" s="4"/>
      <c r="U38" s="4"/>
      <c r="V38" s="4"/>
      <c r="W38" s="4"/>
    </row>
    <row r="39" spans="1:23">
      <c r="A39" t="s">
        <v>7</v>
      </c>
      <c r="B39">
        <v>17.649999999999999</v>
      </c>
      <c r="C39">
        <v>34</v>
      </c>
      <c r="D39" s="25">
        <f t="shared" si="1"/>
        <v>115.58073654390935</v>
      </c>
      <c r="E39" s="1"/>
      <c r="G39">
        <f>AVERAGE(D54:D56)</f>
        <v>170.24917590257692</v>
      </c>
      <c r="H39" s="4">
        <v>34</v>
      </c>
      <c r="I39" s="4">
        <v>113.41632088520055</v>
      </c>
      <c r="J39" s="4">
        <v>117.21224920802534</v>
      </c>
      <c r="K39" s="4">
        <v>120</v>
      </c>
      <c r="L39" s="4">
        <v>121.24711316397229</v>
      </c>
      <c r="M39" s="4">
        <v>147.34774066797644</v>
      </c>
      <c r="N39" s="4">
        <v>138.56812933025404</v>
      </c>
      <c r="O39" s="4">
        <v>147.76119402985074</v>
      </c>
      <c r="P39" s="4">
        <v>158.57142857142858</v>
      </c>
      <c r="R39" s="4"/>
      <c r="S39" s="4"/>
      <c r="T39" s="4"/>
      <c r="U39" s="4"/>
      <c r="V39" s="4"/>
      <c r="W39" s="4"/>
    </row>
    <row r="40" spans="1:23">
      <c r="A40" t="s">
        <v>8</v>
      </c>
      <c r="B40">
        <v>17.600000000000001</v>
      </c>
      <c r="C40">
        <v>35</v>
      </c>
      <c r="D40" s="25">
        <f t="shared" si="1"/>
        <v>119.31818181818181</v>
      </c>
      <c r="E40" s="1"/>
      <c r="H40" s="4">
        <v>35</v>
      </c>
      <c r="I40" s="4">
        <v>113.47517730496455</v>
      </c>
      <c r="J40" s="4">
        <v>118.07353702744693</v>
      </c>
      <c r="K40" s="4">
        <v>120.20033388981636</v>
      </c>
      <c r="L40" s="4">
        <v>121.93850964043772</v>
      </c>
      <c r="M40" s="4">
        <v>148.28209764918626</v>
      </c>
      <c r="N40" s="4">
        <v>139.17525773195877</v>
      </c>
      <c r="O40" s="4">
        <v>148.14814814814815</v>
      </c>
      <c r="P40" s="4">
        <v>161.52019002375295</v>
      </c>
      <c r="R40" s="4"/>
      <c r="S40" s="4"/>
      <c r="T40" s="4"/>
      <c r="U40" s="4"/>
      <c r="V40" s="4"/>
      <c r="W40" s="4"/>
    </row>
    <row r="41" spans="1:23">
      <c r="A41" t="s">
        <v>9</v>
      </c>
      <c r="B41">
        <v>17.97</v>
      </c>
      <c r="C41">
        <v>36</v>
      </c>
      <c r="D41" s="25">
        <f t="shared" si="1"/>
        <v>120.20033388981636</v>
      </c>
      <c r="E41" s="1"/>
      <c r="H41" s="4">
        <v>36</v>
      </c>
      <c r="I41" s="4">
        <v>113.79800853485064</v>
      </c>
      <c r="J41" s="4">
        <v>118.15561959654178</v>
      </c>
      <c r="K41" s="4">
        <v>120.55641421947449</v>
      </c>
      <c r="L41" s="4">
        <v>122.44897959183675</v>
      </c>
      <c r="M41" s="4">
        <v>148.99328859060401</v>
      </c>
      <c r="N41" s="4">
        <v>141.0891089108911</v>
      </c>
      <c r="O41" s="4">
        <v>149.35988620199146</v>
      </c>
      <c r="P41" s="4">
        <v>162.9485935984481</v>
      </c>
      <c r="R41" s="4"/>
      <c r="S41" s="4"/>
      <c r="T41" s="4"/>
      <c r="U41" s="4"/>
      <c r="V41" s="4"/>
      <c r="W41" s="4"/>
    </row>
    <row r="42" spans="1:23">
      <c r="A42" t="s">
        <v>10</v>
      </c>
      <c r="B42">
        <v>17.07</v>
      </c>
      <c r="C42">
        <v>34</v>
      </c>
      <c r="D42" s="25">
        <f t="shared" si="1"/>
        <v>119.50790861159929</v>
      </c>
      <c r="E42" s="1"/>
      <c r="H42" s="4">
        <v>37</v>
      </c>
      <c r="I42" s="4">
        <v>114.19753086419752</v>
      </c>
      <c r="J42" s="4">
        <v>118.55421686746988</v>
      </c>
      <c r="K42" s="4">
        <v>120.56074766355141</v>
      </c>
      <c r="L42" s="4">
        <v>123.15789473684211</v>
      </c>
      <c r="M42" s="4">
        <v>149.5956873315364</v>
      </c>
      <c r="N42" s="4">
        <v>144.57831325301206</v>
      </c>
      <c r="O42" s="4">
        <v>149.51768488745981</v>
      </c>
      <c r="P42" s="4">
        <v>164.13373860182369</v>
      </c>
      <c r="R42" s="4"/>
      <c r="S42" s="4"/>
      <c r="T42" s="4"/>
      <c r="U42" s="4"/>
      <c r="V42" s="4"/>
      <c r="W42" s="4"/>
    </row>
    <row r="43" spans="1:23">
      <c r="A43" t="s">
        <v>11</v>
      </c>
      <c r="B43">
        <v>17.63</v>
      </c>
      <c r="C43">
        <v>35</v>
      </c>
      <c r="D43" s="25">
        <f t="shared" si="1"/>
        <v>119.1151446398185</v>
      </c>
      <c r="E43" s="1"/>
      <c r="H43" s="4">
        <v>38</v>
      </c>
      <c r="I43" s="4">
        <v>114.62882096069869</v>
      </c>
      <c r="J43" s="4">
        <v>118.89801836636056</v>
      </c>
      <c r="K43" s="4">
        <v>121.28017967434026</v>
      </c>
      <c r="L43" s="4">
        <v>123.96694214876032</v>
      </c>
      <c r="M43" s="4">
        <v>151.37614678899081</v>
      </c>
      <c r="N43" s="4">
        <v>148.28209764918626</v>
      </c>
      <c r="O43" s="4">
        <v>152.15901302261824</v>
      </c>
      <c r="P43" s="4">
        <v>167.1686746987952</v>
      </c>
      <c r="R43" s="4"/>
      <c r="S43" s="4"/>
      <c r="T43" s="4"/>
      <c r="U43" s="4"/>
      <c r="V43" s="4"/>
      <c r="W43" s="4"/>
    </row>
    <row r="44" spans="1:23">
      <c r="A44" t="s">
        <v>12</v>
      </c>
      <c r="B44">
        <v>18</v>
      </c>
      <c r="C44">
        <v>35</v>
      </c>
      <c r="D44" s="25">
        <f t="shared" si="1"/>
        <v>116.66666666666667</v>
      </c>
      <c r="E44" s="1"/>
      <c r="H44" s="4">
        <v>39</v>
      </c>
      <c r="I44" s="4">
        <v>114.8796498905908</v>
      </c>
      <c r="J44" s="4">
        <v>119.10669975186104</v>
      </c>
      <c r="K44" s="4">
        <v>121.28017967434026</v>
      </c>
      <c r="L44" s="4">
        <v>124.13793103448278</v>
      </c>
      <c r="M44" s="4">
        <v>155.32544378698225</v>
      </c>
      <c r="N44" s="4">
        <v>149.13957934990441</v>
      </c>
      <c r="O44" s="4">
        <v>154.04871626069783</v>
      </c>
      <c r="P44" s="4">
        <v>167.1826625386997</v>
      </c>
      <c r="R44" s="6"/>
      <c r="S44" s="4"/>
      <c r="T44" s="4"/>
      <c r="U44" s="4"/>
      <c r="V44" s="4"/>
      <c r="W44" s="4"/>
    </row>
    <row r="45" spans="1:23">
      <c r="A45" t="s">
        <v>13</v>
      </c>
      <c r="B45">
        <v>14.38</v>
      </c>
      <c r="C45">
        <v>38</v>
      </c>
      <c r="D45" s="8">
        <f t="shared" si="1"/>
        <v>158.55354659248957</v>
      </c>
      <c r="E45" s="1"/>
      <c r="H45" s="4">
        <v>40</v>
      </c>
      <c r="I45" s="4">
        <v>115.09338717819284</v>
      </c>
      <c r="J45" s="4">
        <v>119.31818181818181</v>
      </c>
      <c r="K45" s="4">
        <v>121.93850964043772</v>
      </c>
      <c r="L45" s="4">
        <v>124.39024390243904</v>
      </c>
      <c r="M45" s="4">
        <v>155.63139931740614</v>
      </c>
      <c r="N45" s="4">
        <v>152.83018867924528</v>
      </c>
      <c r="O45" s="4">
        <v>155.66037735849056</v>
      </c>
      <c r="P45" s="4">
        <v>167.50178954903365</v>
      </c>
      <c r="R45" s="6"/>
      <c r="S45" s="4"/>
      <c r="T45" s="6"/>
      <c r="U45" s="4"/>
      <c r="V45" s="6"/>
      <c r="W45" s="4"/>
    </row>
    <row r="46" spans="1:23">
      <c r="A46" t="s">
        <v>14</v>
      </c>
      <c r="B46">
        <v>11.57</v>
      </c>
      <c r="C46">
        <v>31</v>
      </c>
      <c r="D46" s="8">
        <f t="shared" si="1"/>
        <v>160.76058772687986</v>
      </c>
      <c r="E46" s="1"/>
      <c r="F46" s="1"/>
      <c r="G46" s="1"/>
      <c r="H46" s="4">
        <v>41</v>
      </c>
      <c r="I46" s="4">
        <v>115.55555555555556</v>
      </c>
      <c r="J46" s="4">
        <v>119.59163830821585</v>
      </c>
      <c r="K46" s="4">
        <v>122.2788327929597</v>
      </c>
      <c r="L46" s="4">
        <v>125.13721185510428</v>
      </c>
      <c r="M46" s="4">
        <v>156.52173913043478</v>
      </c>
      <c r="N46" s="4">
        <v>152.86624203821654</v>
      </c>
      <c r="O46" s="4">
        <v>158.94039735099338</v>
      </c>
      <c r="P46" s="4">
        <v>167.87564766839378</v>
      </c>
      <c r="R46" s="6"/>
      <c r="S46" s="6"/>
      <c r="T46" s="6"/>
      <c r="U46" s="6"/>
      <c r="V46" s="6"/>
      <c r="W46" s="6"/>
    </row>
    <row r="47" spans="1:23">
      <c r="A47" t="s">
        <v>15</v>
      </c>
      <c r="B47">
        <v>9.94</v>
      </c>
      <c r="C47">
        <v>26</v>
      </c>
      <c r="D47" s="8">
        <f t="shared" si="1"/>
        <v>156.9416498993964</v>
      </c>
      <c r="E47" s="1"/>
      <c r="F47" s="1"/>
      <c r="G47" s="1"/>
      <c r="H47" s="4">
        <v>42</v>
      </c>
      <c r="I47" s="4">
        <v>116.04809200209097</v>
      </c>
      <c r="J47" s="4">
        <v>120</v>
      </c>
      <c r="K47" s="4">
        <v>122.5114854517611</v>
      </c>
      <c r="L47" s="4">
        <v>125.53846153846153</v>
      </c>
      <c r="M47" s="4">
        <v>156.9416498993964</v>
      </c>
      <c r="N47" s="4">
        <v>153.19148936170214</v>
      </c>
      <c r="O47" s="4">
        <v>159.69581749049431</v>
      </c>
      <c r="P47" s="4">
        <v>168</v>
      </c>
      <c r="R47" s="4"/>
      <c r="S47" s="4"/>
      <c r="T47" s="4"/>
      <c r="U47" s="4"/>
      <c r="V47" s="4"/>
      <c r="W47" s="4"/>
    </row>
    <row r="48" spans="1:23">
      <c r="A48" t="s">
        <v>16</v>
      </c>
      <c r="B48">
        <v>13.28</v>
      </c>
      <c r="C48">
        <v>32</v>
      </c>
      <c r="D48" s="8">
        <f t="shared" si="1"/>
        <v>144.57831325301206</v>
      </c>
      <c r="E48" s="1"/>
      <c r="F48" s="1"/>
      <c r="G48" s="1"/>
      <c r="H48" s="4">
        <v>43</v>
      </c>
      <c r="I48" s="4">
        <v>116.80911680911682</v>
      </c>
      <c r="J48" s="4">
        <v>120</v>
      </c>
      <c r="K48" s="4">
        <v>122.52252252252254</v>
      </c>
      <c r="L48" s="4">
        <v>125.56561085972851</v>
      </c>
      <c r="M48" s="4">
        <v>158.55354659248957</v>
      </c>
      <c r="N48" s="4">
        <v>153.58361774744026</v>
      </c>
      <c r="O48" s="4">
        <v>160</v>
      </c>
      <c r="P48" s="4">
        <v>168.35016835016836</v>
      </c>
      <c r="R48" s="4"/>
      <c r="S48" s="4"/>
      <c r="T48" s="4"/>
      <c r="U48" s="4"/>
      <c r="V48" s="4"/>
      <c r="W48" s="4"/>
    </row>
    <row r="49" spans="1:23">
      <c r="A49" t="s">
        <v>17</v>
      </c>
      <c r="B49">
        <v>10.53</v>
      </c>
      <c r="C49">
        <v>29</v>
      </c>
      <c r="D49" s="8">
        <f t="shared" si="1"/>
        <v>165.24216524216524</v>
      </c>
      <c r="E49" s="1"/>
      <c r="F49" s="1"/>
      <c r="G49" s="1"/>
      <c r="H49" s="4">
        <v>44</v>
      </c>
      <c r="I49" s="4">
        <v>116.92307692307692</v>
      </c>
      <c r="J49" s="4">
        <v>120</v>
      </c>
      <c r="K49" s="4">
        <v>122.96374146085128</v>
      </c>
      <c r="L49" s="4">
        <v>125.62585343650433</v>
      </c>
      <c r="M49" s="4">
        <v>159.07207953603975</v>
      </c>
      <c r="N49" s="4">
        <v>153.84615384615387</v>
      </c>
      <c r="O49" s="4">
        <v>160.55500495540139</v>
      </c>
      <c r="P49" s="4">
        <v>168.7681862269641</v>
      </c>
      <c r="R49" s="4"/>
      <c r="S49" s="4"/>
      <c r="T49" s="4"/>
      <c r="U49" s="4"/>
      <c r="V49" s="4"/>
      <c r="W49" s="4"/>
    </row>
    <row r="50" spans="1:23">
      <c r="A50" t="s">
        <v>18</v>
      </c>
      <c r="B50">
        <v>10.34</v>
      </c>
      <c r="C50">
        <v>29</v>
      </c>
      <c r="D50" s="8">
        <f t="shared" si="1"/>
        <v>168.27852998065765</v>
      </c>
      <c r="E50" s="1"/>
      <c r="H50" s="4">
        <v>45</v>
      </c>
      <c r="I50" s="4">
        <v>117.41682974559686</v>
      </c>
      <c r="J50" s="4">
        <v>120.44374009508716</v>
      </c>
      <c r="K50" s="4">
        <v>123.45679012345678</v>
      </c>
      <c r="L50" s="4">
        <v>126.55086848635234</v>
      </c>
      <c r="M50" s="4">
        <v>160.47548291233284</v>
      </c>
      <c r="N50" s="4">
        <v>154.16666666666666</v>
      </c>
      <c r="O50" s="4">
        <v>162</v>
      </c>
      <c r="P50" s="4">
        <v>168.86543535620055</v>
      </c>
      <c r="R50" s="4"/>
      <c r="S50" s="4"/>
      <c r="T50" s="4"/>
      <c r="U50" s="4"/>
      <c r="V50" s="6"/>
      <c r="W50" s="4"/>
    </row>
    <row r="51" spans="1:23">
      <c r="A51" t="s">
        <v>19</v>
      </c>
      <c r="B51">
        <v>12.15</v>
      </c>
      <c r="C51">
        <v>30</v>
      </c>
      <c r="D51" s="8">
        <f t="shared" si="1"/>
        <v>148.14814814814815</v>
      </c>
      <c r="E51" s="1"/>
      <c r="H51" s="4">
        <v>46</v>
      </c>
      <c r="I51" s="4">
        <v>117.51538891997761</v>
      </c>
      <c r="J51" s="4">
        <v>120.72999532054281</v>
      </c>
      <c r="K51" s="4">
        <v>123.49914236706691</v>
      </c>
      <c r="L51" s="4">
        <v>128.23061630218686</v>
      </c>
      <c r="M51" s="4">
        <v>160.76058772687986</v>
      </c>
      <c r="N51" s="4">
        <v>155.21422797089735</v>
      </c>
      <c r="O51" s="4">
        <v>163.55810616929699</v>
      </c>
      <c r="P51" s="4">
        <v>170.45454545454544</v>
      </c>
      <c r="R51" s="4"/>
      <c r="S51" s="4"/>
      <c r="T51" s="4"/>
      <c r="U51" s="4"/>
      <c r="V51" s="4"/>
      <c r="W51" s="4"/>
    </row>
    <row r="52" spans="1:23">
      <c r="A52" t="s">
        <v>20</v>
      </c>
      <c r="B52">
        <v>10.09</v>
      </c>
      <c r="C52">
        <v>27</v>
      </c>
      <c r="D52" s="8">
        <f t="shared" si="1"/>
        <v>160.55500495540139</v>
      </c>
      <c r="E52" s="1"/>
      <c r="H52" s="4">
        <v>47</v>
      </c>
      <c r="I52" s="4">
        <v>118.51851851851852</v>
      </c>
      <c r="J52" s="4">
        <v>120.76271186440678</v>
      </c>
      <c r="K52" s="4">
        <v>124.36974789915965</v>
      </c>
      <c r="L52" s="4">
        <v>128.24427480916032</v>
      </c>
      <c r="M52" s="4">
        <v>160.93880972338641</v>
      </c>
      <c r="N52" s="4">
        <v>159.29203539823007</v>
      </c>
      <c r="O52" s="4">
        <v>167.36401673640168</v>
      </c>
      <c r="P52" s="4">
        <v>170.55837563451777</v>
      </c>
      <c r="R52" s="4"/>
      <c r="S52" s="4"/>
      <c r="T52" s="4"/>
      <c r="U52" s="4"/>
      <c r="V52" s="4"/>
      <c r="W52" s="4"/>
    </row>
    <row r="53" spans="1:23">
      <c r="A53" t="s">
        <v>21</v>
      </c>
      <c r="B53">
        <v>10.06</v>
      </c>
      <c r="C53">
        <v>32</v>
      </c>
      <c r="D53" s="8">
        <f t="shared" si="1"/>
        <v>190.85487077534791</v>
      </c>
      <c r="E53" s="1"/>
      <c r="H53" s="4">
        <v>48</v>
      </c>
      <c r="I53" s="4">
        <v>118.81188118811882</v>
      </c>
      <c r="J53" s="4">
        <v>120.88452088452088</v>
      </c>
      <c r="K53" s="4">
        <v>124.8</v>
      </c>
      <c r="L53" s="4">
        <v>130.50944476244993</v>
      </c>
      <c r="M53" s="4">
        <v>161.63265306122449</v>
      </c>
      <c r="N53" s="4">
        <v>162.31343283582089</v>
      </c>
      <c r="O53" s="4">
        <v>167.70186335403727</v>
      </c>
      <c r="P53" s="4">
        <v>172.54901960784312</v>
      </c>
      <c r="R53" s="4"/>
      <c r="S53" s="4"/>
      <c r="T53" s="4"/>
      <c r="U53" s="4"/>
      <c r="V53" s="4"/>
      <c r="W53" s="4"/>
    </row>
    <row r="54" spans="1:23">
      <c r="A54" t="s">
        <v>22</v>
      </c>
      <c r="B54">
        <v>11.37</v>
      </c>
      <c r="C54">
        <v>32</v>
      </c>
      <c r="D54" s="8">
        <f t="shared" si="1"/>
        <v>168.86543535620055</v>
      </c>
      <c r="E54" s="1"/>
      <c r="H54" s="4">
        <v>49</v>
      </c>
      <c r="I54" s="4">
        <v>118.8707280832095</v>
      </c>
      <c r="J54" s="4">
        <v>121.56686177397569</v>
      </c>
      <c r="K54" s="4">
        <v>124.8</v>
      </c>
      <c r="L54" s="4">
        <v>131.18527042577676</v>
      </c>
      <c r="M54" s="4">
        <v>165.13761467889907</v>
      </c>
      <c r="N54" s="4">
        <v>163.58839050131928</v>
      </c>
      <c r="O54" s="4">
        <v>168.10344827586209</v>
      </c>
      <c r="P54" s="4">
        <v>174.00644468313641</v>
      </c>
    </row>
    <row r="55" spans="1:23">
      <c r="A55" t="s">
        <v>23</v>
      </c>
      <c r="B55">
        <v>9.65</v>
      </c>
      <c r="C55">
        <v>27</v>
      </c>
      <c r="D55" s="8">
        <f t="shared" si="1"/>
        <v>167.87564766839378</v>
      </c>
      <c r="E55" s="1"/>
      <c r="H55" s="4">
        <v>50</v>
      </c>
      <c r="I55" s="4">
        <v>120.99276111685626</v>
      </c>
      <c r="J55" s="4">
        <v>122.37960339943344</v>
      </c>
      <c r="K55" s="4">
        <v>126.47241165530069</v>
      </c>
      <c r="L55" s="4">
        <v>132.48111563044742</v>
      </c>
      <c r="M55" s="4">
        <v>165.70771001150749</v>
      </c>
      <c r="N55" s="4">
        <v>165.24216524216524</v>
      </c>
      <c r="O55" s="4">
        <v>168.70944484498921</v>
      </c>
      <c r="P55" s="4">
        <v>174.41860465116278</v>
      </c>
    </row>
    <row r="56" spans="1:23">
      <c r="A56" t="s">
        <v>24</v>
      </c>
      <c r="B56">
        <v>9.31</v>
      </c>
      <c r="C56">
        <v>27</v>
      </c>
      <c r="D56" s="8">
        <f t="shared" si="1"/>
        <v>174.00644468313641</v>
      </c>
      <c r="E56" s="1"/>
      <c r="H56" s="4">
        <v>51</v>
      </c>
      <c r="I56" s="4">
        <v>122.22725215029425</v>
      </c>
      <c r="J56" s="4">
        <v>122.44897959183673</v>
      </c>
      <c r="K56" s="4">
        <v>129.44983818770228</v>
      </c>
      <c r="L56" s="4">
        <v>140.69591527987896</v>
      </c>
      <c r="M56" s="4">
        <v>166.21983914209116</v>
      </c>
      <c r="N56" s="4">
        <v>165.48463356973997</v>
      </c>
      <c r="O56" s="4">
        <v>170.52631578947367</v>
      </c>
      <c r="P56" s="4">
        <v>174.58777885548011</v>
      </c>
    </row>
    <row r="57" spans="1:23">
      <c r="H57" s="4">
        <v>52</v>
      </c>
      <c r="I57" s="4">
        <v>122.8448275862069</v>
      </c>
      <c r="J57" s="4">
        <v>123.64052661705782</v>
      </c>
      <c r="K57" s="4">
        <v>136.61538461538461</v>
      </c>
      <c r="L57" s="4">
        <v>141.05504587155963</v>
      </c>
      <c r="M57" s="4">
        <v>166.50148662041624</v>
      </c>
      <c r="N57" s="4">
        <v>166.07523066004259</v>
      </c>
      <c r="O57" s="4">
        <v>179.37219730941703</v>
      </c>
      <c r="P57" s="4">
        <v>174.59190915542939</v>
      </c>
    </row>
    <row r="58" spans="1:23">
      <c r="A58" s="1" t="s">
        <v>25</v>
      </c>
      <c r="B58" s="6" t="s">
        <v>31</v>
      </c>
      <c r="E58" s="1" t="s">
        <v>63</v>
      </c>
      <c r="F58">
        <v>19</v>
      </c>
      <c r="G58">
        <f>AVERAGE(D59:D61)</f>
        <v>120.83292399384355</v>
      </c>
      <c r="H58" s="4">
        <v>53</v>
      </c>
      <c r="I58" s="27">
        <v>122.8448275862069</v>
      </c>
      <c r="J58" s="27">
        <v>123.81771281169388</v>
      </c>
      <c r="K58" s="27">
        <v>141.91852825229961</v>
      </c>
      <c r="L58" s="27">
        <v>174.49664429530202</v>
      </c>
      <c r="M58" s="27">
        <v>172.34042553191489</v>
      </c>
      <c r="N58" s="27">
        <v>168.27852998065765</v>
      </c>
      <c r="O58" s="27">
        <v>188.76404494382021</v>
      </c>
      <c r="P58" s="27">
        <v>176.75941080196398</v>
      </c>
    </row>
    <row r="59" spans="1:23">
      <c r="A59" t="s">
        <v>1</v>
      </c>
      <c r="B59">
        <v>21.06</v>
      </c>
      <c r="C59">
        <v>41</v>
      </c>
      <c r="D59" s="24">
        <f>(60*C59)/B59</f>
        <v>116.80911680911682</v>
      </c>
      <c r="E59" s="1" t="s">
        <v>64</v>
      </c>
      <c r="F59">
        <v>1.57</v>
      </c>
      <c r="G59">
        <f>AVERAGE(D62:D64)</f>
        <v>118.18182029895446</v>
      </c>
      <c r="H59" s="4">
        <v>54</v>
      </c>
      <c r="I59" s="27">
        <v>123.23140118667276</v>
      </c>
      <c r="J59" s="27">
        <v>124.9277038750723</v>
      </c>
      <c r="K59" s="27">
        <v>156.66666666666666</v>
      </c>
      <c r="L59" s="27">
        <v>174.49664429530202</v>
      </c>
      <c r="M59" s="27">
        <v>177.67653758542141</v>
      </c>
      <c r="N59" s="27">
        <v>173.37461300309599</v>
      </c>
      <c r="O59" s="27">
        <v>190.85487077534791</v>
      </c>
      <c r="P59" s="27">
        <v>178.16091954022988</v>
      </c>
    </row>
    <row r="60" spans="1:23">
      <c r="A60" t="s">
        <v>2</v>
      </c>
      <c r="B60">
        <v>18.559999999999999</v>
      </c>
      <c r="C60">
        <v>38</v>
      </c>
      <c r="D60" s="24">
        <f t="shared" ref="D60:D82" si="2">(60*C60)/B60</f>
        <v>122.8448275862069</v>
      </c>
      <c r="E60" s="1" t="s">
        <v>65</v>
      </c>
      <c r="F60" t="s">
        <v>70</v>
      </c>
      <c r="G60">
        <f>AVERAGE(D65:D67)</f>
        <v>133.5219060053428</v>
      </c>
      <c r="H60" s="4"/>
    </row>
    <row r="61" spans="1:23">
      <c r="A61" t="s">
        <v>3</v>
      </c>
      <c r="B61">
        <v>18.559999999999999</v>
      </c>
      <c r="C61">
        <v>38</v>
      </c>
      <c r="D61" s="24">
        <f t="shared" si="2"/>
        <v>122.8448275862069</v>
      </c>
      <c r="E61" s="1" t="s">
        <v>66</v>
      </c>
      <c r="F61" t="s">
        <v>69</v>
      </c>
      <c r="G61">
        <f>AVERAGE(D68:D70)</f>
        <v>117.15334691363871</v>
      </c>
      <c r="H61" s="4"/>
    </row>
    <row r="62" spans="1:23">
      <c r="A62" t="s">
        <v>4</v>
      </c>
      <c r="B62">
        <v>21.31</v>
      </c>
      <c r="C62">
        <v>41</v>
      </c>
      <c r="D62" s="24">
        <f t="shared" si="2"/>
        <v>115.43876114500236</v>
      </c>
      <c r="E62" s="1" t="s">
        <v>67</v>
      </c>
      <c r="F62" t="s">
        <v>70</v>
      </c>
      <c r="G62">
        <f>AVERAGE(D71:D73)</f>
        <v>155.17114419482223</v>
      </c>
      <c r="H62" s="4"/>
    </row>
    <row r="63" spans="1:23">
      <c r="A63" t="s">
        <v>5</v>
      </c>
      <c r="B63">
        <v>20.149999999999999</v>
      </c>
      <c r="C63">
        <v>40</v>
      </c>
      <c r="D63" s="24">
        <f t="shared" si="2"/>
        <v>119.10669975186104</v>
      </c>
      <c r="E63" s="1" t="s">
        <v>68</v>
      </c>
      <c r="F63" t="s">
        <v>70</v>
      </c>
      <c r="G63">
        <f>AVERAGE(D74:D76)</f>
        <v>119.84142413847906</v>
      </c>
      <c r="H63" s="4"/>
    </row>
    <row r="64" spans="1:23">
      <c r="A64" t="s">
        <v>6</v>
      </c>
      <c r="B64">
        <v>20.5</v>
      </c>
      <c r="C64">
        <v>41</v>
      </c>
      <c r="D64" s="24">
        <f t="shared" si="2"/>
        <v>120</v>
      </c>
      <c r="G64">
        <f>AVERAGE(D77:D79)</f>
        <v>123.64623580377004</v>
      </c>
      <c r="H64" s="4"/>
    </row>
    <row r="65" spans="1:20">
      <c r="A65" t="s">
        <v>7</v>
      </c>
      <c r="B65">
        <v>18</v>
      </c>
      <c r="C65">
        <v>47</v>
      </c>
      <c r="D65" s="24">
        <f t="shared" si="2"/>
        <v>156.66666666666666</v>
      </c>
      <c r="G65">
        <f>AVERAGE(D80:D82)</f>
        <v>131.88238631926544</v>
      </c>
      <c r="H65" s="4"/>
    </row>
    <row r="66" spans="1:20">
      <c r="A66" t="s">
        <v>8</v>
      </c>
      <c r="B66">
        <v>18.54</v>
      </c>
      <c r="C66">
        <v>40</v>
      </c>
      <c r="D66" s="24">
        <f t="shared" si="2"/>
        <v>129.44983818770228</v>
      </c>
      <c r="J66">
        <f>J70-I70</f>
        <v>2.6152459554074028</v>
      </c>
      <c r="K66">
        <f>K70-J70</f>
        <v>3.1780018404014356</v>
      </c>
      <c r="L66">
        <f>L70-K70</f>
        <v>3.6328266129830524</v>
      </c>
      <c r="N66">
        <f>N70-M70</f>
        <v>-3.4143844981015548</v>
      </c>
      <c r="O66">
        <f>O70-N70</f>
        <v>7.6387466017997099</v>
      </c>
      <c r="P66">
        <f>P70-O70</f>
        <v>6.3695065229790089</v>
      </c>
    </row>
    <row r="67" spans="1:20">
      <c r="A67" t="s">
        <v>9</v>
      </c>
      <c r="B67">
        <v>20.97</v>
      </c>
      <c r="C67">
        <v>40</v>
      </c>
      <c r="D67" s="24">
        <f t="shared" si="2"/>
        <v>114.44921316165951</v>
      </c>
      <c r="I67" s="2" t="s">
        <v>76</v>
      </c>
      <c r="J67" s="2" t="s">
        <v>77</v>
      </c>
      <c r="K67" s="2" t="s">
        <v>78</v>
      </c>
      <c r="L67" s="2" t="s">
        <v>79</v>
      </c>
      <c r="M67" s="2" t="s">
        <v>80</v>
      </c>
      <c r="N67" s="2" t="s">
        <v>81</v>
      </c>
      <c r="O67" s="2" t="s">
        <v>82</v>
      </c>
      <c r="P67" s="2" t="s">
        <v>83</v>
      </c>
    </row>
    <row r="68" spans="1:20">
      <c r="A68" t="s">
        <v>10</v>
      </c>
      <c r="B68">
        <v>22</v>
      </c>
      <c r="C68">
        <v>39</v>
      </c>
      <c r="D68" s="24">
        <f t="shared" si="2"/>
        <v>106.36363636363636</v>
      </c>
      <c r="H68" s="1" t="s">
        <v>85</v>
      </c>
      <c r="I68">
        <v>99.447513812154696</v>
      </c>
      <c r="J68">
        <v>101.28831630386495</v>
      </c>
      <c r="K68">
        <v>103.3112582781457</v>
      </c>
      <c r="L68">
        <v>103.53982300884955</v>
      </c>
      <c r="M68">
        <v>79.905992949471212</v>
      </c>
      <c r="N68">
        <v>92.434662998624475</v>
      </c>
      <c r="O68">
        <v>95.270969968933386</v>
      </c>
      <c r="P68" s="1">
        <v>108.02700675168792</v>
      </c>
    </row>
    <row r="69" spans="1:20">
      <c r="A69" t="s">
        <v>11</v>
      </c>
      <c r="B69">
        <v>19.190000000000001</v>
      </c>
      <c r="C69">
        <v>39</v>
      </c>
      <c r="D69" s="24">
        <f t="shared" si="2"/>
        <v>121.93850964043772</v>
      </c>
      <c r="H69" s="1" t="s">
        <v>84</v>
      </c>
      <c r="I69">
        <v>123.23140118667276</v>
      </c>
      <c r="J69">
        <v>124.9277038750723</v>
      </c>
      <c r="K69">
        <v>156.66666666666666</v>
      </c>
      <c r="L69">
        <v>174.49664429530202</v>
      </c>
      <c r="M69">
        <v>177.67653758542141</v>
      </c>
      <c r="N69">
        <v>173.37461300309599</v>
      </c>
      <c r="O69">
        <v>190.85487077534791</v>
      </c>
      <c r="P69">
        <v>178.16091954022988</v>
      </c>
    </row>
    <row r="70" spans="1:20">
      <c r="A70" t="s">
        <v>12</v>
      </c>
      <c r="B70">
        <v>19</v>
      </c>
      <c r="C70">
        <v>39</v>
      </c>
      <c r="D70" s="24">
        <f t="shared" si="2"/>
        <v>123.15789473684211</v>
      </c>
      <c r="H70" s="1" t="s">
        <v>86</v>
      </c>
      <c r="I70">
        <f t="shared" ref="I70:P70" si="3">AVERAGE(I6:I59)</f>
        <v>112.31285405158381</v>
      </c>
      <c r="J70">
        <f t="shared" si="3"/>
        <v>114.92810000699122</v>
      </c>
      <c r="K70">
        <f t="shared" si="3"/>
        <v>118.10610184739265</v>
      </c>
      <c r="L70">
        <f t="shared" si="3"/>
        <v>121.7389284603757</v>
      </c>
      <c r="M70">
        <f t="shared" si="3"/>
        <v>135.14370056371703</v>
      </c>
      <c r="N70">
        <f t="shared" si="3"/>
        <v>131.72931606561548</v>
      </c>
      <c r="O70">
        <f t="shared" si="3"/>
        <v>139.36806266741519</v>
      </c>
      <c r="P70">
        <f t="shared" si="3"/>
        <v>145.7375691903942</v>
      </c>
    </row>
    <row r="71" spans="1:20">
      <c r="A71" t="s">
        <v>13</v>
      </c>
      <c r="B71">
        <v>10.09</v>
      </c>
      <c r="C71">
        <v>28</v>
      </c>
      <c r="D71">
        <f t="shared" si="2"/>
        <v>166.50148662041624</v>
      </c>
      <c r="H71" s="1" t="s">
        <v>87</v>
      </c>
      <c r="I71">
        <f t="shared" ref="I71:P71" si="4">MEDIAN(I6:I59)</f>
        <v>111.8815197706511</v>
      </c>
      <c r="J71">
        <f t="shared" si="4"/>
        <v>115.35761862311037</v>
      </c>
      <c r="K71">
        <f t="shared" si="4"/>
        <v>117.19515784301477</v>
      </c>
      <c r="L71">
        <f t="shared" si="4"/>
        <v>119.62412607267623</v>
      </c>
      <c r="M71">
        <f t="shared" si="4"/>
        <v>140.5021910810114</v>
      </c>
      <c r="N71">
        <f t="shared" si="4"/>
        <v>128.3633841886269</v>
      </c>
      <c r="O71">
        <f t="shared" si="4"/>
        <v>138.4609389796442</v>
      </c>
      <c r="P71">
        <f t="shared" si="4"/>
        <v>149.23940215336603</v>
      </c>
    </row>
    <row r="72" spans="1:20">
      <c r="A72" t="s">
        <v>14</v>
      </c>
      <c r="B72">
        <v>13.78</v>
      </c>
      <c r="C72">
        <v>33</v>
      </c>
      <c r="D72">
        <f t="shared" si="2"/>
        <v>143.68650217706823</v>
      </c>
      <c r="H72" s="1" t="s">
        <v>88</v>
      </c>
      <c r="I72">
        <f t="shared" ref="I72:P72" si="5">MODE(I6:I59)</f>
        <v>122.8448275862069</v>
      </c>
      <c r="J72">
        <f t="shared" si="5"/>
        <v>120</v>
      </c>
      <c r="K72">
        <f t="shared" si="5"/>
        <v>121.28017967434026</v>
      </c>
      <c r="L72">
        <f t="shared" si="5"/>
        <v>174.49664429530202</v>
      </c>
      <c r="M72">
        <f t="shared" si="5"/>
        <v>140.99216710182768</v>
      </c>
      <c r="N72" t="e">
        <f t="shared" si="5"/>
        <v>#N/A</v>
      </c>
      <c r="O72">
        <f t="shared" si="5"/>
        <v>111.62790697674419</v>
      </c>
      <c r="P72" t="e">
        <f t="shared" si="5"/>
        <v>#N/A</v>
      </c>
    </row>
    <row r="73" spans="1:20">
      <c r="A73" t="s">
        <v>15</v>
      </c>
      <c r="B73">
        <v>13.52</v>
      </c>
      <c r="C73">
        <v>35</v>
      </c>
      <c r="D73">
        <f t="shared" si="2"/>
        <v>155.32544378698225</v>
      </c>
      <c r="H73" s="1" t="s">
        <v>89</v>
      </c>
      <c r="I73">
        <f t="shared" ref="I73:P73" si="6">STDEV(I6:I59)</f>
        <v>5.3892646457708224</v>
      </c>
      <c r="J73">
        <f t="shared" si="6"/>
        <v>5.7477118644377398</v>
      </c>
      <c r="K73">
        <f t="shared" si="6"/>
        <v>9.0547311969923054</v>
      </c>
      <c r="L73">
        <f t="shared" si="6"/>
        <v>12.901737143443297</v>
      </c>
      <c r="M73">
        <f t="shared" si="6"/>
        <v>24.227895960270512</v>
      </c>
      <c r="N73">
        <f t="shared" si="6"/>
        <v>22.078643442330112</v>
      </c>
      <c r="O73">
        <f t="shared" si="6"/>
        <v>23.246045552844016</v>
      </c>
      <c r="P73">
        <f t="shared" si="6"/>
        <v>22.844769520912507</v>
      </c>
    </row>
    <row r="74" spans="1:20">
      <c r="A74" t="s">
        <v>16</v>
      </c>
      <c r="B74">
        <v>21.44</v>
      </c>
      <c r="C74">
        <v>42</v>
      </c>
      <c r="D74">
        <f t="shared" si="2"/>
        <v>117.53731343283582</v>
      </c>
      <c r="H74" s="1" t="s">
        <v>90</v>
      </c>
    </row>
    <row r="75" spans="1:20">
      <c r="A75" t="s">
        <v>17</v>
      </c>
      <c r="B75">
        <v>20.59</v>
      </c>
      <c r="C75">
        <v>41</v>
      </c>
      <c r="D75">
        <f t="shared" si="2"/>
        <v>119.47547353084022</v>
      </c>
    </row>
    <row r="76" spans="1:20">
      <c r="A76" t="s">
        <v>18</v>
      </c>
      <c r="B76">
        <v>19.59</v>
      </c>
      <c r="C76">
        <v>40</v>
      </c>
      <c r="D76">
        <f t="shared" si="2"/>
        <v>122.5114854517611</v>
      </c>
      <c r="Q76" s="2"/>
      <c r="R76" s="2"/>
      <c r="S76" s="2"/>
      <c r="T76" s="2"/>
    </row>
    <row r="77" spans="1:20">
      <c r="A77" t="s">
        <v>19</v>
      </c>
      <c r="B77">
        <v>18.72</v>
      </c>
      <c r="C77">
        <v>38</v>
      </c>
      <c r="D77">
        <f t="shared" si="2"/>
        <v>121.7948717948718</v>
      </c>
      <c r="H77" s="9"/>
      <c r="I77" s="1" t="s">
        <v>116</v>
      </c>
      <c r="K77" s="1"/>
      <c r="P77" s="5"/>
      <c r="Q77" s="5"/>
      <c r="R77" s="5"/>
      <c r="S77" s="5"/>
      <c r="T77" s="5"/>
    </row>
    <row r="78" spans="1:20">
      <c r="A78" t="s">
        <v>20</v>
      </c>
      <c r="B78">
        <v>16</v>
      </c>
      <c r="C78">
        <v>34</v>
      </c>
      <c r="D78">
        <f t="shared" si="2"/>
        <v>127.5</v>
      </c>
      <c r="H78" s="9"/>
      <c r="I78" s="1" t="s">
        <v>25</v>
      </c>
      <c r="J78" s="1" t="s">
        <v>117</v>
      </c>
      <c r="K78" s="1" t="s">
        <v>118</v>
      </c>
      <c r="L78" s="1" t="s">
        <v>119</v>
      </c>
      <c r="M78" s="1" t="s">
        <v>0</v>
      </c>
      <c r="N78" s="1" t="s">
        <v>120</v>
      </c>
      <c r="O78" s="1" t="s">
        <v>75</v>
      </c>
      <c r="P78" s="5"/>
      <c r="Q78" s="5"/>
      <c r="R78" s="5"/>
      <c r="S78" s="5"/>
      <c r="T78" s="5"/>
    </row>
    <row r="79" spans="1:20">
      <c r="A79" t="s">
        <v>21</v>
      </c>
      <c r="B79">
        <v>18.25</v>
      </c>
      <c r="C79">
        <v>37</v>
      </c>
      <c r="D79">
        <f t="shared" si="2"/>
        <v>121.64383561643835</v>
      </c>
      <c r="H79" s="9"/>
      <c r="I79" s="1" t="s">
        <v>30</v>
      </c>
      <c r="J79" s="13" t="s">
        <v>121</v>
      </c>
      <c r="K79" s="1" t="s">
        <v>1</v>
      </c>
      <c r="L79" s="1">
        <v>18.32</v>
      </c>
      <c r="M79">
        <v>35</v>
      </c>
      <c r="N79">
        <v>0.52342857142857147</v>
      </c>
      <c r="O79">
        <v>114.62882096069869</v>
      </c>
      <c r="P79" s="5"/>
      <c r="Q79" s="5"/>
      <c r="R79" s="5"/>
      <c r="S79" s="5"/>
      <c r="T79" s="5"/>
    </row>
    <row r="80" spans="1:20">
      <c r="A80" t="s">
        <v>22</v>
      </c>
      <c r="B80">
        <v>17.16</v>
      </c>
      <c r="C80">
        <v>37</v>
      </c>
      <c r="D80">
        <f t="shared" si="2"/>
        <v>129.37062937062936</v>
      </c>
      <c r="H80" s="9"/>
      <c r="J80" s="13">
        <v>119</v>
      </c>
      <c r="K80" s="1" t="s">
        <v>2</v>
      </c>
      <c r="L80" s="1">
        <v>17.87</v>
      </c>
      <c r="M80">
        <v>35</v>
      </c>
      <c r="N80">
        <v>0.51057142857142856</v>
      </c>
      <c r="O80">
        <v>117.51538891997761</v>
      </c>
      <c r="P80" s="5"/>
      <c r="Q80" s="5"/>
      <c r="R80" s="5"/>
      <c r="S80" s="5"/>
      <c r="T80" s="5"/>
    </row>
    <row r="81" spans="1:20">
      <c r="A81" t="s">
        <v>23</v>
      </c>
      <c r="B81">
        <v>17.34</v>
      </c>
      <c r="C81">
        <v>37</v>
      </c>
      <c r="D81">
        <f t="shared" si="2"/>
        <v>128.02768166089965</v>
      </c>
      <c r="H81" s="9"/>
      <c r="J81" s="13">
        <v>140</v>
      </c>
      <c r="K81" s="1" t="s">
        <v>3</v>
      </c>
      <c r="L81" s="1">
        <v>19.13</v>
      </c>
      <c r="M81">
        <v>37</v>
      </c>
      <c r="N81">
        <v>0.51702702702702696</v>
      </c>
      <c r="O81">
        <v>116.04809200209097</v>
      </c>
      <c r="P81" s="5"/>
      <c r="Q81" s="5"/>
      <c r="R81" s="5"/>
      <c r="S81" s="5"/>
      <c r="T81" s="5"/>
    </row>
    <row r="82" spans="1:20">
      <c r="A82" t="s">
        <v>24</v>
      </c>
      <c r="B82">
        <v>15.19</v>
      </c>
      <c r="C82">
        <v>35</v>
      </c>
      <c r="D82">
        <f t="shared" si="2"/>
        <v>138.24884792626727</v>
      </c>
      <c r="H82" s="9"/>
      <c r="J82" s="13">
        <v>119</v>
      </c>
      <c r="K82" t="s">
        <v>4</v>
      </c>
      <c r="L82">
        <v>18</v>
      </c>
      <c r="M82">
        <v>35</v>
      </c>
      <c r="N82">
        <v>0.51428571428571423</v>
      </c>
      <c r="O82">
        <v>116.66666666666667</v>
      </c>
      <c r="P82" s="5"/>
      <c r="Q82" s="5"/>
      <c r="R82" s="5"/>
      <c r="S82" s="5"/>
      <c r="T82" s="5"/>
    </row>
    <row r="83" spans="1:20">
      <c r="H83" s="9"/>
      <c r="J83" s="13">
        <v>168</v>
      </c>
      <c r="K83" t="s">
        <v>5</v>
      </c>
      <c r="L83">
        <v>18.53</v>
      </c>
      <c r="M83">
        <v>36</v>
      </c>
      <c r="N83">
        <v>0.5147222222222223</v>
      </c>
      <c r="O83">
        <v>116.56772800863465</v>
      </c>
      <c r="P83" s="5"/>
      <c r="Q83" s="5"/>
      <c r="R83" s="5"/>
      <c r="S83" s="5"/>
      <c r="T83" s="5"/>
    </row>
    <row r="84" spans="1:20">
      <c r="A84" s="1" t="s">
        <v>25</v>
      </c>
      <c r="B84" s="6" t="s">
        <v>32</v>
      </c>
      <c r="E84" s="1" t="s">
        <v>63</v>
      </c>
      <c r="F84">
        <v>20</v>
      </c>
      <c r="G84">
        <f>AVERAGE(D85:D87)</f>
        <v>111.58124066377265</v>
      </c>
      <c r="H84" s="3"/>
      <c r="J84" s="2" t="s">
        <v>121</v>
      </c>
      <c r="K84" t="s">
        <v>6</v>
      </c>
      <c r="L84">
        <v>18.940000000000001</v>
      </c>
      <c r="M84">
        <v>37</v>
      </c>
      <c r="N84">
        <v>0.51189189189189188</v>
      </c>
      <c r="O84">
        <v>117.21224920802534</v>
      </c>
      <c r="P84" s="5"/>
      <c r="Q84" s="5"/>
      <c r="R84" s="5"/>
      <c r="S84" s="5"/>
      <c r="T84" s="5"/>
    </row>
    <row r="85" spans="1:20">
      <c r="A85" t="s">
        <v>1</v>
      </c>
      <c r="B85">
        <v>22.28</v>
      </c>
      <c r="C85">
        <v>42</v>
      </c>
      <c r="D85" s="24">
        <f>(60*C85)/B85</f>
        <v>113.10592459605026</v>
      </c>
      <c r="E85" s="1" t="s">
        <v>64</v>
      </c>
      <c r="F85">
        <v>1.6</v>
      </c>
      <c r="G85">
        <f>AVERAGE(D88:D90)</f>
        <v>115.97616491030033</v>
      </c>
      <c r="J85" s="13">
        <v>140</v>
      </c>
      <c r="K85" t="s">
        <v>7</v>
      </c>
      <c r="L85">
        <v>17.649999999999999</v>
      </c>
      <c r="M85">
        <v>34</v>
      </c>
      <c r="N85">
        <v>0.51911764705882346</v>
      </c>
      <c r="O85">
        <v>115.58073654390935</v>
      </c>
    </row>
    <row r="86" spans="1:20">
      <c r="A86" t="s">
        <v>2</v>
      </c>
      <c r="B86">
        <v>21.69</v>
      </c>
      <c r="C86">
        <v>41</v>
      </c>
      <c r="D86" s="24">
        <f t="shared" ref="D86:D108" si="7">(60*C86)/B86</f>
        <v>113.41632088520055</v>
      </c>
      <c r="E86" s="1" t="s">
        <v>65</v>
      </c>
      <c r="F86">
        <v>45</v>
      </c>
      <c r="G86">
        <f>AVERAGE(D91:D93)</f>
        <v>117.33666061370396</v>
      </c>
      <c r="J86" s="2" t="s">
        <v>121</v>
      </c>
      <c r="K86" t="s">
        <v>8</v>
      </c>
      <c r="L86">
        <v>17.600000000000001</v>
      </c>
      <c r="M86">
        <v>35</v>
      </c>
      <c r="N86">
        <v>0.50285714285714289</v>
      </c>
      <c r="O86">
        <v>119.31818181818181</v>
      </c>
    </row>
    <row r="87" spans="1:20">
      <c r="A87" t="s">
        <v>3</v>
      </c>
      <c r="B87">
        <v>23.84</v>
      </c>
      <c r="C87">
        <v>43</v>
      </c>
      <c r="D87" s="24">
        <f t="shared" si="7"/>
        <v>108.22147651006712</v>
      </c>
      <c r="E87" s="1" t="s">
        <v>66</v>
      </c>
      <c r="F87" t="s">
        <v>69</v>
      </c>
      <c r="G87">
        <f>AVERAGE(D94:D96)</f>
        <v>117.38336747370931</v>
      </c>
      <c r="J87" s="13">
        <v>168</v>
      </c>
      <c r="K87" t="s">
        <v>9</v>
      </c>
      <c r="L87">
        <v>17.97</v>
      </c>
      <c r="M87">
        <v>36</v>
      </c>
      <c r="N87">
        <v>0.49916666666666665</v>
      </c>
      <c r="O87">
        <v>120.20033388981636</v>
      </c>
    </row>
    <row r="88" spans="1:20">
      <c r="A88" t="s">
        <v>4</v>
      </c>
      <c r="B88">
        <v>19.309999999999999</v>
      </c>
      <c r="C88">
        <v>38</v>
      </c>
      <c r="D88" s="24">
        <f t="shared" si="7"/>
        <v>118.07353702744693</v>
      </c>
      <c r="E88" s="1" t="s">
        <v>67</v>
      </c>
      <c r="F88" t="s">
        <v>70</v>
      </c>
      <c r="G88">
        <f>AVERAGE(D97:D99)</f>
        <v>102.22649545389645</v>
      </c>
      <c r="J88" s="13">
        <v>168</v>
      </c>
      <c r="K88" t="s">
        <v>10</v>
      </c>
      <c r="L88">
        <v>17.07</v>
      </c>
      <c r="M88">
        <v>34</v>
      </c>
      <c r="N88">
        <v>0.50205882352941178</v>
      </c>
      <c r="O88">
        <v>119.50790861159929</v>
      </c>
    </row>
    <row r="89" spans="1:20">
      <c r="A89" t="s">
        <v>5</v>
      </c>
      <c r="B89">
        <v>21.47</v>
      </c>
      <c r="C89">
        <v>41</v>
      </c>
      <c r="D89" s="24">
        <f t="shared" si="7"/>
        <v>114.57848160223568</v>
      </c>
      <c r="E89" s="1" t="s">
        <v>68</v>
      </c>
      <c r="F89" t="s">
        <v>70</v>
      </c>
      <c r="G89">
        <f>AVERAGE(D100:D102)</f>
        <v>100.80523775085419</v>
      </c>
      <c r="J89" s="13">
        <v>140</v>
      </c>
      <c r="K89" t="s">
        <v>11</v>
      </c>
      <c r="L89">
        <v>17.63</v>
      </c>
      <c r="M89">
        <v>35</v>
      </c>
      <c r="N89">
        <v>0.50371428571428567</v>
      </c>
      <c r="O89">
        <v>119.1151446398185</v>
      </c>
    </row>
    <row r="90" spans="1:20">
      <c r="A90" t="s">
        <v>6</v>
      </c>
      <c r="B90">
        <v>21.34</v>
      </c>
      <c r="C90">
        <v>41</v>
      </c>
      <c r="D90" s="24">
        <f t="shared" si="7"/>
        <v>115.27647610121836</v>
      </c>
      <c r="G90">
        <f>AVERAGE(D103:D105)</f>
        <v>113.81829167340538</v>
      </c>
      <c r="J90" s="13">
        <v>119</v>
      </c>
      <c r="K90" t="s">
        <v>12</v>
      </c>
      <c r="L90">
        <v>18</v>
      </c>
      <c r="M90">
        <v>35</v>
      </c>
      <c r="N90">
        <v>0.51428571428571423</v>
      </c>
      <c r="O90">
        <v>116.66666666666667</v>
      </c>
    </row>
    <row r="91" spans="1:20">
      <c r="A91" t="s">
        <v>7</v>
      </c>
      <c r="B91">
        <v>19.41</v>
      </c>
      <c r="C91">
        <v>39</v>
      </c>
      <c r="D91" s="24">
        <f t="shared" si="7"/>
        <v>120.55641421947449</v>
      </c>
      <c r="G91">
        <f>AVERAGE(D106:D108)</f>
        <v>113.91331225757456</v>
      </c>
    </row>
    <row r="92" spans="1:20">
      <c r="A92" t="s">
        <v>8</v>
      </c>
      <c r="B92">
        <v>20.84</v>
      </c>
      <c r="C92">
        <v>41</v>
      </c>
      <c r="D92" s="24">
        <f t="shared" si="7"/>
        <v>118.04222648752399</v>
      </c>
      <c r="I92" s="1" t="s">
        <v>37</v>
      </c>
      <c r="J92" t="s">
        <v>121</v>
      </c>
      <c r="K92" t="s">
        <v>1</v>
      </c>
      <c r="L92">
        <v>19.47</v>
      </c>
      <c r="M92">
        <v>36</v>
      </c>
      <c r="N92">
        <v>0.54083333333333328</v>
      </c>
      <c r="O92">
        <v>110.93990755007705</v>
      </c>
    </row>
    <row r="93" spans="1:20">
      <c r="A93" t="s">
        <v>9</v>
      </c>
      <c r="B93">
        <v>22.22</v>
      </c>
      <c r="C93">
        <v>42</v>
      </c>
      <c r="D93" s="24">
        <f t="shared" si="7"/>
        <v>113.41134113411341</v>
      </c>
      <c r="J93" s="13">
        <v>140</v>
      </c>
      <c r="K93" t="s">
        <v>2</v>
      </c>
      <c r="L93">
        <v>18.28</v>
      </c>
      <c r="M93">
        <v>35</v>
      </c>
      <c r="N93">
        <v>0.52228571428571435</v>
      </c>
      <c r="O93">
        <v>114.8796498905908</v>
      </c>
    </row>
    <row r="94" spans="1:20">
      <c r="A94" t="s">
        <v>10</v>
      </c>
      <c r="B94">
        <v>20.46</v>
      </c>
      <c r="C94">
        <v>40</v>
      </c>
      <c r="D94" s="24">
        <f t="shared" si="7"/>
        <v>117.30205278592375</v>
      </c>
      <c r="J94" t="s">
        <v>121</v>
      </c>
      <c r="K94" t="s">
        <v>3</v>
      </c>
      <c r="L94">
        <v>18.559999999999999</v>
      </c>
      <c r="M94">
        <v>35</v>
      </c>
      <c r="N94">
        <v>0.53028571428571425</v>
      </c>
      <c r="O94">
        <v>113.14655172413794</v>
      </c>
    </row>
    <row r="95" spans="1:20">
      <c r="A95" t="s">
        <v>11</v>
      </c>
      <c r="B95">
        <v>20.28</v>
      </c>
      <c r="C95">
        <v>40</v>
      </c>
      <c r="D95" s="24">
        <f t="shared" si="7"/>
        <v>118.34319526627219</v>
      </c>
      <c r="J95">
        <v>168</v>
      </c>
      <c r="K95" t="s">
        <v>4</v>
      </c>
      <c r="L95">
        <v>18.75</v>
      </c>
      <c r="M95">
        <v>36</v>
      </c>
      <c r="N95">
        <v>0.52083333333333337</v>
      </c>
      <c r="O95">
        <v>115.2</v>
      </c>
    </row>
    <row r="96" spans="1:20">
      <c r="A96" t="s">
        <v>12</v>
      </c>
      <c r="B96">
        <v>20.6</v>
      </c>
      <c r="C96">
        <v>40</v>
      </c>
      <c r="D96" s="24">
        <f t="shared" si="7"/>
        <v>116.50485436893203</v>
      </c>
      <c r="J96">
        <v>168</v>
      </c>
      <c r="K96" t="s">
        <v>5</v>
      </c>
      <c r="L96">
        <v>19.75</v>
      </c>
      <c r="M96">
        <v>36</v>
      </c>
      <c r="N96">
        <v>0.54861111111111116</v>
      </c>
      <c r="O96">
        <v>109.36708860759494</v>
      </c>
    </row>
    <row r="97" spans="1:15">
      <c r="A97" t="s">
        <v>13</v>
      </c>
      <c r="B97">
        <v>28.04</v>
      </c>
      <c r="C97">
        <v>47</v>
      </c>
      <c r="D97">
        <f t="shared" si="7"/>
        <v>100.57061340941513</v>
      </c>
      <c r="J97">
        <v>119</v>
      </c>
      <c r="K97" t="s">
        <v>6</v>
      </c>
      <c r="L97">
        <v>19.28</v>
      </c>
      <c r="M97">
        <v>37</v>
      </c>
      <c r="N97">
        <v>0.52108108108108109</v>
      </c>
      <c r="O97">
        <v>115.14522821576763</v>
      </c>
    </row>
    <row r="98" spans="1:15">
      <c r="A98" t="s">
        <v>14</v>
      </c>
      <c r="B98">
        <v>26.87</v>
      </c>
      <c r="C98">
        <v>47</v>
      </c>
      <c r="D98">
        <f t="shared" si="7"/>
        <v>104.94975809452922</v>
      </c>
      <c r="J98">
        <v>140</v>
      </c>
      <c r="K98" t="s">
        <v>7</v>
      </c>
      <c r="L98">
        <v>17.97</v>
      </c>
      <c r="M98">
        <v>35</v>
      </c>
      <c r="N98">
        <v>0.51342857142857135</v>
      </c>
      <c r="O98">
        <v>116.86143572621036</v>
      </c>
    </row>
    <row r="99" spans="1:15">
      <c r="A99" t="s">
        <v>15</v>
      </c>
      <c r="B99">
        <v>28.47</v>
      </c>
      <c r="C99">
        <v>48</v>
      </c>
      <c r="D99">
        <f t="shared" si="7"/>
        <v>101.159114857745</v>
      </c>
      <c r="J99" t="s">
        <v>121</v>
      </c>
      <c r="K99" t="s">
        <v>8</v>
      </c>
      <c r="L99">
        <v>16.649999999999999</v>
      </c>
      <c r="M99">
        <v>34</v>
      </c>
      <c r="N99">
        <v>0.48970588235294116</v>
      </c>
      <c r="O99">
        <v>122.52252252252254</v>
      </c>
    </row>
    <row r="100" spans="1:15">
      <c r="A100" t="s">
        <v>16</v>
      </c>
      <c r="B100">
        <v>27.9</v>
      </c>
      <c r="C100">
        <v>46</v>
      </c>
      <c r="D100">
        <f t="shared" si="7"/>
        <v>98.924731182795711</v>
      </c>
      <c r="J100">
        <v>119</v>
      </c>
      <c r="K100" t="s">
        <v>9</v>
      </c>
      <c r="L100">
        <v>18.62</v>
      </c>
      <c r="M100">
        <v>36</v>
      </c>
      <c r="N100">
        <v>0.51722222222222225</v>
      </c>
      <c r="O100">
        <v>116.00429645542427</v>
      </c>
    </row>
    <row r="101" spans="1:15">
      <c r="A101" t="s">
        <v>17</v>
      </c>
      <c r="B101">
        <v>29.13</v>
      </c>
      <c r="C101">
        <v>49</v>
      </c>
      <c r="D101">
        <f t="shared" si="7"/>
        <v>100.92687950566426</v>
      </c>
      <c r="J101">
        <v>168</v>
      </c>
      <c r="K101" t="s">
        <v>10</v>
      </c>
      <c r="L101">
        <v>17.32</v>
      </c>
      <c r="M101">
        <v>35</v>
      </c>
      <c r="N101">
        <v>0.49485714285714288</v>
      </c>
      <c r="O101">
        <v>121.24711316397229</v>
      </c>
    </row>
    <row r="102" spans="1:15">
      <c r="A102" t="s">
        <v>18</v>
      </c>
      <c r="B102">
        <v>26.91</v>
      </c>
      <c r="C102">
        <v>46</v>
      </c>
      <c r="D102">
        <f t="shared" si="7"/>
        <v>102.56410256410257</v>
      </c>
      <c r="J102">
        <v>140</v>
      </c>
      <c r="K102" t="s">
        <v>11</v>
      </c>
      <c r="L102">
        <v>16.12</v>
      </c>
      <c r="M102">
        <v>34</v>
      </c>
      <c r="N102">
        <v>0.47411764705882353</v>
      </c>
      <c r="O102">
        <v>126.55086848635234</v>
      </c>
    </row>
    <row r="103" spans="1:15">
      <c r="A103" t="s">
        <v>19</v>
      </c>
      <c r="B103">
        <v>22.84</v>
      </c>
      <c r="C103">
        <v>43</v>
      </c>
      <c r="D103">
        <f t="shared" si="7"/>
        <v>112.95971978984238</v>
      </c>
      <c r="J103">
        <v>119</v>
      </c>
      <c r="K103" t="s">
        <v>12</v>
      </c>
      <c r="L103">
        <v>17.57</v>
      </c>
      <c r="M103">
        <v>35</v>
      </c>
      <c r="N103">
        <v>0.502</v>
      </c>
      <c r="O103">
        <v>119.5219123505976</v>
      </c>
    </row>
    <row r="104" spans="1:15">
      <c r="A104" t="s">
        <v>20</v>
      </c>
      <c r="B104">
        <v>23.34</v>
      </c>
      <c r="C104">
        <v>44</v>
      </c>
      <c r="D104">
        <f t="shared" si="7"/>
        <v>113.11053984575835</v>
      </c>
    </row>
    <row r="105" spans="1:15">
      <c r="A105" t="s">
        <v>21</v>
      </c>
      <c r="B105">
        <v>21.84</v>
      </c>
      <c r="C105">
        <v>42</v>
      </c>
      <c r="D105">
        <f t="shared" si="7"/>
        <v>115.38461538461539</v>
      </c>
      <c r="I105" s="1" t="s">
        <v>41</v>
      </c>
      <c r="J105" s="13" t="s">
        <v>121</v>
      </c>
      <c r="K105" s="1" t="s">
        <v>1</v>
      </c>
      <c r="L105" s="1">
        <v>20.62</v>
      </c>
      <c r="M105" s="1">
        <v>38</v>
      </c>
      <c r="N105" s="1">
        <v>0.54263157894736846</v>
      </c>
      <c r="O105" s="1">
        <v>110.57225994180406</v>
      </c>
    </row>
    <row r="106" spans="1:15">
      <c r="A106" t="s">
        <v>22</v>
      </c>
      <c r="B106">
        <v>22.88</v>
      </c>
      <c r="C106">
        <v>43</v>
      </c>
      <c r="D106">
        <f t="shared" si="7"/>
        <v>112.76223776223777</v>
      </c>
      <c r="I106" s="1"/>
      <c r="J106" s="2">
        <v>140</v>
      </c>
      <c r="K106" s="1" t="s">
        <v>2</v>
      </c>
      <c r="L106" s="1">
        <v>19.98</v>
      </c>
      <c r="M106" s="1">
        <v>37</v>
      </c>
      <c r="N106" s="1">
        <v>0.54</v>
      </c>
      <c r="O106" s="1">
        <v>111.11111111111111</v>
      </c>
    </row>
    <row r="107" spans="1:15">
      <c r="A107" t="s">
        <v>23</v>
      </c>
      <c r="B107">
        <v>22.57</v>
      </c>
      <c r="C107">
        <v>43</v>
      </c>
      <c r="D107">
        <f t="shared" si="7"/>
        <v>114.31103234381922</v>
      </c>
      <c r="I107" s="1"/>
      <c r="J107" s="2" t="s">
        <v>121</v>
      </c>
      <c r="K107" s="1" t="s">
        <v>3</v>
      </c>
      <c r="L107" s="1">
        <v>19.82</v>
      </c>
      <c r="M107" s="1">
        <v>37</v>
      </c>
      <c r="N107" s="1">
        <v>0.53567567567567564</v>
      </c>
      <c r="O107" s="1">
        <v>112.00807265388497</v>
      </c>
    </row>
    <row r="108" spans="1:15">
      <c r="A108" t="s">
        <v>24</v>
      </c>
      <c r="B108">
        <v>22.5</v>
      </c>
      <c r="C108">
        <v>43</v>
      </c>
      <c r="D108">
        <f t="shared" si="7"/>
        <v>114.66666666666667</v>
      </c>
      <c r="I108" s="1"/>
      <c r="J108" s="2">
        <v>168</v>
      </c>
      <c r="K108" s="1" t="s">
        <v>4</v>
      </c>
      <c r="L108" s="1">
        <v>17.5</v>
      </c>
      <c r="M108" s="1">
        <v>35</v>
      </c>
      <c r="N108" s="1">
        <v>0.5</v>
      </c>
      <c r="O108" s="1">
        <v>120</v>
      </c>
    </row>
    <row r="109" spans="1:15">
      <c r="I109" s="1"/>
      <c r="J109" s="2">
        <v>168</v>
      </c>
      <c r="K109" s="1" t="s">
        <v>5</v>
      </c>
      <c r="L109" s="1">
        <v>17.600000000000001</v>
      </c>
      <c r="M109" s="1">
        <v>35</v>
      </c>
      <c r="N109" s="1">
        <v>0.50285714285714289</v>
      </c>
      <c r="O109" s="1">
        <v>119.31818181818181</v>
      </c>
    </row>
    <row r="110" spans="1:15">
      <c r="A110" s="1" t="s">
        <v>25</v>
      </c>
      <c r="B110" s="6" t="s">
        <v>33</v>
      </c>
      <c r="E110" s="1" t="s">
        <v>63</v>
      </c>
      <c r="F110">
        <v>22</v>
      </c>
      <c r="G110">
        <f>AVERAGE(D111:D113)</f>
        <v>109.92159102746096</v>
      </c>
      <c r="I110" s="1"/>
      <c r="J110" s="2">
        <v>119</v>
      </c>
      <c r="K110" t="s">
        <v>6</v>
      </c>
      <c r="L110">
        <v>17.47</v>
      </c>
      <c r="M110">
        <v>36</v>
      </c>
      <c r="N110">
        <v>0.48527777777777775</v>
      </c>
      <c r="O110">
        <v>123.64052661705782</v>
      </c>
    </row>
    <row r="111" spans="1:15">
      <c r="A111" t="s">
        <v>1</v>
      </c>
      <c r="B111">
        <v>23.06</v>
      </c>
      <c r="C111">
        <v>42</v>
      </c>
      <c r="D111" s="24">
        <f>(60*C111)/B111</f>
        <v>109.28013876843019</v>
      </c>
      <c r="E111" s="1" t="s">
        <v>64</v>
      </c>
      <c r="F111">
        <v>1.54</v>
      </c>
      <c r="G111">
        <f>AVERAGE(D114:D116)</f>
        <v>109.98355757059217</v>
      </c>
      <c r="J111" s="2">
        <v>119</v>
      </c>
      <c r="K111" t="s">
        <v>7</v>
      </c>
      <c r="L111">
        <v>17.809999999999999</v>
      </c>
      <c r="M111">
        <v>36</v>
      </c>
      <c r="N111">
        <v>0.49472222222222217</v>
      </c>
      <c r="O111">
        <v>121.28017967434026</v>
      </c>
    </row>
    <row r="112" spans="1:15">
      <c r="A112" t="s">
        <v>2</v>
      </c>
      <c r="B112">
        <v>22.69</v>
      </c>
      <c r="C112">
        <v>42</v>
      </c>
      <c r="D112" s="24">
        <f t="shared" ref="D112:D135" si="8">(60*C112)/B112</f>
        <v>111.06214191273688</v>
      </c>
      <c r="E112" s="1" t="s">
        <v>65</v>
      </c>
      <c r="F112">
        <v>63</v>
      </c>
      <c r="G112">
        <f>AVERAGE(D117:D119)</f>
        <v>116.00805184788719</v>
      </c>
      <c r="J112" s="2">
        <v>119</v>
      </c>
      <c r="K112" t="s">
        <v>8</v>
      </c>
      <c r="L112">
        <v>17.809999999999999</v>
      </c>
      <c r="M112">
        <v>36</v>
      </c>
      <c r="N112">
        <v>0.49472222222222217</v>
      </c>
      <c r="O112">
        <v>121.28017967434026</v>
      </c>
    </row>
    <row r="113" spans="1:20">
      <c r="A113" t="s">
        <v>3</v>
      </c>
      <c r="B113">
        <v>23.03</v>
      </c>
      <c r="C113">
        <v>42</v>
      </c>
      <c r="D113" s="24">
        <f t="shared" si="8"/>
        <v>109.42249240121581</v>
      </c>
      <c r="E113" s="1" t="s">
        <v>66</v>
      </c>
      <c r="F113" t="s">
        <v>69</v>
      </c>
      <c r="G113">
        <f>AVERAGE(D120:D122)</f>
        <v>116.56239386121591</v>
      </c>
      <c r="J113" s="2">
        <v>140</v>
      </c>
      <c r="K113" t="s">
        <v>9</v>
      </c>
      <c r="L113">
        <v>17.63</v>
      </c>
      <c r="M113">
        <v>35</v>
      </c>
      <c r="N113">
        <v>0.50371428571428567</v>
      </c>
      <c r="O113">
        <v>119.1151446398185</v>
      </c>
    </row>
    <row r="114" spans="1:20">
      <c r="A114" t="s">
        <v>4</v>
      </c>
      <c r="B114">
        <v>23.36</v>
      </c>
      <c r="C114">
        <v>41</v>
      </c>
      <c r="D114" s="24">
        <f t="shared" si="8"/>
        <v>105.3082191780822</v>
      </c>
      <c r="E114" s="1" t="s">
        <v>67</v>
      </c>
      <c r="F114" t="s">
        <v>70</v>
      </c>
      <c r="G114">
        <f>AVERAGE(D124:D126)</f>
        <v>129.2892629611982</v>
      </c>
      <c r="J114" s="13" t="s">
        <v>121</v>
      </c>
      <c r="K114" t="s">
        <v>10</v>
      </c>
      <c r="L114">
        <v>16.25</v>
      </c>
      <c r="M114">
        <v>34</v>
      </c>
      <c r="N114">
        <v>0.47794117647058826</v>
      </c>
      <c r="O114">
        <v>125.53846153846153</v>
      </c>
    </row>
    <row r="115" spans="1:20">
      <c r="A115" t="s">
        <v>5</v>
      </c>
      <c r="B115">
        <v>22.47</v>
      </c>
      <c r="C115">
        <v>41</v>
      </c>
      <c r="D115" s="24">
        <f t="shared" si="8"/>
        <v>109.479305740988</v>
      </c>
      <c r="E115" s="1" t="s">
        <v>68</v>
      </c>
      <c r="F115" t="s">
        <v>70</v>
      </c>
      <c r="G115">
        <f>AVERAGE(D127:D129)</f>
        <v>130.02929803239451</v>
      </c>
      <c r="J115" s="2">
        <v>140</v>
      </c>
      <c r="K115" t="s">
        <v>11</v>
      </c>
      <c r="L115">
        <v>16.940000000000001</v>
      </c>
      <c r="M115">
        <v>35</v>
      </c>
      <c r="N115">
        <v>0.48400000000000004</v>
      </c>
      <c r="O115">
        <v>123.96694214876032</v>
      </c>
    </row>
    <row r="116" spans="1:20">
      <c r="A116" t="s">
        <v>6</v>
      </c>
      <c r="B116">
        <v>20.84</v>
      </c>
      <c r="C116">
        <v>40</v>
      </c>
      <c r="D116" s="24">
        <f t="shared" si="8"/>
        <v>115.16314779270634</v>
      </c>
      <c r="G116">
        <f>AVERAGE(D130:D132)</f>
        <v>134.40567530150531</v>
      </c>
      <c r="J116" s="2">
        <v>168</v>
      </c>
      <c r="K116" t="s">
        <v>12</v>
      </c>
      <c r="L116">
        <v>16.399999999999999</v>
      </c>
      <c r="M116">
        <v>34</v>
      </c>
      <c r="N116">
        <v>0.48235294117647054</v>
      </c>
      <c r="O116">
        <v>124.39024390243904</v>
      </c>
    </row>
    <row r="117" spans="1:20">
      <c r="A117" t="s">
        <v>7</v>
      </c>
      <c r="B117">
        <v>21.87</v>
      </c>
      <c r="C117">
        <v>41</v>
      </c>
      <c r="D117" s="24">
        <f t="shared" si="8"/>
        <v>112.48285322359396</v>
      </c>
      <c r="G117">
        <f>AVERAGE(D133:D135)</f>
        <v>141.17210906474205</v>
      </c>
    </row>
    <row r="118" spans="1:20">
      <c r="A118" t="s">
        <v>8</v>
      </c>
      <c r="B118">
        <v>19.91</v>
      </c>
      <c r="C118">
        <v>39</v>
      </c>
      <c r="D118" s="24">
        <f t="shared" si="8"/>
        <v>117.52887995981918</v>
      </c>
      <c r="I118" s="1" t="s">
        <v>58</v>
      </c>
      <c r="J118" s="13" t="s">
        <v>121</v>
      </c>
      <c r="K118" s="1" t="s">
        <v>1</v>
      </c>
      <c r="L118" s="1">
        <v>23.24</v>
      </c>
      <c r="M118" s="1">
        <v>40</v>
      </c>
      <c r="N118" s="1">
        <v>0.58099999999999996</v>
      </c>
      <c r="O118" s="1">
        <v>103.27022375215147</v>
      </c>
      <c r="P118" s="2"/>
      <c r="Q118" s="2"/>
      <c r="R118" s="2"/>
      <c r="S118" s="2"/>
      <c r="T118" s="2"/>
    </row>
    <row r="119" spans="1:20">
      <c r="A119" t="s">
        <v>9</v>
      </c>
      <c r="B119">
        <v>19.32</v>
      </c>
      <c r="C119">
        <v>38</v>
      </c>
      <c r="D119" s="24">
        <f t="shared" si="8"/>
        <v>118.01242236024845</v>
      </c>
      <c r="H119" s="9"/>
      <c r="I119" s="1"/>
      <c r="J119" s="2">
        <v>119</v>
      </c>
      <c r="K119" s="1" t="s">
        <v>2</v>
      </c>
      <c r="L119" s="1">
        <v>19.62</v>
      </c>
      <c r="M119" s="1">
        <v>37</v>
      </c>
      <c r="N119" s="1">
        <v>0.53027027027027029</v>
      </c>
      <c r="O119" s="1">
        <v>113.14984709480122</v>
      </c>
      <c r="P119" s="5"/>
      <c r="Q119" s="5"/>
      <c r="R119" s="5"/>
      <c r="S119" s="5"/>
      <c r="T119" s="5"/>
    </row>
    <row r="120" spans="1:20">
      <c r="A120" t="s">
        <v>10</v>
      </c>
      <c r="B120">
        <v>20.62</v>
      </c>
      <c r="C120">
        <v>38</v>
      </c>
      <c r="D120" s="24">
        <f t="shared" si="8"/>
        <v>110.57225994180406</v>
      </c>
      <c r="H120" s="9"/>
      <c r="I120" s="1"/>
      <c r="J120" s="2">
        <v>140</v>
      </c>
      <c r="K120" s="1" t="s">
        <v>3</v>
      </c>
      <c r="L120" s="1">
        <v>19.440000000000001</v>
      </c>
      <c r="M120" s="1">
        <v>37</v>
      </c>
      <c r="N120" s="1">
        <v>0.52540540540540548</v>
      </c>
      <c r="O120" s="1">
        <v>114.19753086419752</v>
      </c>
      <c r="P120" s="5"/>
      <c r="Q120" s="5"/>
      <c r="R120" s="5"/>
      <c r="S120" s="5"/>
      <c r="T120" s="5"/>
    </row>
    <row r="121" spans="1:20">
      <c r="A121" t="s">
        <v>11</v>
      </c>
      <c r="B121">
        <v>19.809999999999999</v>
      </c>
      <c r="C121">
        <v>39</v>
      </c>
      <c r="D121" s="24">
        <f t="shared" si="8"/>
        <v>118.12216052498739</v>
      </c>
      <c r="H121" s="9"/>
      <c r="I121" s="1"/>
      <c r="J121" s="2">
        <v>119</v>
      </c>
      <c r="K121" s="1" t="s">
        <v>4</v>
      </c>
      <c r="L121" s="1">
        <v>18.93</v>
      </c>
      <c r="M121" s="1">
        <v>38</v>
      </c>
      <c r="N121" s="1">
        <v>0.49815789473684208</v>
      </c>
      <c r="O121" s="1">
        <v>120.44374009508716</v>
      </c>
      <c r="P121" s="5"/>
      <c r="Q121" s="5"/>
      <c r="R121" s="5"/>
      <c r="S121" s="5"/>
      <c r="T121" s="5"/>
    </row>
    <row r="122" spans="1:20">
      <c r="A122" t="s">
        <v>12</v>
      </c>
      <c r="B122">
        <v>19.34</v>
      </c>
      <c r="C122">
        <v>39</v>
      </c>
      <c r="D122" s="24">
        <f t="shared" si="8"/>
        <v>120.99276111685626</v>
      </c>
      <c r="H122" s="9"/>
      <c r="I122" s="1"/>
      <c r="J122" s="2">
        <v>168</v>
      </c>
      <c r="K122" t="s">
        <v>5</v>
      </c>
      <c r="L122">
        <v>17.649999999999999</v>
      </c>
      <c r="M122">
        <v>36</v>
      </c>
      <c r="N122">
        <v>0.49027777777777776</v>
      </c>
      <c r="O122">
        <v>122.37960339943344</v>
      </c>
      <c r="P122" s="5"/>
      <c r="Q122" s="5"/>
      <c r="R122" s="5"/>
      <c r="S122" s="5"/>
      <c r="T122" s="5"/>
    </row>
    <row r="123" spans="1:20">
      <c r="H123" s="9"/>
      <c r="J123" s="13" t="s">
        <v>121</v>
      </c>
      <c r="K123" t="s">
        <v>6</v>
      </c>
      <c r="L123">
        <v>17.29</v>
      </c>
      <c r="M123">
        <v>36</v>
      </c>
      <c r="N123">
        <v>0.48027777777777775</v>
      </c>
      <c r="O123">
        <v>124.9277038750723</v>
      </c>
      <c r="P123" s="5"/>
      <c r="Q123" s="5"/>
      <c r="R123" s="5"/>
      <c r="S123" s="5"/>
      <c r="T123" s="5"/>
    </row>
    <row r="124" spans="1:20">
      <c r="A124" t="s">
        <v>13</v>
      </c>
      <c r="B124">
        <v>22.31</v>
      </c>
      <c r="C124">
        <v>45</v>
      </c>
      <c r="D124">
        <f t="shared" si="8"/>
        <v>121.02196324518154</v>
      </c>
      <c r="J124" s="2">
        <v>140</v>
      </c>
      <c r="K124" t="s">
        <v>7</v>
      </c>
      <c r="L124">
        <v>16.13</v>
      </c>
      <c r="M124">
        <v>34</v>
      </c>
      <c r="N124">
        <v>0.47441176470588231</v>
      </c>
      <c r="O124">
        <v>126.47241165530069</v>
      </c>
    </row>
    <row r="125" spans="1:20">
      <c r="A125" t="s">
        <v>14</v>
      </c>
      <c r="B125">
        <v>20.5</v>
      </c>
      <c r="C125">
        <v>43</v>
      </c>
      <c r="D125">
        <f t="shared" si="8"/>
        <v>125.85365853658537</v>
      </c>
      <c r="J125" s="13" t="s">
        <v>121</v>
      </c>
      <c r="K125" t="s">
        <v>8</v>
      </c>
      <c r="L125">
        <v>16.25</v>
      </c>
      <c r="M125">
        <v>37</v>
      </c>
      <c r="N125">
        <v>0.4391891891891892</v>
      </c>
      <c r="O125">
        <v>136.61538461538461</v>
      </c>
    </row>
    <row r="126" spans="1:20">
      <c r="A126" t="s">
        <v>15</v>
      </c>
      <c r="B126">
        <v>15.32</v>
      </c>
      <c r="C126">
        <v>36</v>
      </c>
      <c r="D126">
        <f t="shared" si="8"/>
        <v>140.99216710182768</v>
      </c>
      <c r="H126" s="2"/>
      <c r="J126" s="2">
        <v>168</v>
      </c>
      <c r="K126" t="s">
        <v>9</v>
      </c>
      <c r="L126">
        <v>15.22</v>
      </c>
      <c r="M126">
        <v>36</v>
      </c>
      <c r="N126">
        <v>0.42277777777777781</v>
      </c>
      <c r="O126">
        <v>141.91852825229961</v>
      </c>
    </row>
    <row r="127" spans="1:20">
      <c r="A127" t="s">
        <v>16</v>
      </c>
      <c r="B127">
        <v>20.6</v>
      </c>
      <c r="C127">
        <v>44</v>
      </c>
      <c r="D127">
        <f t="shared" si="8"/>
        <v>128.15533980582524</v>
      </c>
      <c r="H127" s="2"/>
      <c r="J127" s="13">
        <v>168</v>
      </c>
      <c r="K127" t="s">
        <v>10</v>
      </c>
      <c r="L127">
        <v>13.22</v>
      </c>
      <c r="M127">
        <v>31</v>
      </c>
      <c r="N127">
        <v>0.42645161290322581</v>
      </c>
      <c r="O127">
        <v>140.69591527987896</v>
      </c>
    </row>
    <row r="128" spans="1:20">
      <c r="A128" t="s">
        <v>17</v>
      </c>
      <c r="B128">
        <v>18.059999999999999</v>
      </c>
      <c r="C128">
        <v>38</v>
      </c>
      <c r="D128">
        <f t="shared" si="8"/>
        <v>126.24584717607975</v>
      </c>
      <c r="H128" s="2"/>
      <c r="J128" s="2">
        <v>140</v>
      </c>
      <c r="K128" t="s">
        <v>11</v>
      </c>
      <c r="L128">
        <v>8.94</v>
      </c>
      <c r="M128">
        <v>26</v>
      </c>
      <c r="N128">
        <v>0.3438461538461538</v>
      </c>
      <c r="O128">
        <v>174.49664429530202</v>
      </c>
    </row>
    <row r="129" spans="1:15">
      <c r="A129" t="s">
        <v>18</v>
      </c>
      <c r="B129">
        <v>18.13</v>
      </c>
      <c r="C129">
        <v>41</v>
      </c>
      <c r="D129">
        <f t="shared" si="8"/>
        <v>135.68670711527855</v>
      </c>
      <c r="H129" s="2"/>
      <c r="J129" s="13">
        <v>119</v>
      </c>
      <c r="K129" t="s">
        <v>12</v>
      </c>
      <c r="L129">
        <v>8.94</v>
      </c>
      <c r="M129">
        <v>26</v>
      </c>
      <c r="N129">
        <v>0.3438461538461538</v>
      </c>
      <c r="O129">
        <v>174.49664429530202</v>
      </c>
    </row>
    <row r="130" spans="1:15">
      <c r="A130" t="s">
        <v>19</v>
      </c>
      <c r="B130">
        <v>21.37</v>
      </c>
      <c r="C130">
        <v>44</v>
      </c>
      <c r="D130">
        <f t="shared" si="8"/>
        <v>123.53766963032288</v>
      </c>
      <c r="H130" s="2"/>
      <c r="J130" s="5"/>
      <c r="K130" s="4"/>
    </row>
    <row r="131" spans="1:15">
      <c r="A131" t="s">
        <v>20</v>
      </c>
      <c r="B131">
        <v>18.059999999999999</v>
      </c>
      <c r="C131">
        <v>40</v>
      </c>
      <c r="D131">
        <f t="shared" si="8"/>
        <v>132.89036544850498</v>
      </c>
      <c r="H131" s="2"/>
      <c r="J131" s="5"/>
      <c r="K131" s="4"/>
    </row>
    <row r="132" spans="1:15">
      <c r="A132" t="s">
        <v>21</v>
      </c>
      <c r="B132">
        <v>16.350000000000001</v>
      </c>
      <c r="C132">
        <v>40</v>
      </c>
      <c r="D132">
        <f t="shared" si="8"/>
        <v>146.78899082568807</v>
      </c>
      <c r="H132" s="2"/>
      <c r="J132" s="5"/>
      <c r="K132" s="4"/>
    </row>
    <row r="133" spans="1:15">
      <c r="A133" t="s">
        <v>22</v>
      </c>
      <c r="B133">
        <v>20.65</v>
      </c>
      <c r="C133">
        <v>45</v>
      </c>
      <c r="D133">
        <f t="shared" si="8"/>
        <v>130.75060532687652</v>
      </c>
      <c r="H133" s="2"/>
      <c r="J133" s="5"/>
      <c r="K133" s="4"/>
    </row>
    <row r="134" spans="1:15">
      <c r="A134" t="s">
        <v>23</v>
      </c>
      <c r="B134">
        <v>16.36</v>
      </c>
      <c r="C134">
        <v>41</v>
      </c>
      <c r="D134">
        <f t="shared" si="8"/>
        <v>150.36674816625919</v>
      </c>
      <c r="H134" s="2"/>
      <c r="J134" s="5"/>
      <c r="K134" s="4"/>
    </row>
    <row r="135" spans="1:15">
      <c r="A135" t="s">
        <v>24</v>
      </c>
      <c r="B135">
        <v>15.59</v>
      </c>
      <c r="C135">
        <v>37</v>
      </c>
      <c r="D135">
        <f t="shared" si="8"/>
        <v>142.39897370109045</v>
      </c>
      <c r="H135" s="2"/>
      <c r="J135" s="5"/>
      <c r="K135" s="4"/>
    </row>
    <row r="136" spans="1:15">
      <c r="H136" s="2"/>
      <c r="J136" s="5"/>
      <c r="K136" s="4"/>
    </row>
    <row r="137" spans="1:15">
      <c r="A137" t="s">
        <v>25</v>
      </c>
      <c r="B137" s="26" t="s">
        <v>34</v>
      </c>
      <c r="E137" s="1" t="s">
        <v>63</v>
      </c>
      <c r="F137">
        <v>23</v>
      </c>
      <c r="G137">
        <f>AVERAGE(D138:D140)</f>
        <v>103.56910386253911</v>
      </c>
      <c r="H137" s="2"/>
      <c r="J137" s="5"/>
      <c r="K137" s="4"/>
    </row>
    <row r="138" spans="1:15">
      <c r="A138" t="s">
        <v>1</v>
      </c>
      <c r="B138">
        <v>22.87</v>
      </c>
      <c r="C138">
        <v>39</v>
      </c>
      <c r="D138" s="24">
        <f>(60*C138)/B138</f>
        <v>102.31744643637953</v>
      </c>
      <c r="E138" s="1" t="s">
        <v>64</v>
      </c>
      <c r="F138">
        <v>1.6</v>
      </c>
      <c r="G138">
        <f>AVERAGE(D141:D143)</f>
        <v>103.24472692169338</v>
      </c>
    </row>
    <row r="139" spans="1:15">
      <c r="A139" t="s">
        <v>2</v>
      </c>
      <c r="B139">
        <v>23.53</v>
      </c>
      <c r="C139">
        <v>39</v>
      </c>
      <c r="D139" s="24">
        <f t="shared" ref="D139:D161" si="9">(60*C139)/B139</f>
        <v>99.447513812154696</v>
      </c>
      <c r="E139" s="1" t="s">
        <v>65</v>
      </c>
      <c r="F139">
        <v>54</v>
      </c>
      <c r="G139">
        <f>AVERAGE(D144:D146)</f>
        <v>106.19914822093732</v>
      </c>
      <c r="J139" s="4"/>
      <c r="K139" s="4"/>
    </row>
    <row r="140" spans="1:15">
      <c r="A140" t="s">
        <v>3</v>
      </c>
      <c r="B140">
        <v>22.03</v>
      </c>
      <c r="C140">
        <v>40</v>
      </c>
      <c r="D140" s="24">
        <f t="shared" si="9"/>
        <v>108.94235133908306</v>
      </c>
      <c r="E140" s="1" t="s">
        <v>66</v>
      </c>
      <c r="F140" t="s">
        <v>72</v>
      </c>
      <c r="G140">
        <f>AVERAGE(D147:D149)</f>
        <v>108.13062205977899</v>
      </c>
      <c r="H140" s="2"/>
      <c r="J140" s="5"/>
      <c r="K140" s="4"/>
    </row>
    <row r="141" spans="1:15">
      <c r="A141" t="s">
        <v>4</v>
      </c>
      <c r="B141">
        <v>22.19</v>
      </c>
      <c r="C141">
        <v>39</v>
      </c>
      <c r="D141" s="24">
        <f t="shared" si="9"/>
        <v>105.45290671473636</v>
      </c>
      <c r="E141" s="1" t="s">
        <v>67</v>
      </c>
      <c r="F141" t="s">
        <v>71</v>
      </c>
      <c r="G141">
        <f>AVERAGE(D150:D152)</f>
        <v>164.85662489128572</v>
      </c>
      <c r="H141" s="2"/>
      <c r="J141" s="5"/>
      <c r="K141" s="4"/>
    </row>
    <row r="142" spans="1:15">
      <c r="A142" t="s">
        <v>5</v>
      </c>
      <c r="B142">
        <v>22.72</v>
      </c>
      <c r="C142">
        <v>39</v>
      </c>
      <c r="D142" s="24">
        <f t="shared" si="9"/>
        <v>102.99295774647888</v>
      </c>
      <c r="E142" s="1" t="s">
        <v>68</v>
      </c>
      <c r="F142" t="s">
        <v>71</v>
      </c>
      <c r="G142">
        <f>AVERAGE(D153:D155)</f>
        <v>163.60305245018972</v>
      </c>
      <c r="H142" s="2"/>
      <c r="J142" s="5"/>
      <c r="K142" s="4"/>
    </row>
    <row r="143" spans="1:15">
      <c r="A143" t="s">
        <v>6</v>
      </c>
      <c r="B143">
        <v>22.51</v>
      </c>
      <c r="C143">
        <v>38</v>
      </c>
      <c r="D143" s="24">
        <f t="shared" si="9"/>
        <v>101.28831630386495</v>
      </c>
      <c r="G143">
        <f>AVERAGE(D156:D158)</f>
        <v>171.72583631310545</v>
      </c>
      <c r="H143" s="2"/>
      <c r="J143" s="5"/>
      <c r="K143" s="4"/>
    </row>
    <row r="144" spans="1:15">
      <c r="A144" t="s">
        <v>7</v>
      </c>
      <c r="B144">
        <v>22.65</v>
      </c>
      <c r="C144">
        <v>39</v>
      </c>
      <c r="D144" s="24">
        <f t="shared" si="9"/>
        <v>103.3112582781457</v>
      </c>
      <c r="G144">
        <f>AVERAGE(D159:D161)</f>
        <v>171.89909733138606</v>
      </c>
      <c r="H144" s="2"/>
      <c r="J144" s="5"/>
      <c r="K144" s="4"/>
    </row>
    <row r="145" spans="1:11">
      <c r="A145" t="s">
        <v>8</v>
      </c>
      <c r="B145">
        <v>22.25</v>
      </c>
      <c r="C145">
        <v>39</v>
      </c>
      <c r="D145" s="24">
        <f t="shared" si="9"/>
        <v>105.1685393258427</v>
      </c>
      <c r="H145" s="2"/>
      <c r="J145" s="5"/>
      <c r="K145" s="4"/>
    </row>
    <row r="146" spans="1:11">
      <c r="A146" t="s">
        <v>9</v>
      </c>
      <c r="B146">
        <v>21.25</v>
      </c>
      <c r="C146">
        <v>39</v>
      </c>
      <c r="D146" s="24">
        <f t="shared" si="9"/>
        <v>110.11764705882354</v>
      </c>
      <c r="H146" s="2"/>
      <c r="J146" s="5"/>
      <c r="K146" s="4"/>
    </row>
    <row r="147" spans="1:11">
      <c r="A147" t="s">
        <v>10</v>
      </c>
      <c r="B147">
        <v>22.6</v>
      </c>
      <c r="C147">
        <v>39</v>
      </c>
      <c r="D147" s="24">
        <f t="shared" si="9"/>
        <v>103.53982300884955</v>
      </c>
      <c r="H147" s="2"/>
      <c r="J147" s="5"/>
      <c r="K147" s="4"/>
    </row>
    <row r="148" spans="1:11">
      <c r="A148" t="s">
        <v>11</v>
      </c>
      <c r="B148">
        <v>21.94</v>
      </c>
      <c r="C148">
        <v>39</v>
      </c>
      <c r="D148" s="24">
        <f t="shared" si="9"/>
        <v>106.65451230628987</v>
      </c>
      <c r="H148" s="2"/>
      <c r="J148" s="5"/>
      <c r="K148" s="4"/>
    </row>
    <row r="149" spans="1:11">
      <c r="A149" t="s">
        <v>12</v>
      </c>
      <c r="B149">
        <v>19.440000000000001</v>
      </c>
      <c r="C149">
        <v>37</v>
      </c>
      <c r="D149" s="24">
        <f t="shared" si="9"/>
        <v>114.19753086419752</v>
      </c>
      <c r="H149" s="2"/>
      <c r="J149" s="5"/>
      <c r="K149" s="4"/>
    </row>
    <row r="150" spans="1:11">
      <c r="A150" t="s">
        <v>13</v>
      </c>
      <c r="B150">
        <v>11.5</v>
      </c>
      <c r="C150">
        <v>30</v>
      </c>
      <c r="D150">
        <f t="shared" si="9"/>
        <v>156.52173913043478</v>
      </c>
      <c r="H150" s="2"/>
      <c r="J150" s="5"/>
      <c r="K150" s="4"/>
    </row>
    <row r="151" spans="1:11">
      <c r="A151" t="s">
        <v>14</v>
      </c>
      <c r="B151">
        <v>9.4</v>
      </c>
      <c r="C151">
        <v>27</v>
      </c>
      <c r="D151">
        <f t="shared" si="9"/>
        <v>172.34042553191489</v>
      </c>
      <c r="H151" s="2"/>
      <c r="J151" s="5"/>
      <c r="K151" s="4"/>
    </row>
    <row r="152" spans="1:11">
      <c r="A152" t="s">
        <v>15</v>
      </c>
      <c r="B152">
        <v>8.69</v>
      </c>
      <c r="C152">
        <v>24</v>
      </c>
      <c r="D152">
        <f t="shared" si="9"/>
        <v>165.70771001150749</v>
      </c>
    </row>
    <row r="153" spans="1:11">
      <c r="A153" t="s">
        <v>16</v>
      </c>
      <c r="B153">
        <v>11.37</v>
      </c>
      <c r="C153">
        <v>31</v>
      </c>
      <c r="D153">
        <f t="shared" si="9"/>
        <v>163.58839050131928</v>
      </c>
    </row>
    <row r="154" spans="1:11">
      <c r="A154" t="s">
        <v>17</v>
      </c>
      <c r="B154">
        <v>10.53</v>
      </c>
      <c r="C154">
        <v>27</v>
      </c>
      <c r="D154">
        <f t="shared" si="9"/>
        <v>153.84615384615387</v>
      </c>
    </row>
    <row r="155" spans="1:11">
      <c r="A155" t="s">
        <v>18</v>
      </c>
      <c r="B155">
        <v>9.69</v>
      </c>
      <c r="C155">
        <v>28</v>
      </c>
      <c r="D155">
        <f t="shared" si="9"/>
        <v>173.37461300309599</v>
      </c>
    </row>
    <row r="156" spans="1:11">
      <c r="A156" t="s">
        <v>19</v>
      </c>
      <c r="B156">
        <v>13.38</v>
      </c>
      <c r="C156">
        <v>40</v>
      </c>
      <c r="D156">
        <f t="shared" si="9"/>
        <v>179.37219730941703</v>
      </c>
    </row>
    <row r="157" spans="1:11">
      <c r="A157" t="s">
        <v>20</v>
      </c>
      <c r="B157">
        <v>9.66</v>
      </c>
      <c r="C157">
        <v>27</v>
      </c>
      <c r="D157">
        <f t="shared" si="9"/>
        <v>167.70186335403727</v>
      </c>
    </row>
    <row r="158" spans="1:11">
      <c r="A158" t="s">
        <v>21</v>
      </c>
      <c r="B158">
        <v>9.2799999999999994</v>
      </c>
      <c r="C158">
        <v>26</v>
      </c>
      <c r="D158">
        <f t="shared" si="9"/>
        <v>168.10344827586209</v>
      </c>
    </row>
    <row r="159" spans="1:11">
      <c r="A159" t="s">
        <v>22</v>
      </c>
      <c r="B159">
        <v>10.44</v>
      </c>
      <c r="C159">
        <v>31</v>
      </c>
      <c r="D159">
        <f t="shared" si="9"/>
        <v>178.16091954022988</v>
      </c>
    </row>
    <row r="160" spans="1:11">
      <c r="A160" t="s">
        <v>23</v>
      </c>
      <c r="B160">
        <v>10.31</v>
      </c>
      <c r="C160">
        <v>28</v>
      </c>
      <c r="D160">
        <f t="shared" si="9"/>
        <v>162.9485935984481</v>
      </c>
    </row>
    <row r="161" spans="1:7">
      <c r="A161" t="s">
        <v>24</v>
      </c>
      <c r="B161">
        <v>10.31</v>
      </c>
      <c r="C161">
        <v>30</v>
      </c>
      <c r="D161">
        <f t="shared" si="9"/>
        <v>174.58777885548011</v>
      </c>
    </row>
    <row r="163" spans="1:7">
      <c r="A163" t="s">
        <v>25</v>
      </c>
      <c r="B163" s="26" t="s">
        <v>35</v>
      </c>
      <c r="E163" s="1" t="s">
        <v>63</v>
      </c>
      <c r="F163">
        <v>26</v>
      </c>
      <c r="G163">
        <f>AVERAGE(D164:D166)</f>
        <v>111.17697455370497</v>
      </c>
    </row>
    <row r="164" spans="1:7">
      <c r="A164" t="s">
        <v>1</v>
      </c>
      <c r="B164">
        <v>24.91</v>
      </c>
      <c r="C164">
        <v>46</v>
      </c>
      <c r="D164" s="24">
        <f>(60*C164)/B164</f>
        <v>110.79887595343236</v>
      </c>
      <c r="E164" s="1" t="s">
        <v>64</v>
      </c>
      <c r="F164">
        <v>1.56</v>
      </c>
      <c r="G164">
        <f>AVERAGE(D167:D169)</f>
        <v>113.89511230849429</v>
      </c>
    </row>
    <row r="165" spans="1:7">
      <c r="A165" t="s">
        <v>2</v>
      </c>
      <c r="B165">
        <v>24.16</v>
      </c>
      <c r="C165">
        <v>45</v>
      </c>
      <c r="D165" s="24">
        <f t="shared" ref="D165:D187" si="10">(60*C165)/B165</f>
        <v>111.75496688741721</v>
      </c>
      <c r="E165" s="1" t="s">
        <v>65</v>
      </c>
      <c r="F165">
        <v>53</v>
      </c>
      <c r="G165">
        <f>AVERAGE(D170:D172)</f>
        <v>114.13702368322744</v>
      </c>
    </row>
    <row r="166" spans="1:7">
      <c r="A166" t="s">
        <v>3</v>
      </c>
      <c r="B166">
        <v>24.87</v>
      </c>
      <c r="C166">
        <v>46</v>
      </c>
      <c r="D166" s="24">
        <f t="shared" si="10"/>
        <v>110.97708082026537</v>
      </c>
      <c r="E166" s="1" t="s">
        <v>66</v>
      </c>
      <c r="F166" t="s">
        <v>73</v>
      </c>
      <c r="G166">
        <f>AVERAGE(D173:D175)</f>
        <v>114.27447481212414</v>
      </c>
    </row>
    <row r="167" spans="1:7">
      <c r="A167" t="s">
        <v>4</v>
      </c>
      <c r="B167">
        <v>25</v>
      </c>
      <c r="C167">
        <v>48</v>
      </c>
      <c r="D167" s="24">
        <f t="shared" si="10"/>
        <v>115.2</v>
      </c>
      <c r="E167" s="1" t="s">
        <v>67</v>
      </c>
      <c r="F167" t="s">
        <v>71</v>
      </c>
      <c r="G167">
        <f>AVERAGE(D176:D178)</f>
        <v>108.45514447235445</v>
      </c>
    </row>
    <row r="168" spans="1:7">
      <c r="A168" t="s">
        <v>5</v>
      </c>
      <c r="B168">
        <v>25.06</v>
      </c>
      <c r="C168">
        <v>47</v>
      </c>
      <c r="D168" s="24">
        <f t="shared" si="10"/>
        <v>112.52992817238628</v>
      </c>
      <c r="E168" s="1" t="s">
        <v>68</v>
      </c>
      <c r="F168" t="s">
        <v>70</v>
      </c>
      <c r="G168">
        <f>AVERAGE(D179:D181)</f>
        <v>110.91120586922113</v>
      </c>
    </row>
    <row r="169" spans="1:7">
      <c r="A169" t="s">
        <v>6</v>
      </c>
      <c r="B169">
        <v>24.22</v>
      </c>
      <c r="C169">
        <v>46</v>
      </c>
      <c r="D169" s="24">
        <f t="shared" si="10"/>
        <v>113.95540875309662</v>
      </c>
      <c r="G169">
        <f>AVERAGE(D182:D184)</f>
        <v>105.50156830289747</v>
      </c>
    </row>
    <row r="170" spans="1:7">
      <c r="A170" t="s">
        <v>7</v>
      </c>
      <c r="B170">
        <v>23.62</v>
      </c>
      <c r="C170">
        <v>45</v>
      </c>
      <c r="D170" s="24">
        <f t="shared" si="10"/>
        <v>114.3099068585944</v>
      </c>
      <c r="G170">
        <f>AVERAGE(D185:D187)</f>
        <v>110.31722262619876</v>
      </c>
    </row>
    <row r="171" spans="1:7">
      <c r="A171" t="s">
        <v>8</v>
      </c>
      <c r="B171">
        <v>23.5</v>
      </c>
      <c r="C171">
        <v>45</v>
      </c>
      <c r="D171" s="24">
        <f t="shared" si="10"/>
        <v>114.8936170212766</v>
      </c>
    </row>
    <row r="172" spans="1:7">
      <c r="A172" t="s">
        <v>9</v>
      </c>
      <c r="B172">
        <v>23.85</v>
      </c>
      <c r="C172">
        <v>45</v>
      </c>
      <c r="D172" s="24">
        <f t="shared" si="10"/>
        <v>113.20754716981132</v>
      </c>
    </row>
    <row r="173" spans="1:7">
      <c r="A173" t="s">
        <v>10</v>
      </c>
      <c r="B173">
        <v>22.47</v>
      </c>
      <c r="C173">
        <v>43</v>
      </c>
      <c r="D173" s="24">
        <f t="shared" si="10"/>
        <v>114.81975967957277</v>
      </c>
    </row>
    <row r="174" spans="1:7">
      <c r="A174" t="s">
        <v>11</v>
      </c>
      <c r="B174">
        <v>23.59</v>
      </c>
      <c r="C174">
        <v>45</v>
      </c>
      <c r="D174" s="24">
        <f t="shared" si="10"/>
        <v>114.45527766002543</v>
      </c>
    </row>
    <row r="175" spans="1:7">
      <c r="A175" t="s">
        <v>12</v>
      </c>
      <c r="B175">
        <v>23.25</v>
      </c>
      <c r="C175">
        <v>44</v>
      </c>
      <c r="D175" s="24">
        <f t="shared" si="10"/>
        <v>113.54838709677419</v>
      </c>
    </row>
    <row r="176" spans="1:7">
      <c r="A176" t="s">
        <v>13</v>
      </c>
      <c r="B176">
        <v>27.03</v>
      </c>
      <c r="C176">
        <v>47</v>
      </c>
      <c r="D176">
        <f t="shared" si="10"/>
        <v>104.32852386237514</v>
      </c>
    </row>
    <row r="177" spans="1:7">
      <c r="A177" t="s">
        <v>14</v>
      </c>
      <c r="B177">
        <v>25.03</v>
      </c>
      <c r="C177">
        <v>46</v>
      </c>
      <c r="D177">
        <f t="shared" si="10"/>
        <v>110.26767878545745</v>
      </c>
    </row>
    <row r="178" spans="1:7">
      <c r="A178" t="s">
        <v>15</v>
      </c>
      <c r="B178">
        <v>26</v>
      </c>
      <c r="C178">
        <v>48</v>
      </c>
      <c r="D178">
        <f t="shared" si="10"/>
        <v>110.76923076923077</v>
      </c>
    </row>
    <row r="179" spans="1:7">
      <c r="A179" t="s">
        <v>16</v>
      </c>
      <c r="B179">
        <v>26.57</v>
      </c>
      <c r="C179">
        <v>49</v>
      </c>
      <c r="D179">
        <f t="shared" si="10"/>
        <v>110.65111027474595</v>
      </c>
    </row>
    <row r="180" spans="1:7">
      <c r="A180" t="s">
        <v>17</v>
      </c>
      <c r="B180">
        <v>24.34</v>
      </c>
      <c r="C180">
        <v>45</v>
      </c>
      <c r="D180">
        <f t="shared" si="10"/>
        <v>110.92851273623666</v>
      </c>
    </row>
    <row r="181" spans="1:7">
      <c r="A181" t="s">
        <v>18</v>
      </c>
      <c r="B181">
        <v>25.91</v>
      </c>
      <c r="C181">
        <v>48</v>
      </c>
      <c r="D181">
        <f t="shared" si="10"/>
        <v>111.15399459668082</v>
      </c>
    </row>
    <row r="182" spans="1:7">
      <c r="A182" t="s">
        <v>19</v>
      </c>
      <c r="B182">
        <v>28.97</v>
      </c>
      <c r="C182">
        <v>46</v>
      </c>
      <c r="D182">
        <f t="shared" si="10"/>
        <v>95.270969968933386</v>
      </c>
    </row>
    <row r="183" spans="1:7">
      <c r="A183" t="s">
        <v>20</v>
      </c>
      <c r="B183">
        <v>26.56</v>
      </c>
      <c r="C183">
        <v>48</v>
      </c>
      <c r="D183">
        <f t="shared" si="10"/>
        <v>108.43373493975903</v>
      </c>
    </row>
    <row r="184" spans="1:7">
      <c r="A184" t="s">
        <v>21</v>
      </c>
      <c r="B184">
        <v>25</v>
      </c>
      <c r="C184">
        <v>47</v>
      </c>
      <c r="D184">
        <f t="shared" si="10"/>
        <v>112.8</v>
      </c>
    </row>
    <row r="185" spans="1:7">
      <c r="A185" t="s">
        <v>22</v>
      </c>
      <c r="B185">
        <v>24.03</v>
      </c>
      <c r="C185">
        <v>45</v>
      </c>
      <c r="D185">
        <f t="shared" si="10"/>
        <v>112.35955056179775</v>
      </c>
    </row>
    <row r="186" spans="1:7">
      <c r="A186" t="s">
        <v>23</v>
      </c>
      <c r="B186">
        <v>26.66</v>
      </c>
      <c r="C186">
        <v>48</v>
      </c>
      <c r="D186">
        <f t="shared" si="10"/>
        <v>108.02700675168792</v>
      </c>
    </row>
    <row r="187" spans="1:7">
      <c r="A187" t="s">
        <v>24</v>
      </c>
      <c r="B187">
        <v>24.42</v>
      </c>
      <c r="C187">
        <v>45</v>
      </c>
      <c r="D187">
        <f t="shared" si="10"/>
        <v>110.56511056511056</v>
      </c>
    </row>
    <row r="189" spans="1:7">
      <c r="A189" t="s">
        <v>25</v>
      </c>
      <c r="B189" s="6" t="s">
        <v>36</v>
      </c>
      <c r="E189" s="1" t="s">
        <v>63</v>
      </c>
      <c r="F189">
        <v>25</v>
      </c>
      <c r="G189">
        <f>AVERAGE(D190:D192)</f>
        <v>115.31793659453234</v>
      </c>
    </row>
    <row r="190" spans="1:7">
      <c r="A190" t="s">
        <v>1</v>
      </c>
      <c r="B190">
        <v>19.5</v>
      </c>
      <c r="C190">
        <v>38</v>
      </c>
      <c r="D190" s="24">
        <f>(60*C190)/B190</f>
        <v>116.92307692307692</v>
      </c>
      <c r="E190" s="1" t="s">
        <v>64</v>
      </c>
      <c r="F190">
        <v>1.54</v>
      </c>
      <c r="G190">
        <f>AVERAGE(D193:D195)</f>
        <v>118.8642758981742</v>
      </c>
    </row>
    <row r="191" spans="1:7">
      <c r="A191" t="s">
        <v>2</v>
      </c>
      <c r="B191">
        <v>20.25</v>
      </c>
      <c r="C191">
        <v>39</v>
      </c>
      <c r="D191" s="24">
        <f t="shared" ref="D191:D213" si="11">(60*C191)/B191</f>
        <v>115.55555555555556</v>
      </c>
      <c r="E191" s="1" t="s">
        <v>65</v>
      </c>
      <c r="F191">
        <v>50</v>
      </c>
      <c r="G191">
        <f>AVERAGE(D196:D198)</f>
        <v>122.62296342207553</v>
      </c>
    </row>
    <row r="192" spans="1:7">
      <c r="A192" t="s">
        <v>3</v>
      </c>
      <c r="B192">
        <v>21.15</v>
      </c>
      <c r="C192">
        <v>40</v>
      </c>
      <c r="D192" s="24">
        <f t="shared" si="11"/>
        <v>113.47517730496455</v>
      </c>
      <c r="E192" s="1" t="s">
        <v>66</v>
      </c>
      <c r="F192" t="s">
        <v>69</v>
      </c>
      <c r="G192">
        <f>AVERAGE(D199:D201)</f>
        <v>122.41910056259069</v>
      </c>
    </row>
    <row r="193" spans="1:7">
      <c r="A193" t="s">
        <v>4</v>
      </c>
      <c r="B193">
        <v>20.72</v>
      </c>
      <c r="C193">
        <v>40</v>
      </c>
      <c r="D193" s="24">
        <f t="shared" si="11"/>
        <v>115.83011583011583</v>
      </c>
      <c r="E193" s="1" t="s">
        <v>67</v>
      </c>
      <c r="F193" t="s">
        <v>70</v>
      </c>
      <c r="G193">
        <f>AVERAGE(D202:D204)</f>
        <v>121.77967662928499</v>
      </c>
    </row>
    <row r="194" spans="1:7">
      <c r="A194" t="s">
        <v>5</v>
      </c>
      <c r="B194">
        <v>18.88</v>
      </c>
      <c r="C194">
        <v>38</v>
      </c>
      <c r="D194" s="24">
        <f t="shared" si="11"/>
        <v>120.76271186440678</v>
      </c>
      <c r="E194" s="1" t="s">
        <v>68</v>
      </c>
      <c r="F194" t="s">
        <v>70</v>
      </c>
      <c r="G194">
        <f>AVERAGE(D205:D207)</f>
        <v>132.75285544106535</v>
      </c>
    </row>
    <row r="195" spans="1:7">
      <c r="A195" t="s">
        <v>6</v>
      </c>
      <c r="B195">
        <v>19</v>
      </c>
      <c r="C195">
        <v>38</v>
      </c>
      <c r="D195" s="24">
        <f t="shared" si="11"/>
        <v>120</v>
      </c>
      <c r="G195">
        <f>AVERAGE(D208:D210)</f>
        <v>162.00007719262979</v>
      </c>
    </row>
    <row r="196" spans="1:7">
      <c r="A196" t="s">
        <v>7</v>
      </c>
      <c r="B196">
        <v>17.489999999999998</v>
      </c>
      <c r="C196">
        <v>36</v>
      </c>
      <c r="D196" s="24">
        <f t="shared" si="11"/>
        <v>123.49914236706691</v>
      </c>
      <c r="G196">
        <f>AVERAGE(D211:D213)</f>
        <v>160.67134307895819</v>
      </c>
    </row>
    <row r="197" spans="1:7">
      <c r="A197" t="s">
        <v>8</v>
      </c>
      <c r="B197">
        <v>19</v>
      </c>
      <c r="C197">
        <v>38</v>
      </c>
      <c r="D197" s="24">
        <f t="shared" si="11"/>
        <v>120</v>
      </c>
    </row>
    <row r="198" spans="1:7">
      <c r="A198" t="s">
        <v>9</v>
      </c>
      <c r="B198">
        <v>17.850000000000001</v>
      </c>
      <c r="C198">
        <v>37</v>
      </c>
      <c r="D198" s="24">
        <f t="shared" si="11"/>
        <v>124.36974789915965</v>
      </c>
    </row>
    <row r="199" spans="1:7">
      <c r="A199" t="s">
        <v>10</v>
      </c>
      <c r="B199">
        <v>17.399999999999999</v>
      </c>
      <c r="C199">
        <v>36</v>
      </c>
      <c r="D199" s="24">
        <f t="shared" si="11"/>
        <v>124.13793103448278</v>
      </c>
    </row>
    <row r="200" spans="1:7">
      <c r="A200" t="s">
        <v>11</v>
      </c>
      <c r="B200">
        <v>18.13</v>
      </c>
      <c r="C200">
        <v>37</v>
      </c>
      <c r="D200" s="24">
        <f t="shared" si="11"/>
        <v>122.44897959183675</v>
      </c>
    </row>
    <row r="201" spans="1:7">
      <c r="A201" t="s">
        <v>12</v>
      </c>
      <c r="B201">
        <v>17.899999999999999</v>
      </c>
      <c r="C201">
        <v>36</v>
      </c>
      <c r="D201" s="24">
        <f t="shared" si="11"/>
        <v>120.67039106145252</v>
      </c>
    </row>
    <row r="202" spans="1:7">
      <c r="A202" t="s">
        <v>13</v>
      </c>
      <c r="B202">
        <v>20.84</v>
      </c>
      <c r="C202">
        <v>43</v>
      </c>
      <c r="D202">
        <f t="shared" si="11"/>
        <v>123.80038387715931</v>
      </c>
    </row>
    <row r="203" spans="1:7">
      <c r="A203" t="s">
        <v>14</v>
      </c>
      <c r="B203">
        <v>25.53</v>
      </c>
      <c r="C203">
        <v>34</v>
      </c>
      <c r="D203">
        <f t="shared" si="11"/>
        <v>79.905992949471212</v>
      </c>
    </row>
    <row r="204" spans="1:7">
      <c r="A204" t="s">
        <v>15</v>
      </c>
      <c r="B204">
        <v>12.25</v>
      </c>
      <c r="C204">
        <v>33</v>
      </c>
      <c r="D204">
        <f t="shared" si="11"/>
        <v>161.63265306122449</v>
      </c>
    </row>
    <row r="205" spans="1:7">
      <c r="A205" t="s">
        <v>16</v>
      </c>
      <c r="B205">
        <v>19.63</v>
      </c>
      <c r="C205">
        <v>40</v>
      </c>
      <c r="D205">
        <f t="shared" si="11"/>
        <v>122.26184411614875</v>
      </c>
    </row>
    <row r="206" spans="1:7">
      <c r="A206" t="s">
        <v>17</v>
      </c>
      <c r="B206">
        <v>17.5</v>
      </c>
      <c r="C206">
        <v>37</v>
      </c>
      <c r="D206">
        <f t="shared" si="11"/>
        <v>126.85714285714286</v>
      </c>
    </row>
    <row r="207" spans="1:7">
      <c r="A207" t="s">
        <v>18</v>
      </c>
      <c r="B207">
        <v>15.69</v>
      </c>
      <c r="C207">
        <v>39</v>
      </c>
      <c r="D207">
        <f t="shared" si="11"/>
        <v>149.13957934990441</v>
      </c>
    </row>
    <row r="208" spans="1:7">
      <c r="A208" t="s">
        <v>19</v>
      </c>
      <c r="B208">
        <v>13.59</v>
      </c>
      <c r="C208">
        <v>36</v>
      </c>
      <c r="D208">
        <f t="shared" si="11"/>
        <v>158.94039735099338</v>
      </c>
    </row>
    <row r="209" spans="1:7">
      <c r="A209" t="s">
        <v>20</v>
      </c>
      <c r="B209">
        <v>13.15</v>
      </c>
      <c r="C209">
        <v>35</v>
      </c>
      <c r="D209">
        <f t="shared" si="11"/>
        <v>159.69581749049431</v>
      </c>
    </row>
    <row r="210" spans="1:7">
      <c r="A210" t="s">
        <v>21</v>
      </c>
      <c r="B210">
        <v>14.34</v>
      </c>
      <c r="C210">
        <v>40</v>
      </c>
      <c r="D210">
        <f t="shared" si="11"/>
        <v>167.36401673640168</v>
      </c>
    </row>
    <row r="211" spans="1:7">
      <c r="A211" t="s">
        <v>22</v>
      </c>
      <c r="B211">
        <v>12.31</v>
      </c>
      <c r="C211">
        <v>32</v>
      </c>
      <c r="D211">
        <f t="shared" si="11"/>
        <v>155.97075548334686</v>
      </c>
    </row>
    <row r="212" spans="1:7">
      <c r="A212" t="s">
        <v>23</v>
      </c>
      <c r="B212">
        <v>10.63</v>
      </c>
      <c r="C212">
        <v>28</v>
      </c>
      <c r="D212">
        <f t="shared" si="11"/>
        <v>158.04327375352773</v>
      </c>
    </row>
    <row r="213" spans="1:7">
      <c r="A213" t="s">
        <v>24</v>
      </c>
      <c r="B213">
        <v>10</v>
      </c>
      <c r="C213">
        <v>28</v>
      </c>
      <c r="D213">
        <f t="shared" si="11"/>
        <v>168</v>
      </c>
    </row>
    <row r="215" spans="1:7">
      <c r="A215" t="s">
        <v>25</v>
      </c>
      <c r="B215" s="6" t="s">
        <v>37</v>
      </c>
      <c r="E215" s="1" t="s">
        <v>63</v>
      </c>
      <c r="F215">
        <v>22</v>
      </c>
      <c r="G215">
        <f>AVERAGE(D216:D218)</f>
        <v>112.98870305493524</v>
      </c>
    </row>
    <row r="216" spans="1:7">
      <c r="A216" t="s">
        <v>1</v>
      </c>
      <c r="B216">
        <v>19.47</v>
      </c>
      <c r="C216">
        <v>36</v>
      </c>
      <c r="D216" s="24">
        <f>(60*C216)/B216</f>
        <v>110.93990755007705</v>
      </c>
      <c r="E216" s="1" t="s">
        <v>64</v>
      </c>
      <c r="F216">
        <v>1.65</v>
      </c>
      <c r="G216">
        <f>AVERAGE(D219:D221)</f>
        <v>113.23743894112086</v>
      </c>
    </row>
    <row r="217" spans="1:7">
      <c r="A217" t="s">
        <v>2</v>
      </c>
      <c r="B217">
        <v>18.28</v>
      </c>
      <c r="C217">
        <v>35</v>
      </c>
      <c r="D217" s="24">
        <f t="shared" ref="D217:D239" si="12">(60*C217)/B217</f>
        <v>114.8796498905908</v>
      </c>
      <c r="E217" s="1" t="s">
        <v>65</v>
      </c>
      <c r="F217">
        <v>46</v>
      </c>
      <c r="G217">
        <f>AVERAGE(D222:D224)</f>
        <v>118.46275156805238</v>
      </c>
    </row>
    <row r="218" spans="1:7">
      <c r="A218" t="s">
        <v>3</v>
      </c>
      <c r="B218">
        <v>18.559999999999999</v>
      </c>
      <c r="C218">
        <v>35</v>
      </c>
      <c r="D218" s="24">
        <f t="shared" si="12"/>
        <v>113.14655172413794</v>
      </c>
      <c r="E218" s="1" t="s">
        <v>66</v>
      </c>
      <c r="F218" t="s">
        <v>69</v>
      </c>
      <c r="G218">
        <f>AVERAGE(D225:D227)</f>
        <v>122.43996466697406</v>
      </c>
    </row>
    <row r="219" spans="1:7">
      <c r="A219" t="s">
        <v>4</v>
      </c>
      <c r="B219">
        <v>18.75</v>
      </c>
      <c r="C219">
        <v>36</v>
      </c>
      <c r="D219" s="24">
        <f t="shared" si="12"/>
        <v>115.2</v>
      </c>
      <c r="E219" s="1" t="s">
        <v>67</v>
      </c>
      <c r="F219" t="s">
        <v>70</v>
      </c>
      <c r="G219">
        <f>AVERAGE(D228:D230)</f>
        <v>117.87834613634219</v>
      </c>
    </row>
    <row r="220" spans="1:7">
      <c r="A220" t="s">
        <v>5</v>
      </c>
      <c r="B220">
        <v>19.75</v>
      </c>
      <c r="C220">
        <v>36</v>
      </c>
      <c r="D220" s="24">
        <f t="shared" si="12"/>
        <v>109.36708860759494</v>
      </c>
      <c r="E220" s="1" t="s">
        <v>68</v>
      </c>
      <c r="F220" t="s">
        <v>70</v>
      </c>
      <c r="G220">
        <f>AVERAGE(D231:D233)</f>
        <v>113.63871295901289</v>
      </c>
    </row>
    <row r="221" spans="1:7">
      <c r="A221" t="s">
        <v>6</v>
      </c>
      <c r="B221">
        <v>19.28</v>
      </c>
      <c r="C221">
        <v>37</v>
      </c>
      <c r="D221" s="24">
        <f t="shared" si="12"/>
        <v>115.14522821576763</v>
      </c>
      <c r="G221">
        <f>AVERAGE(D234:D236)</f>
        <v>120.46716318804731</v>
      </c>
    </row>
    <row r="222" spans="1:7">
      <c r="A222" t="s">
        <v>7</v>
      </c>
      <c r="B222">
        <v>17.97</v>
      </c>
      <c r="C222">
        <v>35</v>
      </c>
      <c r="D222" s="24">
        <f t="shared" si="12"/>
        <v>116.86143572621036</v>
      </c>
      <c r="G222">
        <f>AVERAGE(D237:D239)</f>
        <v>127.48828944379868</v>
      </c>
    </row>
    <row r="223" spans="1:7">
      <c r="A223" t="s">
        <v>8</v>
      </c>
      <c r="B223">
        <v>16.649999999999999</v>
      </c>
      <c r="C223">
        <v>34</v>
      </c>
      <c r="D223" s="24">
        <f t="shared" si="12"/>
        <v>122.52252252252254</v>
      </c>
    </row>
    <row r="224" spans="1:7">
      <c r="A224" t="s">
        <v>9</v>
      </c>
      <c r="B224">
        <v>18.62</v>
      </c>
      <c r="C224">
        <v>36</v>
      </c>
      <c r="D224" s="24">
        <f t="shared" si="12"/>
        <v>116.00429645542427</v>
      </c>
    </row>
    <row r="225" spans="1:4">
      <c r="A225" t="s">
        <v>10</v>
      </c>
      <c r="B225">
        <v>17.32</v>
      </c>
      <c r="C225">
        <v>35</v>
      </c>
      <c r="D225" s="24">
        <f t="shared" si="12"/>
        <v>121.24711316397229</v>
      </c>
    </row>
    <row r="226" spans="1:4">
      <c r="A226" t="s">
        <v>11</v>
      </c>
      <c r="B226">
        <v>16.12</v>
      </c>
      <c r="C226">
        <v>34</v>
      </c>
      <c r="D226" s="24">
        <f t="shared" si="12"/>
        <v>126.55086848635234</v>
      </c>
    </row>
    <row r="227" spans="1:4">
      <c r="A227" t="s">
        <v>12</v>
      </c>
      <c r="B227">
        <v>17.57</v>
      </c>
      <c r="C227">
        <v>35</v>
      </c>
      <c r="D227" s="24">
        <f t="shared" si="12"/>
        <v>119.5219123505976</v>
      </c>
    </row>
    <row r="228" spans="1:4">
      <c r="A228" t="s">
        <v>13</v>
      </c>
      <c r="B228">
        <v>18.809999999999999</v>
      </c>
      <c r="C228">
        <v>37</v>
      </c>
      <c r="D228">
        <f t="shared" si="12"/>
        <v>118.02232854864435</v>
      </c>
    </row>
    <row r="229" spans="1:4">
      <c r="A229" t="s">
        <v>14</v>
      </c>
      <c r="B229">
        <v>17.87</v>
      </c>
      <c r="C229">
        <v>35</v>
      </c>
      <c r="D229">
        <f t="shared" si="12"/>
        <v>117.51538891997761</v>
      </c>
    </row>
    <row r="230" spans="1:4">
      <c r="A230" t="s">
        <v>15</v>
      </c>
      <c r="B230">
        <v>18.29</v>
      </c>
      <c r="C230">
        <v>36</v>
      </c>
      <c r="D230">
        <f t="shared" si="12"/>
        <v>118.0973209404046</v>
      </c>
    </row>
    <row r="231" spans="1:4">
      <c r="A231" t="s">
        <v>16</v>
      </c>
      <c r="B231">
        <v>19.66</v>
      </c>
      <c r="C231">
        <v>36</v>
      </c>
      <c r="D231">
        <f t="shared" si="12"/>
        <v>109.8677517802645</v>
      </c>
    </row>
    <row r="232" spans="1:4">
      <c r="A232" t="s">
        <v>17</v>
      </c>
      <c r="B232">
        <v>18.600000000000001</v>
      </c>
      <c r="C232">
        <v>36</v>
      </c>
      <c r="D232">
        <f t="shared" si="12"/>
        <v>116.12903225806451</v>
      </c>
    </row>
    <row r="233" spans="1:4">
      <c r="A233" t="s">
        <v>18</v>
      </c>
      <c r="B233">
        <v>19.84</v>
      </c>
      <c r="C233">
        <v>38</v>
      </c>
      <c r="D233">
        <f t="shared" si="12"/>
        <v>114.91935483870968</v>
      </c>
    </row>
    <row r="234" spans="1:4">
      <c r="A234" t="s">
        <v>19</v>
      </c>
      <c r="B234">
        <v>16.16</v>
      </c>
      <c r="C234">
        <v>33</v>
      </c>
      <c r="D234">
        <f t="shared" si="12"/>
        <v>122.52475247524752</v>
      </c>
    </row>
    <row r="235" spans="1:4">
      <c r="A235" t="s">
        <v>20</v>
      </c>
      <c r="B235">
        <v>16.78</v>
      </c>
      <c r="C235">
        <v>33</v>
      </c>
      <c r="D235">
        <f t="shared" si="12"/>
        <v>117.99761620977353</v>
      </c>
    </row>
    <row r="236" spans="1:4">
      <c r="A236" t="s">
        <v>21</v>
      </c>
      <c r="B236">
        <v>16.38</v>
      </c>
      <c r="C236">
        <v>33</v>
      </c>
      <c r="D236">
        <f t="shared" si="12"/>
        <v>120.87912087912089</v>
      </c>
    </row>
    <row r="237" spans="1:4">
      <c r="A237" t="s">
        <v>22</v>
      </c>
      <c r="B237">
        <v>16.36</v>
      </c>
      <c r="C237">
        <v>34</v>
      </c>
      <c r="D237">
        <f t="shared" si="12"/>
        <v>124.69437652811736</v>
      </c>
    </row>
    <row r="238" spans="1:4">
      <c r="A238" t="s">
        <v>23</v>
      </c>
      <c r="B238">
        <v>15</v>
      </c>
      <c r="C238">
        <v>31</v>
      </c>
      <c r="D238">
        <f t="shared" si="12"/>
        <v>124</v>
      </c>
    </row>
    <row r="239" spans="1:4">
      <c r="A239" t="s">
        <v>24</v>
      </c>
      <c r="B239">
        <v>15.25</v>
      </c>
      <c r="C239">
        <v>34</v>
      </c>
      <c r="D239">
        <f t="shared" si="12"/>
        <v>133.7704918032787</v>
      </c>
    </row>
    <row r="241" spans="1:7">
      <c r="A241" t="s">
        <v>25</v>
      </c>
      <c r="B241" s="6" t="s">
        <v>38</v>
      </c>
      <c r="E241" s="1" t="s">
        <v>63</v>
      </c>
      <c r="F241">
        <v>24</v>
      </c>
      <c r="G241">
        <f>AVERAGE(D242:D244)</f>
        <v>109.64087667153332</v>
      </c>
    </row>
    <row r="242" spans="1:7">
      <c r="A242" t="s">
        <v>1</v>
      </c>
      <c r="B242">
        <v>22.72</v>
      </c>
      <c r="C242">
        <v>41</v>
      </c>
      <c r="D242" s="24">
        <f>(60*C242)/B242</f>
        <v>108.27464788732395</v>
      </c>
      <c r="E242" s="1" t="s">
        <v>64</v>
      </c>
      <c r="F242">
        <v>1.55</v>
      </c>
      <c r="G242">
        <f>AVERAGE(D245:D247)</f>
        <v>106.95523181537298</v>
      </c>
    </row>
    <row r="243" spans="1:7">
      <c r="A243" t="s">
        <v>2</v>
      </c>
      <c r="B243">
        <v>23.5</v>
      </c>
      <c r="C243">
        <v>43</v>
      </c>
      <c r="D243" s="24">
        <f t="shared" ref="D243:D265" si="13">(60*C243)/B243</f>
        <v>109.78723404255319</v>
      </c>
      <c r="E243" s="1" t="s">
        <v>65</v>
      </c>
      <c r="F243">
        <v>48</v>
      </c>
      <c r="G243">
        <f>AVERAGE(D248:D250)</f>
        <v>113.12096559367994</v>
      </c>
    </row>
    <row r="244" spans="1:7">
      <c r="A244" t="s">
        <v>3</v>
      </c>
      <c r="B244">
        <v>22.19</v>
      </c>
      <c r="C244">
        <v>41</v>
      </c>
      <c r="D244" s="24">
        <f t="shared" si="13"/>
        <v>110.86074808472284</v>
      </c>
      <c r="E244" s="1" t="s">
        <v>66</v>
      </c>
      <c r="F244" t="s">
        <v>72</v>
      </c>
      <c r="G244">
        <f>AVERAGE(D251:D253)</f>
        <v>118.1493584076356</v>
      </c>
    </row>
    <row r="245" spans="1:7">
      <c r="A245" t="s">
        <v>4</v>
      </c>
      <c r="B245">
        <v>25.35</v>
      </c>
      <c r="C245">
        <v>44</v>
      </c>
      <c r="D245" s="24">
        <f t="shared" si="13"/>
        <v>104.14201183431952</v>
      </c>
      <c r="E245" s="1" t="s">
        <v>67</v>
      </c>
      <c r="F245" t="s">
        <v>70</v>
      </c>
      <c r="G245">
        <f>AVERAGE(D254:D256)</f>
        <v>98.967168754442426</v>
      </c>
    </row>
    <row r="246" spans="1:7">
      <c r="A246" t="s">
        <v>5</v>
      </c>
      <c r="B246">
        <v>24.72</v>
      </c>
      <c r="C246">
        <v>44</v>
      </c>
      <c r="D246" s="24">
        <f t="shared" si="13"/>
        <v>106.79611650485437</v>
      </c>
      <c r="E246" s="1" t="s">
        <v>68</v>
      </c>
      <c r="F246" t="s">
        <v>70</v>
      </c>
      <c r="G246">
        <f>AVERAGE(D257:D259)</f>
        <v>93.963208259239352</v>
      </c>
    </row>
    <row r="247" spans="1:7">
      <c r="A247" t="s">
        <v>6</v>
      </c>
      <c r="B247">
        <v>23.47</v>
      </c>
      <c r="C247">
        <v>43</v>
      </c>
      <c r="D247" s="24">
        <f t="shared" si="13"/>
        <v>109.92756710694505</v>
      </c>
      <c r="G247">
        <f>AVERAGE(D260:D262)</f>
        <v>107.54057403616345</v>
      </c>
    </row>
    <row r="248" spans="1:7">
      <c r="A248" t="s">
        <v>7</v>
      </c>
      <c r="B248">
        <v>23.31</v>
      </c>
      <c r="C248">
        <v>42</v>
      </c>
      <c r="D248" s="24">
        <f t="shared" si="13"/>
        <v>108.10810810810811</v>
      </c>
      <c r="G248">
        <f>AVERAGE(D263:D265)</f>
        <v>121.19397721634785</v>
      </c>
    </row>
    <row r="249" spans="1:7">
      <c r="A249" t="s">
        <v>8</v>
      </c>
      <c r="B249">
        <v>19.84</v>
      </c>
      <c r="C249">
        <v>38</v>
      </c>
      <c r="D249" s="24">
        <f t="shared" si="13"/>
        <v>114.91935483870968</v>
      </c>
    </row>
    <row r="250" spans="1:7">
      <c r="A250" t="s">
        <v>9</v>
      </c>
      <c r="B250">
        <v>20.63</v>
      </c>
      <c r="C250">
        <v>40</v>
      </c>
      <c r="D250" s="24">
        <f t="shared" si="13"/>
        <v>116.33543383422202</v>
      </c>
    </row>
    <row r="251" spans="1:7">
      <c r="A251" t="s">
        <v>10</v>
      </c>
      <c r="B251">
        <v>18.96</v>
      </c>
      <c r="C251">
        <v>38</v>
      </c>
      <c r="D251" s="24">
        <f t="shared" si="13"/>
        <v>120.25316455696202</v>
      </c>
    </row>
    <row r="252" spans="1:7">
      <c r="A252" t="s">
        <v>11</v>
      </c>
      <c r="B252">
        <v>20</v>
      </c>
      <c r="C252">
        <v>38</v>
      </c>
      <c r="D252" s="24">
        <f t="shared" si="13"/>
        <v>114</v>
      </c>
    </row>
    <row r="253" spans="1:7">
      <c r="A253" t="s">
        <v>12</v>
      </c>
      <c r="B253">
        <v>18.47</v>
      </c>
      <c r="C253">
        <v>37</v>
      </c>
      <c r="D253" s="24">
        <f t="shared" si="13"/>
        <v>120.19491066594479</v>
      </c>
    </row>
    <row r="254" spans="1:7">
      <c r="A254" t="s">
        <v>13</v>
      </c>
      <c r="B254">
        <v>29.06</v>
      </c>
      <c r="C254">
        <v>54</v>
      </c>
      <c r="D254">
        <f t="shared" si="13"/>
        <v>111.49346180316587</v>
      </c>
    </row>
    <row r="255" spans="1:7">
      <c r="A255" t="s">
        <v>14</v>
      </c>
      <c r="B255">
        <v>40.22</v>
      </c>
      <c r="C255">
        <v>61</v>
      </c>
      <c r="D255">
        <f t="shared" si="13"/>
        <v>90.99950273495773</v>
      </c>
    </row>
    <row r="256" spans="1:7">
      <c r="A256" t="s">
        <v>15</v>
      </c>
      <c r="B256">
        <v>35.590000000000003</v>
      </c>
      <c r="C256">
        <v>56</v>
      </c>
      <c r="D256">
        <f t="shared" si="13"/>
        <v>94.408541725203705</v>
      </c>
    </row>
    <row r="257" spans="1:7">
      <c r="A257" t="s">
        <v>16</v>
      </c>
      <c r="B257">
        <v>33.69</v>
      </c>
      <c r="C257">
        <v>53</v>
      </c>
      <c r="D257">
        <f t="shared" si="13"/>
        <v>94.390026714158509</v>
      </c>
    </row>
    <row r="258" spans="1:7">
      <c r="A258" t="s">
        <v>17</v>
      </c>
      <c r="B258">
        <v>38.5</v>
      </c>
      <c r="C258">
        <v>61</v>
      </c>
      <c r="D258">
        <f t="shared" si="13"/>
        <v>95.064935064935071</v>
      </c>
    </row>
    <row r="259" spans="1:7">
      <c r="A259" t="s">
        <v>18</v>
      </c>
      <c r="B259">
        <v>36.35</v>
      </c>
      <c r="C259">
        <v>56</v>
      </c>
      <c r="D259">
        <f t="shared" si="13"/>
        <v>92.434662998624475</v>
      </c>
    </row>
    <row r="260" spans="1:7">
      <c r="A260" t="s">
        <v>19</v>
      </c>
      <c r="B260">
        <v>27.75</v>
      </c>
      <c r="C260">
        <v>48</v>
      </c>
      <c r="D260">
        <f t="shared" si="13"/>
        <v>103.78378378378379</v>
      </c>
    </row>
    <row r="261" spans="1:7">
      <c r="A261" t="s">
        <v>20</v>
      </c>
      <c r="B261">
        <v>31.9</v>
      </c>
      <c r="C261">
        <v>57</v>
      </c>
      <c r="D261">
        <f t="shared" si="13"/>
        <v>107.21003134796238</v>
      </c>
    </row>
    <row r="262" spans="1:7">
      <c r="A262" t="s">
        <v>21</v>
      </c>
      <c r="B262">
        <v>32.25</v>
      </c>
      <c r="C262">
        <v>60</v>
      </c>
      <c r="D262">
        <f t="shared" si="13"/>
        <v>111.62790697674419</v>
      </c>
    </row>
    <row r="263" spans="1:7">
      <c r="A263" t="s">
        <v>22</v>
      </c>
      <c r="B263">
        <v>23.35</v>
      </c>
      <c r="C263">
        <v>47</v>
      </c>
      <c r="D263">
        <f t="shared" si="13"/>
        <v>120.77087794432548</v>
      </c>
    </row>
    <row r="264" spans="1:7">
      <c r="A264" t="s">
        <v>23</v>
      </c>
      <c r="B264">
        <v>27.37</v>
      </c>
      <c r="C264">
        <v>55</v>
      </c>
      <c r="D264">
        <f t="shared" si="13"/>
        <v>120.56996711728169</v>
      </c>
    </row>
    <row r="265" spans="1:7">
      <c r="A265" t="s">
        <v>24</v>
      </c>
      <c r="B265">
        <v>23.56</v>
      </c>
      <c r="C265">
        <v>48</v>
      </c>
      <c r="D265">
        <f t="shared" si="13"/>
        <v>122.24108658743634</v>
      </c>
    </row>
    <row r="267" spans="1:7">
      <c r="A267" t="s">
        <v>25</v>
      </c>
      <c r="B267" s="26" t="s">
        <v>39</v>
      </c>
      <c r="E267" s="1" t="s">
        <v>63</v>
      </c>
      <c r="F267">
        <v>34</v>
      </c>
      <c r="G267">
        <f>AVERAGE(D268:D270)</f>
        <v>121.42351150836195</v>
      </c>
    </row>
    <row r="268" spans="1:7">
      <c r="A268" t="s">
        <v>1</v>
      </c>
      <c r="B268">
        <v>22.09</v>
      </c>
      <c r="C268">
        <v>45</v>
      </c>
      <c r="D268" s="24">
        <f>(60*C268)/B268</f>
        <v>122.22725215029425</v>
      </c>
      <c r="E268" s="1" t="s">
        <v>64</v>
      </c>
      <c r="F268">
        <v>1.57</v>
      </c>
      <c r="G268">
        <f>AVERAGE(D271:D273)</f>
        <v>119.16348411970743</v>
      </c>
    </row>
    <row r="269" spans="1:7">
      <c r="A269" t="s">
        <v>2</v>
      </c>
      <c r="B269">
        <v>21.91</v>
      </c>
      <c r="C269">
        <v>45</v>
      </c>
      <c r="D269" s="24">
        <f t="shared" ref="D269:D291" si="14">(60*C269)/B269</f>
        <v>123.23140118667276</v>
      </c>
      <c r="E269" s="1" t="s">
        <v>65</v>
      </c>
      <c r="F269">
        <v>59</v>
      </c>
      <c r="G269">
        <f>AVERAGE(D274:D276)</f>
        <v>120.69359095614509</v>
      </c>
    </row>
    <row r="270" spans="1:7">
      <c r="A270" t="s">
        <v>3</v>
      </c>
      <c r="B270">
        <v>22.22</v>
      </c>
      <c r="C270">
        <v>44</v>
      </c>
      <c r="D270" s="24">
        <f t="shared" si="14"/>
        <v>118.81188118811882</v>
      </c>
      <c r="E270" s="1" t="s">
        <v>66</v>
      </c>
      <c r="F270" t="s">
        <v>69</v>
      </c>
      <c r="G270">
        <f>AVERAGE(D277:D279)</f>
        <v>127.36691484928383</v>
      </c>
    </row>
    <row r="271" spans="1:7">
      <c r="A271" t="s">
        <v>4</v>
      </c>
      <c r="B271">
        <v>23.26</v>
      </c>
      <c r="C271">
        <v>48</v>
      </c>
      <c r="D271" s="24">
        <f t="shared" si="14"/>
        <v>123.81771281169388</v>
      </c>
      <c r="E271" s="1" t="s">
        <v>67</v>
      </c>
      <c r="F271" t="s">
        <v>70</v>
      </c>
      <c r="G271">
        <f>AVERAGE(D280:D282)</f>
        <v>148.06708891692168</v>
      </c>
    </row>
    <row r="272" spans="1:7">
      <c r="A272" t="s">
        <v>5</v>
      </c>
      <c r="B272">
        <v>25.69</v>
      </c>
      <c r="C272">
        <v>48</v>
      </c>
      <c r="D272" s="24">
        <f t="shared" si="14"/>
        <v>112.1058777734527</v>
      </c>
      <c r="E272" s="1" t="s">
        <v>68</v>
      </c>
      <c r="F272" t="s">
        <v>70</v>
      </c>
      <c r="G272">
        <f>AVERAGE(D283:D285)</f>
        <v>158.28850940243467</v>
      </c>
    </row>
    <row r="273" spans="1:7">
      <c r="A273" t="s">
        <v>6</v>
      </c>
      <c r="B273">
        <v>22.21</v>
      </c>
      <c r="C273">
        <v>45</v>
      </c>
      <c r="D273" s="24">
        <f t="shared" si="14"/>
        <v>121.56686177397569</v>
      </c>
      <c r="G273">
        <f>AVERAGE(D286:D288)</f>
        <v>146.72552983764601</v>
      </c>
    </row>
    <row r="274" spans="1:7">
      <c r="A274" t="s">
        <v>7</v>
      </c>
      <c r="B274">
        <v>22.14</v>
      </c>
      <c r="C274">
        <v>44</v>
      </c>
      <c r="D274" s="24">
        <f t="shared" si="14"/>
        <v>119.24119241192412</v>
      </c>
      <c r="G274">
        <f>AVERAGE(D289:D291)</f>
        <v>163.79395034759602</v>
      </c>
    </row>
    <row r="275" spans="1:7">
      <c r="A275" t="s">
        <v>8</v>
      </c>
      <c r="B275">
        <v>21.4</v>
      </c>
      <c r="C275">
        <v>43</v>
      </c>
      <c r="D275" s="24">
        <f t="shared" si="14"/>
        <v>120.56074766355141</v>
      </c>
    </row>
    <row r="276" spans="1:7">
      <c r="A276" t="s">
        <v>9</v>
      </c>
      <c r="B276">
        <v>21.59</v>
      </c>
      <c r="C276">
        <v>44</v>
      </c>
      <c r="D276" s="24">
        <f t="shared" si="14"/>
        <v>122.2788327929597</v>
      </c>
    </row>
    <row r="277" spans="1:7">
      <c r="A277" t="s">
        <v>10</v>
      </c>
      <c r="B277">
        <v>21.97</v>
      </c>
      <c r="C277">
        <v>46</v>
      </c>
      <c r="D277" s="24">
        <f t="shared" si="14"/>
        <v>125.62585343650433</v>
      </c>
    </row>
    <row r="278" spans="1:7">
      <c r="A278" t="s">
        <v>11</v>
      </c>
      <c r="B278">
        <v>20.12</v>
      </c>
      <c r="C278">
        <v>43</v>
      </c>
      <c r="D278" s="24">
        <f t="shared" si="14"/>
        <v>128.23061630218686</v>
      </c>
    </row>
    <row r="279" spans="1:7">
      <c r="A279" t="s">
        <v>12</v>
      </c>
      <c r="B279">
        <v>19.649999999999999</v>
      </c>
      <c r="C279">
        <v>42</v>
      </c>
      <c r="D279" s="24">
        <f t="shared" si="14"/>
        <v>128.24427480916032</v>
      </c>
    </row>
    <row r="280" spans="1:7">
      <c r="A280" t="s">
        <v>13</v>
      </c>
      <c r="B280">
        <v>16.68</v>
      </c>
      <c r="C280">
        <v>39</v>
      </c>
      <c r="D280">
        <f t="shared" si="14"/>
        <v>140.28776978417267</v>
      </c>
    </row>
    <row r="281" spans="1:7">
      <c r="A281" t="s">
        <v>14</v>
      </c>
      <c r="B281">
        <v>14.65</v>
      </c>
      <c r="C281">
        <v>38</v>
      </c>
      <c r="D281">
        <f t="shared" si="14"/>
        <v>155.63139931740614</v>
      </c>
    </row>
    <row r="282" spans="1:7">
      <c r="A282" t="s">
        <v>15</v>
      </c>
      <c r="B282">
        <v>16.59</v>
      </c>
      <c r="C282">
        <v>41</v>
      </c>
      <c r="D282">
        <f t="shared" si="14"/>
        <v>148.28209764918626</v>
      </c>
    </row>
    <row r="283" spans="1:7">
      <c r="A283" t="s">
        <v>16</v>
      </c>
      <c r="B283">
        <v>12.69</v>
      </c>
      <c r="C283">
        <v>35</v>
      </c>
      <c r="D283">
        <f t="shared" si="14"/>
        <v>165.48463356973997</v>
      </c>
    </row>
    <row r="284" spans="1:7">
      <c r="A284" t="s">
        <v>17</v>
      </c>
      <c r="B284">
        <v>14.4</v>
      </c>
      <c r="C284">
        <v>37</v>
      </c>
      <c r="D284">
        <f t="shared" si="14"/>
        <v>154.16666666666666</v>
      </c>
    </row>
    <row r="285" spans="1:7">
      <c r="A285" t="s">
        <v>18</v>
      </c>
      <c r="B285">
        <v>12.37</v>
      </c>
      <c r="C285">
        <v>32</v>
      </c>
      <c r="D285">
        <f t="shared" si="14"/>
        <v>155.21422797089735</v>
      </c>
    </row>
    <row r="286" spans="1:7">
      <c r="A286" t="s">
        <v>19</v>
      </c>
      <c r="B286">
        <v>17.77</v>
      </c>
      <c r="C286">
        <v>41</v>
      </c>
      <c r="D286">
        <f t="shared" si="14"/>
        <v>138.43556555993248</v>
      </c>
    </row>
    <row r="287" spans="1:7">
      <c r="A287" t="s">
        <v>20</v>
      </c>
      <c r="B287">
        <v>15.19</v>
      </c>
      <c r="C287">
        <v>39</v>
      </c>
      <c r="D287">
        <f t="shared" si="14"/>
        <v>154.04871626069783</v>
      </c>
    </row>
    <row r="288" spans="1:7">
      <c r="A288" t="s">
        <v>21</v>
      </c>
      <c r="B288">
        <v>13</v>
      </c>
      <c r="C288">
        <v>32</v>
      </c>
      <c r="D288">
        <f t="shared" si="14"/>
        <v>147.69230769230768</v>
      </c>
    </row>
    <row r="289" spans="1:7">
      <c r="A289" t="s">
        <v>22</v>
      </c>
      <c r="B289">
        <v>15.79</v>
      </c>
      <c r="C289">
        <v>39</v>
      </c>
      <c r="D289">
        <f t="shared" si="14"/>
        <v>148.19506016466119</v>
      </c>
    </row>
    <row r="290" spans="1:7">
      <c r="A290" t="s">
        <v>23</v>
      </c>
      <c r="B290">
        <v>10.32</v>
      </c>
      <c r="C290">
        <v>30</v>
      </c>
      <c r="D290">
        <f t="shared" si="14"/>
        <v>174.41860465116278</v>
      </c>
    </row>
    <row r="291" spans="1:7">
      <c r="A291" t="s">
        <v>24</v>
      </c>
      <c r="B291">
        <v>10.31</v>
      </c>
      <c r="C291">
        <v>29</v>
      </c>
      <c r="D291">
        <f t="shared" si="14"/>
        <v>168.7681862269641</v>
      </c>
    </row>
    <row r="293" spans="1:7">
      <c r="A293" t="s">
        <v>25</v>
      </c>
      <c r="B293" s="26" t="s">
        <v>40</v>
      </c>
      <c r="E293" s="1" t="s">
        <v>63</v>
      </c>
      <c r="F293">
        <v>28</v>
      </c>
      <c r="G293">
        <f>AVERAGE(D294:D296)</f>
        <v>113.48534052112787</v>
      </c>
    </row>
    <row r="294" spans="1:7">
      <c r="A294" t="s">
        <v>1</v>
      </c>
      <c r="B294">
        <v>19.809999999999999</v>
      </c>
      <c r="C294">
        <v>38</v>
      </c>
      <c r="D294" s="24">
        <f>(60*C294)/B294</f>
        <v>115.09338717819284</v>
      </c>
      <c r="E294" s="1" t="s">
        <v>64</v>
      </c>
      <c r="F294">
        <v>1.52</v>
      </c>
      <c r="G294">
        <f>AVERAGE(D297:D299)</f>
        <v>111.41244597164273</v>
      </c>
    </row>
    <row r="295" spans="1:7">
      <c r="A295" t="s">
        <v>2</v>
      </c>
      <c r="B295">
        <v>21.09</v>
      </c>
      <c r="C295">
        <v>40</v>
      </c>
      <c r="D295" s="24">
        <f t="shared" ref="D295:D317" si="15">(60*C295)/B295</f>
        <v>113.79800853485064</v>
      </c>
      <c r="E295" s="1" t="s">
        <v>65</v>
      </c>
      <c r="F295">
        <v>50</v>
      </c>
      <c r="G295">
        <f>AVERAGE(D300:D302)</f>
        <v>112.70910028045732</v>
      </c>
    </row>
    <row r="296" spans="1:7">
      <c r="A296" t="s">
        <v>3</v>
      </c>
      <c r="B296">
        <v>22.05</v>
      </c>
      <c r="C296">
        <v>41</v>
      </c>
      <c r="D296" s="24">
        <f t="shared" si="15"/>
        <v>111.56462585034014</v>
      </c>
      <c r="E296" s="1" t="s">
        <v>66</v>
      </c>
      <c r="F296" t="s">
        <v>69</v>
      </c>
      <c r="G296">
        <f>AVERAGE(D303:D305)</f>
        <v>114.54208694508834</v>
      </c>
    </row>
    <row r="297" spans="1:7">
      <c r="A297" t="s">
        <v>4</v>
      </c>
      <c r="B297">
        <v>21.37</v>
      </c>
      <c r="C297">
        <v>40</v>
      </c>
      <c r="D297" s="24">
        <f t="shared" si="15"/>
        <v>112.30697239120262</v>
      </c>
      <c r="E297" s="1" t="s">
        <v>67</v>
      </c>
      <c r="F297" t="s">
        <v>71</v>
      </c>
      <c r="G297">
        <f>AVERAGE(D306:D308)</f>
        <v>105.2525685038401</v>
      </c>
    </row>
    <row r="298" spans="1:7">
      <c r="A298" t="s">
        <v>5</v>
      </c>
      <c r="B298">
        <v>22.31</v>
      </c>
      <c r="C298">
        <v>41</v>
      </c>
      <c r="D298" s="24">
        <f t="shared" si="15"/>
        <v>110.26445540116541</v>
      </c>
      <c r="E298" s="1" t="s">
        <v>68</v>
      </c>
      <c r="F298" t="s">
        <v>70</v>
      </c>
      <c r="G298">
        <f>AVERAGE(D309:D311)</f>
        <v>111.10057611830901</v>
      </c>
    </row>
    <row r="299" spans="1:7">
      <c r="A299" t="s">
        <v>6</v>
      </c>
      <c r="B299">
        <v>22.03</v>
      </c>
      <c r="C299">
        <v>41</v>
      </c>
      <c r="D299" s="24">
        <f t="shared" si="15"/>
        <v>111.66591012256013</v>
      </c>
      <c r="G299">
        <f>AVERAGE(D312:D314)</f>
        <v>110.49800962610927</v>
      </c>
    </row>
    <row r="300" spans="1:7">
      <c r="A300" t="s">
        <v>7</v>
      </c>
      <c r="B300">
        <v>19.97</v>
      </c>
      <c r="C300">
        <v>38</v>
      </c>
      <c r="D300" s="24">
        <f t="shared" si="15"/>
        <v>114.17125688532799</v>
      </c>
      <c r="G300">
        <f>AVERAGE(D315:D317)</f>
        <v>110.76108614724824</v>
      </c>
    </row>
    <row r="301" spans="1:7">
      <c r="A301" t="s">
        <v>8</v>
      </c>
      <c r="B301">
        <v>21</v>
      </c>
      <c r="C301">
        <v>38</v>
      </c>
      <c r="D301" s="24">
        <f t="shared" si="15"/>
        <v>108.57142857142857</v>
      </c>
    </row>
    <row r="302" spans="1:7">
      <c r="A302" t="s">
        <v>9</v>
      </c>
      <c r="B302">
        <v>20.28</v>
      </c>
      <c r="C302">
        <v>39</v>
      </c>
      <c r="D302" s="24">
        <f t="shared" si="15"/>
        <v>115.38461538461537</v>
      </c>
    </row>
    <row r="303" spans="1:7">
      <c r="A303" t="s">
        <v>10</v>
      </c>
      <c r="B303">
        <v>20.56</v>
      </c>
      <c r="C303">
        <v>38</v>
      </c>
      <c r="D303" s="24">
        <f t="shared" si="15"/>
        <v>110.89494163424125</v>
      </c>
    </row>
    <row r="304" spans="1:7">
      <c r="A304" t="s">
        <v>11</v>
      </c>
      <c r="B304">
        <v>20.25</v>
      </c>
      <c r="C304">
        <v>39</v>
      </c>
      <c r="D304" s="24">
        <f t="shared" si="15"/>
        <v>115.55555555555556</v>
      </c>
    </row>
    <row r="305" spans="1:7">
      <c r="A305" t="s">
        <v>12</v>
      </c>
      <c r="B305">
        <v>19.97</v>
      </c>
      <c r="C305">
        <v>39</v>
      </c>
      <c r="D305" s="24">
        <f t="shared" si="15"/>
        <v>117.17576364546821</v>
      </c>
    </row>
    <row r="306" spans="1:7">
      <c r="A306" t="s">
        <v>13</v>
      </c>
      <c r="B306">
        <v>24.1</v>
      </c>
      <c r="C306">
        <v>44</v>
      </c>
      <c r="D306">
        <f t="shared" si="15"/>
        <v>109.54356846473028</v>
      </c>
    </row>
    <row r="307" spans="1:7">
      <c r="A307" t="s">
        <v>14</v>
      </c>
      <c r="B307">
        <v>23.88</v>
      </c>
      <c r="C307">
        <v>42</v>
      </c>
      <c r="D307">
        <f t="shared" si="15"/>
        <v>105.52763819095478</v>
      </c>
    </row>
    <row r="308" spans="1:7">
      <c r="A308" t="s">
        <v>15</v>
      </c>
      <c r="B308">
        <v>26.22</v>
      </c>
      <c r="C308">
        <v>44</v>
      </c>
      <c r="D308">
        <f t="shared" si="15"/>
        <v>100.68649885583524</v>
      </c>
    </row>
    <row r="309" spans="1:7">
      <c r="A309" t="s">
        <v>16</v>
      </c>
      <c r="B309">
        <v>22.68</v>
      </c>
      <c r="C309">
        <v>40</v>
      </c>
      <c r="D309">
        <f t="shared" si="15"/>
        <v>105.82010582010582</v>
      </c>
    </row>
    <row r="310" spans="1:7">
      <c r="A310" t="s">
        <v>17</v>
      </c>
      <c r="B310">
        <v>21.59</v>
      </c>
      <c r="C310">
        <v>42</v>
      </c>
      <c r="D310">
        <f t="shared" si="15"/>
        <v>116.72070402964336</v>
      </c>
    </row>
    <row r="311" spans="1:7">
      <c r="A311" t="s">
        <v>18</v>
      </c>
      <c r="B311">
        <v>22.21</v>
      </c>
      <c r="C311">
        <v>41</v>
      </c>
      <c r="D311">
        <f t="shared" si="15"/>
        <v>110.76091850517784</v>
      </c>
    </row>
    <row r="312" spans="1:7">
      <c r="A312" t="s">
        <v>19</v>
      </c>
      <c r="B312">
        <v>21.5</v>
      </c>
      <c r="C312">
        <v>40</v>
      </c>
      <c r="D312">
        <f t="shared" si="15"/>
        <v>111.62790697674419</v>
      </c>
    </row>
    <row r="313" spans="1:7">
      <c r="A313" t="s">
        <v>20</v>
      </c>
      <c r="B313">
        <v>23.15</v>
      </c>
      <c r="C313">
        <v>42</v>
      </c>
      <c r="D313">
        <f t="shared" si="15"/>
        <v>108.85529157667388</v>
      </c>
    </row>
    <row r="314" spans="1:7">
      <c r="A314" t="s">
        <v>21</v>
      </c>
      <c r="B314">
        <v>22.16</v>
      </c>
      <c r="C314">
        <v>41</v>
      </c>
      <c r="D314">
        <f t="shared" si="15"/>
        <v>111.01083032490975</v>
      </c>
    </row>
    <row r="315" spans="1:7">
      <c r="A315" t="s">
        <v>22</v>
      </c>
      <c r="B315">
        <v>22.6</v>
      </c>
      <c r="C315">
        <v>42</v>
      </c>
      <c r="D315">
        <f t="shared" si="15"/>
        <v>111.50442477876105</v>
      </c>
    </row>
    <row r="316" spans="1:7">
      <c r="A316" t="s">
        <v>23</v>
      </c>
      <c r="B316">
        <v>21.95</v>
      </c>
      <c r="C316">
        <v>40</v>
      </c>
      <c r="D316">
        <f t="shared" si="15"/>
        <v>109.33940774487472</v>
      </c>
    </row>
    <row r="317" spans="1:7">
      <c r="A317" t="s">
        <v>24</v>
      </c>
      <c r="B317">
        <v>23.69</v>
      </c>
      <c r="C317">
        <v>44</v>
      </c>
      <c r="D317">
        <f t="shared" si="15"/>
        <v>111.4394259181089</v>
      </c>
    </row>
    <row r="319" spans="1:7">
      <c r="A319" t="s">
        <v>25</v>
      </c>
      <c r="B319" s="6" t="s">
        <v>41</v>
      </c>
      <c r="E319" s="1" t="s">
        <v>63</v>
      </c>
      <c r="F319">
        <v>37</v>
      </c>
      <c r="G319">
        <f>AVERAGE(D320:D322)</f>
        <v>111.23048123560004</v>
      </c>
    </row>
    <row r="320" spans="1:7">
      <c r="A320" t="s">
        <v>1</v>
      </c>
      <c r="B320">
        <v>20.62</v>
      </c>
      <c r="C320">
        <v>38</v>
      </c>
      <c r="D320" s="24">
        <f>(60*C320)/B320</f>
        <v>110.57225994180406</v>
      </c>
      <c r="E320" s="1" t="s">
        <v>64</v>
      </c>
      <c r="F320">
        <v>1.69</v>
      </c>
      <c r="G320">
        <f>AVERAGE(D323:D325)</f>
        <v>120.98623614507987</v>
      </c>
    </row>
    <row r="321" spans="1:7">
      <c r="A321" t="s">
        <v>2</v>
      </c>
      <c r="B321">
        <v>19.98</v>
      </c>
      <c r="C321">
        <v>37</v>
      </c>
      <c r="D321" s="24">
        <f t="shared" ref="D321:D343" si="16">(60*C321)/B321</f>
        <v>111.11111111111111</v>
      </c>
      <c r="E321" s="1" t="s">
        <v>65</v>
      </c>
      <c r="F321">
        <v>64</v>
      </c>
      <c r="G321">
        <f>AVERAGE(D326:D328)</f>
        <v>120.55850132949968</v>
      </c>
    </row>
    <row r="322" spans="1:7">
      <c r="A322" t="s">
        <v>3</v>
      </c>
      <c r="B322">
        <v>19.82</v>
      </c>
      <c r="C322">
        <v>37</v>
      </c>
      <c r="D322" s="24">
        <f t="shared" si="16"/>
        <v>112.00807265388497</v>
      </c>
      <c r="E322" s="1" t="s">
        <v>66</v>
      </c>
      <c r="F322" t="s">
        <v>69</v>
      </c>
      <c r="G322">
        <f>AVERAGE(D329:D331)</f>
        <v>124.63188252988698</v>
      </c>
    </row>
    <row r="323" spans="1:7">
      <c r="A323" t="s">
        <v>4</v>
      </c>
      <c r="B323">
        <v>17.5</v>
      </c>
      <c r="C323">
        <v>35</v>
      </c>
      <c r="D323" s="24">
        <f t="shared" si="16"/>
        <v>120</v>
      </c>
      <c r="E323" s="1" t="s">
        <v>67</v>
      </c>
      <c r="F323" t="s">
        <v>70</v>
      </c>
      <c r="G323">
        <f>AVERAGE(D332:D334)</f>
        <v>142.57365119925259</v>
      </c>
    </row>
    <row r="324" spans="1:7">
      <c r="A324" t="s">
        <v>5</v>
      </c>
      <c r="B324">
        <v>17.600000000000001</v>
      </c>
      <c r="C324">
        <v>35</v>
      </c>
      <c r="D324" s="24">
        <f t="shared" si="16"/>
        <v>119.31818181818181</v>
      </c>
      <c r="E324" s="1" t="s">
        <v>68</v>
      </c>
      <c r="F324" t="s">
        <v>71</v>
      </c>
      <c r="G324">
        <f>AVERAGE(D335:D337)</f>
        <v>146.27555513028815</v>
      </c>
    </row>
    <row r="325" spans="1:7">
      <c r="A325" t="s">
        <v>6</v>
      </c>
      <c r="B325">
        <v>17.47</v>
      </c>
      <c r="C325">
        <v>36</v>
      </c>
      <c r="D325" s="24">
        <f t="shared" si="16"/>
        <v>123.64052661705782</v>
      </c>
      <c r="G325">
        <f>AVERAGE(D338:D340)</f>
        <v>158.82354629161333</v>
      </c>
    </row>
    <row r="326" spans="1:7">
      <c r="A326" t="s">
        <v>7</v>
      </c>
      <c r="B326">
        <v>17.809999999999999</v>
      </c>
      <c r="C326">
        <v>36</v>
      </c>
      <c r="D326" s="24">
        <f t="shared" si="16"/>
        <v>121.28017967434026</v>
      </c>
      <c r="G326">
        <f>AVERAGE(D341:D343)</f>
        <v>158.9863486472195</v>
      </c>
    </row>
    <row r="327" spans="1:7">
      <c r="A327" t="s">
        <v>8</v>
      </c>
      <c r="B327">
        <v>17.809999999999999</v>
      </c>
      <c r="C327">
        <v>36</v>
      </c>
      <c r="D327" s="24">
        <f t="shared" si="16"/>
        <v>121.28017967434026</v>
      </c>
    </row>
    <row r="328" spans="1:7">
      <c r="A328" t="s">
        <v>9</v>
      </c>
      <c r="B328">
        <v>17.63</v>
      </c>
      <c r="C328">
        <v>35</v>
      </c>
      <c r="D328" s="24">
        <f t="shared" si="16"/>
        <v>119.1151446398185</v>
      </c>
    </row>
    <row r="329" spans="1:7">
      <c r="A329" t="s">
        <v>10</v>
      </c>
      <c r="B329">
        <v>16.25</v>
      </c>
      <c r="C329">
        <v>34</v>
      </c>
      <c r="D329" s="24">
        <f t="shared" si="16"/>
        <v>125.53846153846153</v>
      </c>
    </row>
    <row r="330" spans="1:7">
      <c r="A330" t="s">
        <v>11</v>
      </c>
      <c r="B330">
        <v>16.940000000000001</v>
      </c>
      <c r="C330">
        <v>35</v>
      </c>
      <c r="D330" s="24">
        <f t="shared" si="16"/>
        <v>123.96694214876032</v>
      </c>
    </row>
    <row r="331" spans="1:7">
      <c r="A331" t="s">
        <v>12</v>
      </c>
      <c r="B331">
        <v>16.399999999999999</v>
      </c>
      <c r="C331">
        <v>34</v>
      </c>
      <c r="D331" s="24">
        <f t="shared" si="16"/>
        <v>124.39024390243904</v>
      </c>
    </row>
    <row r="332" spans="1:7">
      <c r="A332" t="s">
        <v>13</v>
      </c>
      <c r="B332">
        <v>22</v>
      </c>
      <c r="C332">
        <v>43</v>
      </c>
      <c r="D332">
        <f t="shared" si="16"/>
        <v>117.27272727272727</v>
      </c>
    </row>
    <row r="333" spans="1:7">
      <c r="A333" t="s">
        <v>14</v>
      </c>
      <c r="B333">
        <v>17.440000000000001</v>
      </c>
      <c r="C333">
        <v>44</v>
      </c>
      <c r="D333">
        <f t="shared" si="16"/>
        <v>151.37614678899081</v>
      </c>
    </row>
    <row r="334" spans="1:7">
      <c r="A334" t="s">
        <v>15</v>
      </c>
      <c r="B334">
        <v>12.07</v>
      </c>
      <c r="C334">
        <v>32</v>
      </c>
      <c r="D334">
        <f t="shared" si="16"/>
        <v>159.07207953603975</v>
      </c>
    </row>
    <row r="335" spans="1:7">
      <c r="A335" t="s">
        <v>16</v>
      </c>
      <c r="B335">
        <v>17.98</v>
      </c>
      <c r="C335">
        <v>34</v>
      </c>
      <c r="D335">
        <f t="shared" si="16"/>
        <v>113.45939933259177</v>
      </c>
    </row>
    <row r="336" spans="1:7">
      <c r="A336" t="s">
        <v>17</v>
      </c>
      <c r="B336">
        <v>13.56</v>
      </c>
      <c r="C336">
        <v>36</v>
      </c>
      <c r="D336">
        <f t="shared" si="16"/>
        <v>159.29203539823007</v>
      </c>
    </row>
    <row r="337" spans="1:7">
      <c r="A337" t="s">
        <v>18</v>
      </c>
      <c r="B337">
        <v>14.09</v>
      </c>
      <c r="C337">
        <v>39</v>
      </c>
      <c r="D337">
        <f t="shared" si="16"/>
        <v>166.07523066004259</v>
      </c>
    </row>
    <row r="338" spans="1:7">
      <c r="A338" t="s">
        <v>19</v>
      </c>
      <c r="B338">
        <v>13.4</v>
      </c>
      <c r="C338">
        <v>33</v>
      </c>
      <c r="D338">
        <f t="shared" si="16"/>
        <v>147.76119402985074</v>
      </c>
    </row>
    <row r="339" spans="1:7">
      <c r="A339" t="s">
        <v>20</v>
      </c>
      <c r="B339">
        <v>14.25</v>
      </c>
      <c r="C339">
        <v>38</v>
      </c>
      <c r="D339">
        <f t="shared" si="16"/>
        <v>160</v>
      </c>
    </row>
    <row r="340" spans="1:7">
      <c r="A340" t="s">
        <v>21</v>
      </c>
      <c r="B340">
        <v>13.87</v>
      </c>
      <c r="C340">
        <v>39</v>
      </c>
      <c r="D340">
        <f t="shared" si="16"/>
        <v>168.70944484498921</v>
      </c>
    </row>
    <row r="341" spans="1:7">
      <c r="A341" t="s">
        <v>22</v>
      </c>
      <c r="B341">
        <v>12.14</v>
      </c>
      <c r="C341">
        <v>30</v>
      </c>
      <c r="D341">
        <f t="shared" si="16"/>
        <v>148.27018121911038</v>
      </c>
    </row>
    <row r="342" spans="1:7">
      <c r="A342" t="s">
        <v>23</v>
      </c>
      <c r="B342">
        <v>13.28</v>
      </c>
      <c r="C342">
        <v>37</v>
      </c>
      <c r="D342">
        <f t="shared" si="16"/>
        <v>167.1686746987952</v>
      </c>
    </row>
    <row r="343" spans="1:7">
      <c r="A343" t="s">
        <v>24</v>
      </c>
      <c r="B343">
        <v>12.63</v>
      </c>
      <c r="C343">
        <v>34</v>
      </c>
      <c r="D343">
        <f t="shared" si="16"/>
        <v>161.52019002375295</v>
      </c>
    </row>
    <row r="345" spans="1:7">
      <c r="A345" t="s">
        <v>25</v>
      </c>
      <c r="B345" s="6" t="s">
        <v>51</v>
      </c>
      <c r="E345" s="1" t="s">
        <v>63</v>
      </c>
      <c r="F345">
        <v>31</v>
      </c>
      <c r="G345">
        <f>AVERAGE(D346:D348)</f>
        <v>119.09343964855422</v>
      </c>
    </row>
    <row r="346" spans="1:7">
      <c r="A346" t="s">
        <v>1</v>
      </c>
      <c r="B346">
        <v>20.440000000000001</v>
      </c>
      <c r="C346">
        <v>40</v>
      </c>
      <c r="D346" s="24">
        <f>(60*C346)/B346</f>
        <v>117.41682974559686</v>
      </c>
      <c r="E346" s="1" t="s">
        <v>64</v>
      </c>
      <c r="F346">
        <v>1.64</v>
      </c>
      <c r="G346">
        <f>AVERAGE(D349:D351)</f>
        <v>119.31271961580774</v>
      </c>
    </row>
    <row r="347" spans="1:7">
      <c r="A347" t="s">
        <v>2</v>
      </c>
      <c r="B347">
        <v>20.190000000000001</v>
      </c>
      <c r="C347">
        <v>40</v>
      </c>
      <c r="D347" s="24">
        <f t="shared" ref="D347:D369" si="17">(60*C347)/B347</f>
        <v>118.8707280832095</v>
      </c>
      <c r="E347" s="1" t="s">
        <v>65</v>
      </c>
      <c r="F347">
        <v>83</v>
      </c>
      <c r="G347">
        <f>AVERAGE(D352:D354)</f>
        <v>124.18791382028377</v>
      </c>
    </row>
    <row r="348" spans="1:7">
      <c r="A348" t="s">
        <v>3</v>
      </c>
      <c r="B348">
        <v>19.34</v>
      </c>
      <c r="C348">
        <v>39</v>
      </c>
      <c r="D348" s="24">
        <f t="shared" si="17"/>
        <v>120.99276111685626</v>
      </c>
      <c r="E348" s="1" t="s">
        <v>66</v>
      </c>
      <c r="F348" t="s">
        <v>69</v>
      </c>
      <c r="G348">
        <f>AVERAGE(D355:D357)</f>
        <v>129.5187237508753</v>
      </c>
    </row>
    <row r="349" spans="1:7">
      <c r="A349" t="s">
        <v>4</v>
      </c>
      <c r="B349">
        <v>20.350000000000001</v>
      </c>
      <c r="C349">
        <v>41</v>
      </c>
      <c r="D349" s="24">
        <f t="shared" si="17"/>
        <v>120.88452088452088</v>
      </c>
      <c r="E349" s="1" t="s">
        <v>67</v>
      </c>
      <c r="F349" t="s">
        <v>70</v>
      </c>
      <c r="G349">
        <f>AVERAGE(D358:D360)</f>
        <v>126.8002760116246</v>
      </c>
    </row>
    <row r="350" spans="1:7">
      <c r="A350" t="s">
        <v>5</v>
      </c>
      <c r="B350">
        <v>20.69</v>
      </c>
      <c r="C350">
        <v>41</v>
      </c>
      <c r="D350" s="24">
        <f t="shared" si="17"/>
        <v>118.89801836636056</v>
      </c>
      <c r="E350" s="1" t="s">
        <v>68</v>
      </c>
      <c r="F350" t="s">
        <v>71</v>
      </c>
      <c r="G350">
        <f>AVERAGE(D361:D363)</f>
        <v>126.33511309886144</v>
      </c>
    </row>
    <row r="351" spans="1:7">
      <c r="A351" t="s">
        <v>6</v>
      </c>
      <c r="B351">
        <v>20.82</v>
      </c>
      <c r="C351">
        <v>41</v>
      </c>
      <c r="D351" s="24">
        <f t="shared" si="17"/>
        <v>118.15561959654178</v>
      </c>
      <c r="G351">
        <f>AVERAGE(D364:D366)</f>
        <v>132.42738305317195</v>
      </c>
    </row>
    <row r="352" spans="1:7">
      <c r="A352" t="s">
        <v>7</v>
      </c>
      <c r="B352">
        <v>18.75</v>
      </c>
      <c r="C352">
        <v>39</v>
      </c>
      <c r="D352" s="24">
        <f t="shared" si="17"/>
        <v>124.8</v>
      </c>
      <c r="G352">
        <f>AVERAGE(D367:D369)</f>
        <v>133.42632302691189</v>
      </c>
    </row>
    <row r="353" spans="1:4">
      <c r="A353" t="s">
        <v>8</v>
      </c>
      <c r="B353">
        <v>19.03</v>
      </c>
      <c r="C353">
        <v>39</v>
      </c>
      <c r="D353" s="24">
        <f t="shared" si="17"/>
        <v>122.96374146085128</v>
      </c>
    </row>
    <row r="354" spans="1:4">
      <c r="A354" t="s">
        <v>9</v>
      </c>
      <c r="B354">
        <v>18.75</v>
      </c>
      <c r="C354">
        <v>39</v>
      </c>
      <c r="D354" s="24">
        <f t="shared" si="17"/>
        <v>124.8</v>
      </c>
    </row>
    <row r="355" spans="1:4">
      <c r="A355" t="s">
        <v>10</v>
      </c>
      <c r="B355">
        <v>17.47</v>
      </c>
      <c r="C355">
        <v>38</v>
      </c>
      <c r="D355" s="24">
        <f t="shared" si="17"/>
        <v>130.50944476244993</v>
      </c>
    </row>
    <row r="356" spans="1:4">
      <c r="A356" t="s">
        <v>11</v>
      </c>
      <c r="B356">
        <v>17.21</v>
      </c>
      <c r="C356">
        <v>38</v>
      </c>
      <c r="D356" s="24">
        <f t="shared" si="17"/>
        <v>132.48111563044742</v>
      </c>
    </row>
    <row r="357" spans="1:4">
      <c r="A357" t="s">
        <v>12</v>
      </c>
      <c r="B357">
        <v>17.68</v>
      </c>
      <c r="C357">
        <v>37</v>
      </c>
      <c r="D357" s="24">
        <f t="shared" si="17"/>
        <v>125.56561085972851</v>
      </c>
    </row>
    <row r="358" spans="1:4">
      <c r="A358" t="s">
        <v>13</v>
      </c>
      <c r="B358">
        <v>20.81</v>
      </c>
      <c r="C358">
        <v>43</v>
      </c>
      <c r="D358">
        <f t="shared" si="17"/>
        <v>123.97885631907738</v>
      </c>
    </row>
    <row r="359" spans="1:4">
      <c r="A359" t="s">
        <v>14</v>
      </c>
      <c r="B359">
        <v>19.22</v>
      </c>
      <c r="C359">
        <v>41</v>
      </c>
      <c r="D359">
        <f t="shared" si="17"/>
        <v>127.9916753381894</v>
      </c>
    </row>
    <row r="360" spans="1:4">
      <c r="A360" t="s">
        <v>15</v>
      </c>
      <c r="B360">
        <v>18.22</v>
      </c>
      <c r="C360">
        <v>39</v>
      </c>
      <c r="D360">
        <f t="shared" si="17"/>
        <v>128.43029637760702</v>
      </c>
    </row>
    <row r="361" spans="1:4">
      <c r="A361" t="s">
        <v>16</v>
      </c>
      <c r="B361">
        <v>21.44</v>
      </c>
      <c r="C361">
        <v>43</v>
      </c>
      <c r="D361">
        <f t="shared" si="17"/>
        <v>120.33582089552237</v>
      </c>
    </row>
    <row r="362" spans="1:4">
      <c r="A362" t="s">
        <v>17</v>
      </c>
      <c r="B362">
        <v>19.37</v>
      </c>
      <c r="C362">
        <v>42</v>
      </c>
      <c r="D362">
        <f t="shared" si="17"/>
        <v>130.09808982963344</v>
      </c>
    </row>
    <row r="363" spans="1:4">
      <c r="A363" t="s">
        <v>18</v>
      </c>
      <c r="B363">
        <v>19.600000000000001</v>
      </c>
      <c r="C363">
        <v>42</v>
      </c>
      <c r="D363">
        <f t="shared" si="17"/>
        <v>128.57142857142856</v>
      </c>
    </row>
    <row r="364" spans="1:4">
      <c r="A364" t="s">
        <v>19</v>
      </c>
      <c r="B364">
        <v>18.63</v>
      </c>
      <c r="C364">
        <v>43</v>
      </c>
      <c r="D364">
        <f t="shared" si="17"/>
        <v>138.48631239935588</v>
      </c>
    </row>
    <row r="365" spans="1:4">
      <c r="A365" t="s">
        <v>20</v>
      </c>
      <c r="B365">
        <v>18.5</v>
      </c>
      <c r="C365">
        <v>40</v>
      </c>
      <c r="D365">
        <f t="shared" si="17"/>
        <v>129.72972972972974</v>
      </c>
    </row>
    <row r="366" spans="1:4">
      <c r="A366" t="s">
        <v>21</v>
      </c>
      <c r="B366">
        <v>19.059999999999999</v>
      </c>
      <c r="C366">
        <v>41</v>
      </c>
      <c r="D366">
        <f t="shared" si="17"/>
        <v>129.06610703043023</v>
      </c>
    </row>
    <row r="367" spans="1:4">
      <c r="A367" t="s">
        <v>22</v>
      </c>
      <c r="B367">
        <v>18.809999999999999</v>
      </c>
      <c r="C367">
        <v>42</v>
      </c>
      <c r="D367">
        <f t="shared" si="17"/>
        <v>133.97129186602871</v>
      </c>
    </row>
    <row r="368" spans="1:4">
      <c r="A368" t="s">
        <v>23</v>
      </c>
      <c r="B368">
        <v>19.899999999999999</v>
      </c>
      <c r="C368">
        <v>43</v>
      </c>
      <c r="D368">
        <f t="shared" si="17"/>
        <v>129.64824120603015</v>
      </c>
    </row>
    <row r="369" spans="1:7">
      <c r="A369" t="s">
        <v>24</v>
      </c>
      <c r="B369">
        <v>18.440000000000001</v>
      </c>
      <c r="C369">
        <v>42</v>
      </c>
      <c r="D369">
        <f t="shared" si="17"/>
        <v>136.65943600867678</v>
      </c>
    </row>
    <row r="371" spans="1:7">
      <c r="A371" t="s">
        <v>25</v>
      </c>
      <c r="B371" s="26" t="s">
        <v>55</v>
      </c>
      <c r="E371" s="1" t="s">
        <v>63</v>
      </c>
      <c r="F371">
        <v>19</v>
      </c>
      <c r="G371">
        <f>AVERAGE(D372:D374)</f>
        <v>108.91055995386027</v>
      </c>
    </row>
    <row r="372" spans="1:7">
      <c r="A372" t="s">
        <v>1</v>
      </c>
      <c r="B372">
        <v>26.31</v>
      </c>
      <c r="C372">
        <v>47</v>
      </c>
      <c r="D372" s="24">
        <f>(60*C372)/B372</f>
        <v>107.1835803876853</v>
      </c>
      <c r="E372" s="1" t="s">
        <v>64</v>
      </c>
      <c r="F372">
        <v>1.6</v>
      </c>
      <c r="G372">
        <f>AVERAGE(D375:D377)</f>
        <v>111.99242838305311</v>
      </c>
    </row>
    <row r="373" spans="1:7">
      <c r="A373" t="s">
        <v>2</v>
      </c>
      <c r="B373">
        <v>23.75</v>
      </c>
      <c r="C373">
        <v>44</v>
      </c>
      <c r="D373" s="24">
        <f t="shared" ref="D373:D395" si="18">(60*C373)/B373</f>
        <v>111.15789473684211</v>
      </c>
      <c r="E373" s="1" t="s">
        <v>65</v>
      </c>
      <c r="F373">
        <v>66</v>
      </c>
      <c r="G373">
        <f>AVERAGE(D378:D380)</f>
        <v>107.73167524909142</v>
      </c>
    </row>
    <row r="374" spans="1:7">
      <c r="A374" t="s">
        <v>3</v>
      </c>
      <c r="B374">
        <v>24.91</v>
      </c>
      <c r="C374">
        <v>45</v>
      </c>
      <c r="D374" s="24">
        <f t="shared" si="18"/>
        <v>108.39020473705339</v>
      </c>
      <c r="E374" s="1" t="s">
        <v>66</v>
      </c>
      <c r="F374" t="s">
        <v>69</v>
      </c>
      <c r="G374">
        <f>AVERAGE(D381:D383)</f>
        <v>111.57105059934757</v>
      </c>
    </row>
    <row r="375" spans="1:7">
      <c r="A375" t="s">
        <v>4</v>
      </c>
      <c r="B375">
        <v>24.28</v>
      </c>
      <c r="C375">
        <v>45</v>
      </c>
      <c r="D375" s="24">
        <f t="shared" si="18"/>
        <v>111.20263591433277</v>
      </c>
      <c r="E375" s="1" t="s">
        <v>67</v>
      </c>
      <c r="F375" t="s">
        <v>70</v>
      </c>
      <c r="G375">
        <f>AVERAGE(D384:D386)</f>
        <v>148.88622931351907</v>
      </c>
    </row>
    <row r="376" spans="1:7">
      <c r="A376" t="s">
        <v>5</v>
      </c>
      <c r="B376">
        <v>23.19</v>
      </c>
      <c r="C376">
        <v>44</v>
      </c>
      <c r="D376" s="24">
        <f t="shared" si="18"/>
        <v>113.84217335058214</v>
      </c>
      <c r="E376" s="1" t="s">
        <v>68</v>
      </c>
      <c r="F376" t="s">
        <v>70</v>
      </c>
      <c r="G376">
        <f>AVERAGE(D387:D389)</f>
        <v>141.35850620907809</v>
      </c>
    </row>
    <row r="377" spans="1:7">
      <c r="A377" t="s">
        <v>6</v>
      </c>
      <c r="B377">
        <v>24.88</v>
      </c>
      <c r="C377">
        <v>46</v>
      </c>
      <c r="D377" s="24">
        <f t="shared" si="18"/>
        <v>110.93247588424438</v>
      </c>
      <c r="G377">
        <f>AVERAGE(D390:D392)</f>
        <v>135.68863670731653</v>
      </c>
    </row>
    <row r="378" spans="1:7">
      <c r="A378" t="s">
        <v>7</v>
      </c>
      <c r="B378">
        <v>26.68</v>
      </c>
      <c r="C378">
        <v>47</v>
      </c>
      <c r="D378" s="24">
        <f t="shared" si="18"/>
        <v>105.69715142428785</v>
      </c>
      <c r="G378">
        <f>AVERAGE(D393:D395)</f>
        <v>146.94410017147445</v>
      </c>
    </row>
    <row r="379" spans="1:7">
      <c r="A379" t="s">
        <v>8</v>
      </c>
      <c r="B379">
        <v>26.25</v>
      </c>
      <c r="C379">
        <v>47</v>
      </c>
      <c r="D379" s="24">
        <f t="shared" si="18"/>
        <v>107.42857142857143</v>
      </c>
    </row>
    <row r="380" spans="1:7">
      <c r="A380" t="s">
        <v>9</v>
      </c>
      <c r="B380">
        <v>24.53</v>
      </c>
      <c r="C380">
        <v>45</v>
      </c>
      <c r="D380" s="24">
        <f t="shared" si="18"/>
        <v>110.069302894415</v>
      </c>
    </row>
    <row r="381" spans="1:7">
      <c r="A381" t="s">
        <v>10</v>
      </c>
      <c r="B381">
        <v>23.4</v>
      </c>
      <c r="C381">
        <v>44</v>
      </c>
      <c r="D381" s="24">
        <f t="shared" si="18"/>
        <v>112.82051282051283</v>
      </c>
    </row>
    <row r="382" spans="1:7">
      <c r="A382" t="s">
        <v>11</v>
      </c>
      <c r="B382">
        <v>23.97</v>
      </c>
      <c r="C382">
        <v>44</v>
      </c>
      <c r="D382" s="24">
        <f t="shared" si="18"/>
        <v>110.13767209011264</v>
      </c>
    </row>
    <row r="383" spans="1:7">
      <c r="A383" t="s">
        <v>12</v>
      </c>
      <c r="B383">
        <v>24.16</v>
      </c>
      <c r="C383">
        <v>45</v>
      </c>
      <c r="D383" s="24">
        <f t="shared" si="18"/>
        <v>111.75496688741721</v>
      </c>
    </row>
    <row r="384" spans="1:7">
      <c r="A384" t="s">
        <v>13</v>
      </c>
      <c r="B384">
        <v>15.31</v>
      </c>
      <c r="C384">
        <v>37</v>
      </c>
      <c r="D384">
        <f t="shared" si="18"/>
        <v>145.0032658393207</v>
      </c>
    </row>
    <row r="385" spans="1:7">
      <c r="A385" t="s">
        <v>14</v>
      </c>
      <c r="B385">
        <v>15.35</v>
      </c>
      <c r="C385">
        <v>36</v>
      </c>
      <c r="D385">
        <f t="shared" si="18"/>
        <v>140.71661237785017</v>
      </c>
    </row>
    <row r="386" spans="1:7">
      <c r="A386" t="s">
        <v>15</v>
      </c>
      <c r="B386">
        <v>11.93</v>
      </c>
      <c r="C386">
        <v>32</v>
      </c>
      <c r="D386">
        <f t="shared" si="18"/>
        <v>160.93880972338641</v>
      </c>
    </row>
    <row r="387" spans="1:7">
      <c r="A387" t="s">
        <v>16</v>
      </c>
      <c r="B387">
        <v>19.03</v>
      </c>
      <c r="C387">
        <v>42</v>
      </c>
      <c r="D387">
        <f t="shared" si="18"/>
        <v>132.4224908039937</v>
      </c>
    </row>
    <row r="388" spans="1:7">
      <c r="A388" t="s">
        <v>17</v>
      </c>
      <c r="B388">
        <v>15.6</v>
      </c>
      <c r="C388">
        <v>36</v>
      </c>
      <c r="D388">
        <f t="shared" si="18"/>
        <v>138.46153846153845</v>
      </c>
    </row>
    <row r="389" spans="1:7">
      <c r="A389" t="s">
        <v>18</v>
      </c>
      <c r="B389">
        <v>14.1</v>
      </c>
      <c r="C389">
        <v>36</v>
      </c>
      <c r="D389">
        <f t="shared" si="18"/>
        <v>153.19148936170214</v>
      </c>
    </row>
    <row r="390" spans="1:7">
      <c r="A390" t="s">
        <v>19</v>
      </c>
      <c r="B390">
        <v>13.88</v>
      </c>
      <c r="C390">
        <v>34</v>
      </c>
      <c r="D390">
        <f t="shared" si="18"/>
        <v>146.97406340057637</v>
      </c>
    </row>
    <row r="391" spans="1:7">
      <c r="A391" t="s">
        <v>20</v>
      </c>
      <c r="B391">
        <v>16.649999999999999</v>
      </c>
      <c r="C391">
        <v>36</v>
      </c>
      <c r="D391">
        <f t="shared" si="18"/>
        <v>129.72972972972974</v>
      </c>
    </row>
    <row r="392" spans="1:7">
      <c r="A392" t="s">
        <v>21</v>
      </c>
      <c r="B392">
        <v>17.95</v>
      </c>
      <c r="C392">
        <v>39</v>
      </c>
      <c r="D392">
        <f t="shared" si="18"/>
        <v>130.36211699164346</v>
      </c>
    </row>
    <row r="393" spans="1:7">
      <c r="A393" t="s">
        <v>22</v>
      </c>
      <c r="B393">
        <v>14.38</v>
      </c>
      <c r="C393">
        <v>36</v>
      </c>
      <c r="D393">
        <f t="shared" si="18"/>
        <v>150.20862308762167</v>
      </c>
    </row>
    <row r="394" spans="1:7">
      <c r="A394" t="s">
        <v>23</v>
      </c>
      <c r="B394">
        <v>14.1</v>
      </c>
      <c r="C394">
        <v>36</v>
      </c>
      <c r="D394">
        <f t="shared" si="18"/>
        <v>153.19148936170214</v>
      </c>
    </row>
    <row r="395" spans="1:7">
      <c r="A395" t="s">
        <v>24</v>
      </c>
      <c r="B395">
        <v>16.59</v>
      </c>
      <c r="C395">
        <v>38</v>
      </c>
      <c r="D395">
        <f t="shared" si="18"/>
        <v>137.43218806509947</v>
      </c>
    </row>
    <row r="397" spans="1:7">
      <c r="A397" t="s">
        <v>25</v>
      </c>
      <c r="B397" s="1" t="s">
        <v>58</v>
      </c>
      <c r="E397" s="1" t="s">
        <v>63</v>
      </c>
      <c r="F397">
        <v>19</v>
      </c>
      <c r="G397">
        <f>AVERAGE(D398:D400)</f>
        <v>110.20586723705007</v>
      </c>
    </row>
    <row r="398" spans="1:7">
      <c r="A398" t="s">
        <v>1</v>
      </c>
      <c r="B398">
        <v>23.24</v>
      </c>
      <c r="C398">
        <v>40</v>
      </c>
      <c r="D398" s="24">
        <f>(60*C398)/B398</f>
        <v>103.27022375215147</v>
      </c>
      <c r="E398" s="1" t="s">
        <v>64</v>
      </c>
      <c r="F398">
        <v>1.61</v>
      </c>
      <c r="G398">
        <f>AVERAGE(D401:D403)</f>
        <v>122.58368245653098</v>
      </c>
    </row>
    <row r="399" spans="1:7">
      <c r="A399" t="s">
        <v>2</v>
      </c>
      <c r="B399">
        <v>19.62</v>
      </c>
      <c r="C399">
        <v>37</v>
      </c>
      <c r="D399" s="24">
        <f t="shared" ref="D399:D421" si="19">(60*C399)/B399</f>
        <v>113.14984709480122</v>
      </c>
      <c r="E399" s="1" t="s">
        <v>65</v>
      </c>
      <c r="F399">
        <v>53</v>
      </c>
      <c r="G399">
        <f>AVERAGE(D404:D406)</f>
        <v>135.0021081743283</v>
      </c>
    </row>
    <row r="400" spans="1:7">
      <c r="A400" t="s">
        <v>3</v>
      </c>
      <c r="B400">
        <v>19.440000000000001</v>
      </c>
      <c r="C400">
        <v>37</v>
      </c>
      <c r="D400" s="24">
        <f t="shared" si="19"/>
        <v>114.19753086419752</v>
      </c>
      <c r="E400" s="1" t="s">
        <v>66</v>
      </c>
      <c r="F400" t="s">
        <v>69</v>
      </c>
      <c r="G400">
        <f>AVERAGE(D407:D409)</f>
        <v>163.22973462349435</v>
      </c>
    </row>
    <row r="401" spans="1:7">
      <c r="A401" t="s">
        <v>4</v>
      </c>
      <c r="B401">
        <v>18.93</v>
      </c>
      <c r="C401">
        <v>38</v>
      </c>
      <c r="D401" s="24">
        <f t="shared" si="19"/>
        <v>120.44374009508716</v>
      </c>
      <c r="E401" s="1" t="s">
        <v>67</v>
      </c>
      <c r="F401" t="s">
        <v>70</v>
      </c>
      <c r="G401">
        <f>AVERAGE(D410:D412)</f>
        <v>148.73830814682873</v>
      </c>
    </row>
    <row r="402" spans="1:7">
      <c r="A402" t="s">
        <v>5</v>
      </c>
      <c r="B402">
        <v>17.649999999999999</v>
      </c>
      <c r="C402">
        <v>36</v>
      </c>
      <c r="D402" s="24">
        <f t="shared" si="19"/>
        <v>122.37960339943344</v>
      </c>
      <c r="E402" s="1" t="s">
        <v>68</v>
      </c>
      <c r="F402" t="s">
        <v>70</v>
      </c>
      <c r="G402">
        <f>AVERAGE(D413:D415)</f>
        <v>156.24241308750214</v>
      </c>
    </row>
    <row r="403" spans="1:7">
      <c r="A403" t="s">
        <v>6</v>
      </c>
      <c r="B403">
        <v>17.29</v>
      </c>
      <c r="C403">
        <v>36</v>
      </c>
      <c r="D403" s="24">
        <f t="shared" si="19"/>
        <v>124.9277038750723</v>
      </c>
      <c r="G403">
        <f>AVERAGE(D416:D418)</f>
        <v>158.74629687992436</v>
      </c>
    </row>
    <row r="404" spans="1:7">
      <c r="A404" t="s">
        <v>7</v>
      </c>
      <c r="B404">
        <v>16.13</v>
      </c>
      <c r="C404">
        <v>34</v>
      </c>
      <c r="D404" s="24">
        <f t="shared" si="19"/>
        <v>126.47241165530069</v>
      </c>
      <c r="G404">
        <f>AVERAGE(D419:D421)</f>
        <v>158.28641165384559</v>
      </c>
    </row>
    <row r="405" spans="1:7">
      <c r="A405" t="s">
        <v>8</v>
      </c>
      <c r="B405">
        <v>16.25</v>
      </c>
      <c r="C405">
        <v>37</v>
      </c>
      <c r="D405" s="24">
        <f t="shared" si="19"/>
        <v>136.61538461538461</v>
      </c>
    </row>
    <row r="406" spans="1:7">
      <c r="A406" t="s">
        <v>9</v>
      </c>
      <c r="B406">
        <v>15.22</v>
      </c>
      <c r="C406">
        <v>36</v>
      </c>
      <c r="D406" s="24">
        <f t="shared" si="19"/>
        <v>141.91852825229961</v>
      </c>
    </row>
    <row r="407" spans="1:7">
      <c r="A407" t="s">
        <v>10</v>
      </c>
      <c r="B407">
        <v>13.22</v>
      </c>
      <c r="C407">
        <v>31</v>
      </c>
      <c r="D407" s="24">
        <f t="shared" si="19"/>
        <v>140.69591527987896</v>
      </c>
    </row>
    <row r="408" spans="1:7">
      <c r="A408" t="s">
        <v>11</v>
      </c>
      <c r="B408">
        <v>8.94</v>
      </c>
      <c r="C408">
        <v>26</v>
      </c>
      <c r="D408" s="24">
        <f t="shared" si="19"/>
        <v>174.49664429530202</v>
      </c>
    </row>
    <row r="409" spans="1:7">
      <c r="A409" t="s">
        <v>12</v>
      </c>
      <c r="B409">
        <v>8.94</v>
      </c>
      <c r="C409">
        <v>26</v>
      </c>
      <c r="D409" s="24">
        <f t="shared" si="19"/>
        <v>174.49664429530202</v>
      </c>
    </row>
    <row r="410" spans="1:7">
      <c r="A410" t="s">
        <v>13</v>
      </c>
      <c r="B410">
        <v>13.46</v>
      </c>
      <c r="C410">
        <v>30</v>
      </c>
      <c r="D410">
        <f t="shared" si="19"/>
        <v>133.72956909361068</v>
      </c>
    </row>
    <row r="411" spans="1:7">
      <c r="A411" t="s">
        <v>14</v>
      </c>
      <c r="B411">
        <v>10.18</v>
      </c>
      <c r="C411">
        <v>25</v>
      </c>
      <c r="D411">
        <f t="shared" si="19"/>
        <v>147.34774066797644</v>
      </c>
    </row>
    <row r="412" spans="1:7">
      <c r="A412" t="s">
        <v>15</v>
      </c>
      <c r="B412">
        <v>8.7200000000000006</v>
      </c>
      <c r="C412">
        <v>24</v>
      </c>
      <c r="D412">
        <f t="shared" si="19"/>
        <v>165.13761467889907</v>
      </c>
    </row>
    <row r="413" spans="1:7">
      <c r="A413" t="s">
        <v>16</v>
      </c>
      <c r="B413">
        <v>11.72</v>
      </c>
      <c r="C413">
        <v>30</v>
      </c>
      <c r="D413">
        <f t="shared" si="19"/>
        <v>153.58361774744026</v>
      </c>
    </row>
    <row r="414" spans="1:7">
      <c r="A414" t="s">
        <v>17</v>
      </c>
      <c r="B414">
        <v>10.6</v>
      </c>
      <c r="C414">
        <v>27</v>
      </c>
      <c r="D414">
        <f t="shared" si="19"/>
        <v>152.83018867924528</v>
      </c>
    </row>
    <row r="415" spans="1:7">
      <c r="A415" t="s">
        <v>18</v>
      </c>
      <c r="B415">
        <v>10.72</v>
      </c>
      <c r="C415">
        <v>29</v>
      </c>
      <c r="D415">
        <f t="shared" si="19"/>
        <v>162.31343283582089</v>
      </c>
    </row>
    <row r="416" spans="1:7">
      <c r="A416" t="s">
        <v>19</v>
      </c>
      <c r="B416">
        <v>9.5</v>
      </c>
      <c r="C416">
        <v>27</v>
      </c>
      <c r="D416">
        <f t="shared" si="19"/>
        <v>170.52631578947367</v>
      </c>
    </row>
    <row r="417" spans="1:7">
      <c r="A417" t="s">
        <v>20</v>
      </c>
      <c r="B417">
        <v>10.02</v>
      </c>
      <c r="C417">
        <v>24</v>
      </c>
      <c r="D417">
        <f t="shared" si="19"/>
        <v>143.7125748502994</v>
      </c>
    </row>
    <row r="418" spans="1:7">
      <c r="A418" t="s">
        <v>21</v>
      </c>
      <c r="B418">
        <v>10</v>
      </c>
      <c r="C418">
        <v>27</v>
      </c>
      <c r="D418">
        <f t="shared" si="19"/>
        <v>162</v>
      </c>
    </row>
    <row r="419" spans="1:7">
      <c r="A419" t="s">
        <v>22</v>
      </c>
      <c r="B419">
        <v>8.51</v>
      </c>
      <c r="C419">
        <v>19</v>
      </c>
      <c r="D419">
        <f t="shared" si="19"/>
        <v>133.96004700352526</v>
      </c>
    </row>
    <row r="420" spans="1:7">
      <c r="A420" t="s">
        <v>23</v>
      </c>
      <c r="B420">
        <v>7.65</v>
      </c>
      <c r="C420">
        <v>22</v>
      </c>
      <c r="D420">
        <f t="shared" si="19"/>
        <v>172.54901960784312</v>
      </c>
    </row>
    <row r="421" spans="1:7">
      <c r="A421" t="s">
        <v>24</v>
      </c>
      <c r="B421">
        <v>8.91</v>
      </c>
      <c r="C421">
        <v>25</v>
      </c>
      <c r="D421">
        <f t="shared" si="19"/>
        <v>168.35016835016836</v>
      </c>
    </row>
    <row r="423" spans="1:7">
      <c r="A423" t="s">
        <v>25</v>
      </c>
      <c r="B423" s="1" t="s">
        <v>108</v>
      </c>
      <c r="E423" s="1" t="s">
        <v>63</v>
      </c>
      <c r="F423">
        <v>31</v>
      </c>
      <c r="G423">
        <f>AVERAGE(D424:D426)</f>
        <v>113.17852650094763</v>
      </c>
    </row>
    <row r="424" spans="1:7">
      <c r="A424" t="s">
        <v>1</v>
      </c>
      <c r="B424">
        <v>22.43</v>
      </c>
      <c r="C424">
        <v>42</v>
      </c>
      <c r="D424" s="24">
        <f>(60*C424)/B424</f>
        <v>112.34953187695051</v>
      </c>
      <c r="E424" s="1" t="s">
        <v>64</v>
      </c>
      <c r="F424">
        <v>1.6</v>
      </c>
      <c r="G424">
        <f>AVERAGE(D427:D429)</f>
        <v>119.62528349874286</v>
      </c>
    </row>
    <row r="425" spans="1:7">
      <c r="A425" t="s">
        <v>2</v>
      </c>
      <c r="B425">
        <v>20.25</v>
      </c>
      <c r="C425">
        <v>40</v>
      </c>
      <c r="D425" s="24">
        <f t="shared" ref="D425:D447" si="20">(60*C425)/B425</f>
        <v>118.51851851851852</v>
      </c>
      <c r="E425" s="1" t="s">
        <v>65</v>
      </c>
      <c r="F425">
        <v>56</v>
      </c>
      <c r="G425">
        <f>AVERAGE(D430:D432)</f>
        <v>122.63559507188519</v>
      </c>
    </row>
    <row r="426" spans="1:7">
      <c r="A426" t="s">
        <v>3</v>
      </c>
      <c r="B426">
        <v>23.19</v>
      </c>
      <c r="C426">
        <v>42</v>
      </c>
      <c r="D426" s="24">
        <f t="shared" si="20"/>
        <v>108.66752910737387</v>
      </c>
      <c r="E426" s="1" t="s">
        <v>66</v>
      </c>
      <c r="F426" t="s">
        <v>72</v>
      </c>
      <c r="G426">
        <f>AVERAGE(D433:D435)</f>
        <v>125.69506471509594</v>
      </c>
    </row>
    <row r="427" spans="1:7">
      <c r="A427" t="s">
        <v>4</v>
      </c>
      <c r="B427">
        <v>20.75</v>
      </c>
      <c r="C427">
        <v>41</v>
      </c>
      <c r="D427" s="24">
        <f t="shared" si="20"/>
        <v>118.55421686746988</v>
      </c>
      <c r="E427" s="1" t="s">
        <v>67</v>
      </c>
      <c r="F427" t="s">
        <v>109</v>
      </c>
      <c r="G427">
        <f>AVERAGE(D436:D438)</f>
        <v>146.69383713343305</v>
      </c>
    </row>
    <row r="428" spans="1:7">
      <c r="A428" t="s">
        <v>5</v>
      </c>
      <c r="B428">
        <v>21.37</v>
      </c>
      <c r="C428">
        <v>43</v>
      </c>
      <c r="D428" s="24">
        <f t="shared" si="20"/>
        <v>120.72999532054281</v>
      </c>
      <c r="E428" s="1" t="s">
        <v>68</v>
      </c>
      <c r="F428" t="s">
        <v>110</v>
      </c>
      <c r="G428">
        <f>AVERAGE(D439:D441)</f>
        <v>132.7031485791745</v>
      </c>
    </row>
    <row r="429" spans="1:7">
      <c r="A429" t="s">
        <v>6</v>
      </c>
      <c r="B429">
        <v>20.57</v>
      </c>
      <c r="C429">
        <v>41</v>
      </c>
      <c r="D429" s="24">
        <f t="shared" si="20"/>
        <v>119.59163830821585</v>
      </c>
      <c r="G429">
        <f>AVERAGE(D442:D444)</f>
        <v>151.96171673148476</v>
      </c>
    </row>
    <row r="430" spans="1:7">
      <c r="A430" t="s">
        <v>7</v>
      </c>
      <c r="B430">
        <v>19.59</v>
      </c>
      <c r="C430">
        <v>40</v>
      </c>
      <c r="D430" s="24">
        <f t="shared" si="20"/>
        <v>122.5114854517611</v>
      </c>
      <c r="G430">
        <f>AVERAGE(D445:D447)</f>
        <v>169.49026540860194</v>
      </c>
    </row>
    <row r="431" spans="1:7">
      <c r="A431" t="s">
        <v>8</v>
      </c>
      <c r="B431">
        <v>19.440000000000001</v>
      </c>
      <c r="C431">
        <v>40</v>
      </c>
      <c r="D431" s="24">
        <f t="shared" si="20"/>
        <v>123.45679012345678</v>
      </c>
    </row>
    <row r="432" spans="1:7">
      <c r="A432" t="s">
        <v>9</v>
      </c>
      <c r="B432">
        <v>19.190000000000001</v>
      </c>
      <c r="C432">
        <v>39</v>
      </c>
      <c r="D432" s="24">
        <f t="shared" si="20"/>
        <v>121.93850964043772</v>
      </c>
    </row>
    <row r="433" spans="1:4">
      <c r="A433" t="s">
        <v>10</v>
      </c>
      <c r="B433">
        <v>17.38</v>
      </c>
      <c r="C433">
        <v>38</v>
      </c>
      <c r="D433" s="24">
        <f t="shared" si="20"/>
        <v>131.18527042577676</v>
      </c>
    </row>
    <row r="434" spans="1:4">
      <c r="A434" t="s">
        <v>11</v>
      </c>
      <c r="B434">
        <v>18.22</v>
      </c>
      <c r="C434">
        <v>38</v>
      </c>
      <c r="D434" s="24">
        <f t="shared" si="20"/>
        <v>125.13721185510428</v>
      </c>
    </row>
    <row r="435" spans="1:4">
      <c r="A435" t="s">
        <v>12</v>
      </c>
      <c r="B435">
        <v>18.88</v>
      </c>
      <c r="C435">
        <v>38</v>
      </c>
      <c r="D435" s="24">
        <f t="shared" si="20"/>
        <v>120.76271186440678</v>
      </c>
    </row>
    <row r="436" spans="1:4">
      <c r="A436" t="s">
        <v>13</v>
      </c>
      <c r="B436">
        <v>15.15</v>
      </c>
      <c r="C436">
        <v>35</v>
      </c>
      <c r="D436">
        <f t="shared" si="20"/>
        <v>138.61386138613861</v>
      </c>
    </row>
    <row r="437" spans="1:4">
      <c r="A437" t="s">
        <v>14</v>
      </c>
      <c r="B437">
        <v>13.46</v>
      </c>
      <c r="C437">
        <v>36</v>
      </c>
      <c r="D437">
        <f t="shared" si="20"/>
        <v>160.47548291233284</v>
      </c>
    </row>
    <row r="438" spans="1:4">
      <c r="A438" t="s">
        <v>15</v>
      </c>
      <c r="B438">
        <v>15.32</v>
      </c>
      <c r="C438">
        <v>36</v>
      </c>
      <c r="D438">
        <f t="shared" si="20"/>
        <v>140.99216710182768</v>
      </c>
    </row>
    <row r="439" spans="1:4">
      <c r="A439" t="s">
        <v>16</v>
      </c>
      <c r="B439">
        <v>21.37</v>
      </c>
      <c r="C439">
        <v>44</v>
      </c>
      <c r="D439">
        <f t="shared" si="20"/>
        <v>123.53766963032288</v>
      </c>
    </row>
    <row r="440" spans="1:4">
      <c r="A440" t="s">
        <v>17</v>
      </c>
      <c r="B440">
        <v>15.51</v>
      </c>
      <c r="C440">
        <v>35</v>
      </c>
      <c r="D440">
        <f t="shared" si="20"/>
        <v>135.39651837524178</v>
      </c>
    </row>
    <row r="441" spans="1:4">
      <c r="A441" t="s">
        <v>18</v>
      </c>
      <c r="B441">
        <v>19.399999999999999</v>
      </c>
      <c r="C441">
        <v>45</v>
      </c>
      <c r="D441">
        <f t="shared" si="20"/>
        <v>139.17525773195877</v>
      </c>
    </row>
    <row r="442" spans="1:4">
      <c r="A442" t="s">
        <v>19</v>
      </c>
      <c r="B442">
        <v>13.94</v>
      </c>
      <c r="C442">
        <v>38</v>
      </c>
      <c r="D442">
        <f t="shared" si="20"/>
        <v>163.55810616929699</v>
      </c>
    </row>
    <row r="443" spans="1:4">
      <c r="A443" t="s">
        <v>20</v>
      </c>
      <c r="B443">
        <v>12.72</v>
      </c>
      <c r="C443">
        <v>33</v>
      </c>
      <c r="D443">
        <f t="shared" si="20"/>
        <v>155.66037735849056</v>
      </c>
    </row>
    <row r="444" spans="1:4">
      <c r="A444" t="s">
        <v>21</v>
      </c>
      <c r="B444">
        <v>18</v>
      </c>
      <c r="C444">
        <v>41</v>
      </c>
      <c r="D444">
        <f t="shared" si="20"/>
        <v>136.66666666666666</v>
      </c>
    </row>
    <row r="445" spans="1:4">
      <c r="A445" t="s">
        <v>22</v>
      </c>
      <c r="B445">
        <v>12.22</v>
      </c>
      <c r="C445">
        <v>36</v>
      </c>
      <c r="D445">
        <f t="shared" si="20"/>
        <v>176.75941080196398</v>
      </c>
    </row>
    <row r="446" spans="1:4">
      <c r="A446" t="s">
        <v>23</v>
      </c>
      <c r="B446">
        <v>12.22</v>
      </c>
      <c r="C446">
        <v>32</v>
      </c>
      <c r="D446">
        <f t="shared" si="20"/>
        <v>157.11947626841243</v>
      </c>
    </row>
    <row r="447" spans="1:4">
      <c r="A447" t="s">
        <v>24</v>
      </c>
      <c r="B447">
        <v>14.09</v>
      </c>
      <c r="C447">
        <v>41</v>
      </c>
      <c r="D447">
        <f t="shared" si="20"/>
        <v>174.59190915542939</v>
      </c>
    </row>
    <row r="449" spans="1:7">
      <c r="A449" t="s">
        <v>25</v>
      </c>
      <c r="B449" s="1" t="s">
        <v>111</v>
      </c>
      <c r="E449" s="1" t="s">
        <v>63</v>
      </c>
      <c r="F449">
        <v>19</v>
      </c>
      <c r="G449">
        <f>AVERAGE(D450:D452)</f>
        <v>105.48532971203697</v>
      </c>
    </row>
    <row r="450" spans="1:7">
      <c r="A450" t="s">
        <v>1</v>
      </c>
      <c r="B450">
        <v>24.03</v>
      </c>
      <c r="C450">
        <v>41</v>
      </c>
      <c r="D450" s="24">
        <f>(60*C450)/B450</f>
        <v>102.37203495630462</v>
      </c>
      <c r="E450" s="1" t="s">
        <v>64</v>
      </c>
      <c r="F450">
        <v>1.7</v>
      </c>
      <c r="G450">
        <f>AVERAGE(D453:D455)</f>
        <v>108.14355437633158</v>
      </c>
    </row>
    <row r="451" spans="1:7">
      <c r="A451" t="s">
        <v>2</v>
      </c>
      <c r="B451">
        <v>21.97</v>
      </c>
      <c r="C451">
        <v>39</v>
      </c>
      <c r="D451" s="24">
        <f t="shared" ref="D451:D473" si="21">(60*C451)/B451</f>
        <v>106.50887573964498</v>
      </c>
      <c r="E451" s="1" t="s">
        <v>65</v>
      </c>
      <c r="F451">
        <v>72</v>
      </c>
      <c r="G451">
        <f>AVERAGE(D456:D458)</f>
        <v>111.32667429134536</v>
      </c>
    </row>
    <row r="452" spans="1:7">
      <c r="A452" t="s">
        <v>3</v>
      </c>
      <c r="B452">
        <v>22.31</v>
      </c>
      <c r="C452">
        <v>40</v>
      </c>
      <c r="D452" s="24">
        <f t="shared" si="21"/>
        <v>107.57507844016136</v>
      </c>
      <c r="E452" s="1" t="s">
        <v>66</v>
      </c>
      <c r="F452" t="s">
        <v>69</v>
      </c>
      <c r="G452">
        <f>AVERAGE(D459:D461)</f>
        <v>118.31375489309336</v>
      </c>
    </row>
    <row r="453" spans="1:7">
      <c r="A453" t="s">
        <v>4</v>
      </c>
      <c r="B453">
        <v>21.35</v>
      </c>
      <c r="C453">
        <v>38</v>
      </c>
      <c r="D453" s="24">
        <f t="shared" si="21"/>
        <v>106.79156908665105</v>
      </c>
      <c r="E453" s="1" t="s">
        <v>67</v>
      </c>
      <c r="F453" t="s">
        <v>112</v>
      </c>
      <c r="G453">
        <f>AVERAGE(D462:D464)</f>
        <v>160.81557650592092</v>
      </c>
    </row>
    <row r="454" spans="1:7">
      <c r="A454" t="s">
        <v>5</v>
      </c>
      <c r="B454">
        <v>21.6</v>
      </c>
      <c r="C454">
        <v>39</v>
      </c>
      <c r="D454" s="24">
        <f t="shared" si="21"/>
        <v>108.33333333333333</v>
      </c>
      <c r="E454" s="1" t="s">
        <v>68</v>
      </c>
      <c r="F454" t="s">
        <v>113</v>
      </c>
      <c r="G454">
        <f>AVERAGE(D465:D467)</f>
        <v>127.34038015714322</v>
      </c>
    </row>
    <row r="455" spans="1:7">
      <c r="A455" t="s">
        <v>6</v>
      </c>
      <c r="B455">
        <v>20.309999999999999</v>
      </c>
      <c r="C455">
        <v>37</v>
      </c>
      <c r="D455" s="24">
        <f t="shared" si="21"/>
        <v>109.30576070901034</v>
      </c>
      <c r="G455">
        <f>AVERAGE(D468:D470)</f>
        <v>162.00025800072353</v>
      </c>
    </row>
    <row r="456" spans="1:7">
      <c r="A456" t="s">
        <v>7</v>
      </c>
      <c r="B456">
        <v>19.66</v>
      </c>
      <c r="C456">
        <v>37</v>
      </c>
      <c r="D456" s="24">
        <f t="shared" si="21"/>
        <v>112.91963377416073</v>
      </c>
      <c r="G456">
        <f>AVERAGE(D471:D473)</f>
        <v>169.39852787592096</v>
      </c>
    </row>
    <row r="457" spans="1:7">
      <c r="A457" t="s">
        <v>8</v>
      </c>
      <c r="B457">
        <v>20.94</v>
      </c>
      <c r="C457">
        <v>38</v>
      </c>
      <c r="D457" s="24">
        <f t="shared" si="21"/>
        <v>108.88252148997134</v>
      </c>
    </row>
    <row r="458" spans="1:7">
      <c r="A458" t="s">
        <v>9</v>
      </c>
      <c r="B458">
        <v>19.79</v>
      </c>
      <c r="C458">
        <v>37</v>
      </c>
      <c r="D458" s="24">
        <f t="shared" si="21"/>
        <v>112.177867609904</v>
      </c>
    </row>
    <row r="459" spans="1:7">
      <c r="A459" t="s">
        <v>10</v>
      </c>
      <c r="B459">
        <v>17.73</v>
      </c>
      <c r="C459">
        <v>35</v>
      </c>
      <c r="D459" s="24">
        <f t="shared" si="21"/>
        <v>118.44331641285956</v>
      </c>
    </row>
    <row r="460" spans="1:7">
      <c r="A460" t="s">
        <v>11</v>
      </c>
      <c r="B460">
        <v>17.47</v>
      </c>
      <c r="C460">
        <v>34</v>
      </c>
      <c r="D460" s="24">
        <f t="shared" si="21"/>
        <v>116.77160847166572</v>
      </c>
    </row>
    <row r="461" spans="1:7">
      <c r="A461" t="s">
        <v>12</v>
      </c>
      <c r="B461">
        <v>17.54</v>
      </c>
      <c r="C461">
        <v>35</v>
      </c>
      <c r="D461" s="24">
        <f t="shared" si="21"/>
        <v>119.72633979475485</v>
      </c>
    </row>
    <row r="462" spans="1:7">
      <c r="A462" t="s">
        <v>13</v>
      </c>
      <c r="B462">
        <v>15.59</v>
      </c>
      <c r="C462">
        <v>36</v>
      </c>
      <c r="D462">
        <f t="shared" si="21"/>
        <v>138.55035279025017</v>
      </c>
    </row>
    <row r="463" spans="1:7">
      <c r="A463" t="s">
        <v>14</v>
      </c>
      <c r="B463">
        <v>11.19</v>
      </c>
      <c r="C463">
        <v>31</v>
      </c>
      <c r="D463">
        <f t="shared" si="21"/>
        <v>166.21983914209116</v>
      </c>
    </row>
    <row r="464" spans="1:7">
      <c r="A464" t="s">
        <v>15</v>
      </c>
      <c r="B464">
        <v>8.7799999999999994</v>
      </c>
      <c r="C464">
        <v>26</v>
      </c>
      <c r="D464">
        <f t="shared" si="21"/>
        <v>177.67653758542141</v>
      </c>
    </row>
    <row r="465" spans="1:4">
      <c r="A465" t="s">
        <v>16</v>
      </c>
      <c r="B465">
        <v>16.16</v>
      </c>
      <c r="C465">
        <v>38</v>
      </c>
      <c r="D465">
        <f t="shared" si="21"/>
        <v>141.0891089108911</v>
      </c>
    </row>
    <row r="466" spans="1:4">
      <c r="A466" t="s">
        <v>17</v>
      </c>
      <c r="B466">
        <v>18.22</v>
      </c>
      <c r="C466">
        <v>38</v>
      </c>
      <c r="D466">
        <f t="shared" si="21"/>
        <v>125.13721185510428</v>
      </c>
    </row>
    <row r="467" spans="1:4">
      <c r="A467" t="s">
        <v>18</v>
      </c>
      <c r="B467">
        <v>19.690000000000001</v>
      </c>
      <c r="C467">
        <v>38</v>
      </c>
      <c r="D467">
        <f t="shared" si="21"/>
        <v>115.79481970543422</v>
      </c>
    </row>
    <row r="468" spans="1:4">
      <c r="A468" t="s">
        <v>19</v>
      </c>
      <c r="B468">
        <v>13.81</v>
      </c>
      <c r="C468">
        <v>34</v>
      </c>
      <c r="D468">
        <f t="shared" si="21"/>
        <v>147.71904417089064</v>
      </c>
    </row>
    <row r="469" spans="1:4">
      <c r="A469" t="s">
        <v>20</v>
      </c>
      <c r="B469">
        <v>12.44</v>
      </c>
      <c r="C469">
        <v>31</v>
      </c>
      <c r="D469">
        <f t="shared" si="21"/>
        <v>149.51768488745981</v>
      </c>
    </row>
    <row r="470" spans="1:4">
      <c r="A470" t="s">
        <v>21</v>
      </c>
      <c r="B470">
        <v>8.9</v>
      </c>
      <c r="C470">
        <v>28</v>
      </c>
      <c r="D470">
        <f t="shared" si="21"/>
        <v>188.76404494382021</v>
      </c>
    </row>
    <row r="471" spans="1:4">
      <c r="A471" t="s">
        <v>22</v>
      </c>
      <c r="B471">
        <v>9.85</v>
      </c>
      <c r="C471">
        <v>28</v>
      </c>
      <c r="D471">
        <f t="shared" si="21"/>
        <v>170.55837563451777</v>
      </c>
    </row>
    <row r="472" spans="1:4">
      <c r="A472" t="s">
        <v>23</v>
      </c>
      <c r="B472">
        <v>9.69</v>
      </c>
      <c r="C472">
        <v>27</v>
      </c>
      <c r="D472">
        <f t="shared" si="21"/>
        <v>167.1826625386997</v>
      </c>
    </row>
    <row r="473" spans="1:4">
      <c r="A473" t="s">
        <v>24</v>
      </c>
      <c r="B473">
        <v>10.56</v>
      </c>
      <c r="C473">
        <v>30</v>
      </c>
      <c r="D473">
        <f t="shared" si="21"/>
        <v>170.45454545454544</v>
      </c>
    </row>
  </sheetData>
  <sortState ref="P7:P59">
    <sortCondition ref="P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T471"/>
  <sheetViews>
    <sheetView topLeftCell="C40" zoomScale="80" zoomScaleNormal="80" workbookViewId="0">
      <selection activeCell="I57" sqref="I57:P57"/>
    </sheetView>
  </sheetViews>
  <sheetFormatPr baseColWidth="10" defaultRowHeight="15"/>
  <cols>
    <col min="1" max="1" width="13.140625" customWidth="1"/>
    <col min="2" max="2" width="13.5703125" customWidth="1"/>
  </cols>
  <sheetData>
    <row r="3" spans="1:16">
      <c r="A3" s="1" t="s">
        <v>27</v>
      </c>
      <c r="B3" s="1"/>
    </row>
    <row r="4" spans="1:16">
      <c r="B4" s="1" t="s">
        <v>28</v>
      </c>
      <c r="C4" s="1" t="s">
        <v>0</v>
      </c>
      <c r="D4" s="1"/>
      <c r="E4" s="1"/>
      <c r="H4" s="2"/>
      <c r="I4" s="2"/>
      <c r="J4" s="2"/>
      <c r="K4" s="2"/>
      <c r="L4" s="2"/>
      <c r="M4" s="2"/>
      <c r="N4" s="2"/>
      <c r="O4" s="2"/>
    </row>
    <row r="5" spans="1:16">
      <c r="A5" s="1" t="s">
        <v>25</v>
      </c>
      <c r="B5" s="7" t="s">
        <v>42</v>
      </c>
      <c r="E5" s="1" t="s">
        <v>63</v>
      </c>
      <c r="F5">
        <v>21</v>
      </c>
      <c r="G5" s="1" t="s">
        <v>123</v>
      </c>
      <c r="I5" s="2" t="s">
        <v>76</v>
      </c>
      <c r="J5" s="2" t="s">
        <v>77</v>
      </c>
      <c r="K5" s="2" t="s">
        <v>78</v>
      </c>
      <c r="L5" s="2" t="s">
        <v>79</v>
      </c>
      <c r="M5" s="2" t="s">
        <v>80</v>
      </c>
      <c r="N5" s="2" t="s">
        <v>81</v>
      </c>
      <c r="O5" s="2" t="s">
        <v>82</v>
      </c>
      <c r="P5" s="2" t="s">
        <v>83</v>
      </c>
    </row>
    <row r="6" spans="1:16">
      <c r="A6" t="s">
        <v>1</v>
      </c>
      <c r="B6">
        <v>22.75</v>
      </c>
      <c r="C6">
        <v>41</v>
      </c>
      <c r="D6" s="24">
        <f>(60*C6)/B6</f>
        <v>108.13186813186813</v>
      </c>
      <c r="E6" s="1" t="s">
        <v>64</v>
      </c>
      <c r="F6">
        <v>1.75</v>
      </c>
      <c r="G6">
        <f>AVERAGE(D6:D8)</f>
        <v>108.29195218987986</v>
      </c>
      <c r="H6">
        <v>1</v>
      </c>
      <c r="I6" s="27">
        <v>81.632653061224488</v>
      </c>
      <c r="J6" s="27">
        <v>82.141770611499851</v>
      </c>
      <c r="K6" s="27">
        <v>82.191780821917803</v>
      </c>
      <c r="L6" s="27">
        <v>80.867272194550239</v>
      </c>
      <c r="M6" s="27">
        <v>97.657800714569262</v>
      </c>
      <c r="N6" s="17">
        <v>85.470085470085465</v>
      </c>
      <c r="O6" s="27">
        <v>102.63522884882109</v>
      </c>
      <c r="P6" s="27">
        <v>101.42348754448399</v>
      </c>
    </row>
    <row r="7" spans="1:16">
      <c r="A7" t="s">
        <v>2</v>
      </c>
      <c r="B7">
        <v>22.06</v>
      </c>
      <c r="C7">
        <v>40</v>
      </c>
      <c r="D7" s="24">
        <f t="shared" ref="D7:D29" si="0">(60*C7)/B7</f>
        <v>108.7941976427924</v>
      </c>
      <c r="E7" s="1" t="s">
        <v>65</v>
      </c>
      <c r="F7">
        <v>68</v>
      </c>
      <c r="G7">
        <f>AVERAGE(D9:D11)</f>
        <v>100.62234301623552</v>
      </c>
      <c r="H7">
        <v>2</v>
      </c>
      <c r="I7" s="27">
        <v>84.398976982097182</v>
      </c>
      <c r="J7" s="27">
        <v>86.143572621035062</v>
      </c>
      <c r="K7" s="27">
        <v>84.610668301655437</v>
      </c>
      <c r="L7" s="27">
        <v>85.012594458438286</v>
      </c>
      <c r="M7" s="27">
        <v>97.867001254705144</v>
      </c>
      <c r="N7" s="27">
        <v>97.519247219846022</v>
      </c>
      <c r="O7" s="27">
        <v>102.71041369472182</v>
      </c>
      <c r="P7" s="27">
        <v>105.6422569027611</v>
      </c>
    </row>
    <row r="8" spans="1:16">
      <c r="A8" t="s">
        <v>3</v>
      </c>
      <c r="B8">
        <v>23.9</v>
      </c>
      <c r="C8">
        <v>43</v>
      </c>
      <c r="D8" s="24">
        <f t="shared" si="0"/>
        <v>107.94979079497908</v>
      </c>
      <c r="E8" s="1" t="s">
        <v>66</v>
      </c>
      <c r="F8" t="s">
        <v>69</v>
      </c>
      <c r="G8">
        <f>AVERAGE(D12:D14)</f>
        <v>111.52925672045114</v>
      </c>
      <c r="H8">
        <v>3</v>
      </c>
      <c r="I8" s="4">
        <v>90.712742980561558</v>
      </c>
      <c r="J8" s="4">
        <v>88.050314465408803</v>
      </c>
      <c r="K8" s="4">
        <v>89.521165857043712</v>
      </c>
      <c r="L8" s="4">
        <v>86.606243705941594</v>
      </c>
      <c r="M8" s="4">
        <v>101.04011887072808</v>
      </c>
      <c r="N8" s="4">
        <v>98.455598455598462</v>
      </c>
      <c r="O8" s="4">
        <v>105.1660516605166</v>
      </c>
      <c r="P8" s="4">
        <v>107.86516853932584</v>
      </c>
    </row>
    <row r="9" spans="1:16">
      <c r="A9" t="s">
        <v>4</v>
      </c>
      <c r="B9">
        <v>28.9</v>
      </c>
      <c r="C9">
        <v>46</v>
      </c>
      <c r="D9" s="24">
        <f t="shared" si="0"/>
        <v>95.501730103806239</v>
      </c>
      <c r="E9" s="1" t="s">
        <v>67</v>
      </c>
      <c r="F9" t="s">
        <v>70</v>
      </c>
      <c r="G9">
        <f>AVERAGE(D15:D17)</f>
        <v>115.82491321944336</v>
      </c>
      <c r="H9">
        <v>4</v>
      </c>
      <c r="I9" s="4">
        <v>97.132284921369092</v>
      </c>
      <c r="J9" s="4">
        <v>95.501730103806239</v>
      </c>
      <c r="K9" s="4">
        <v>99.658036150464099</v>
      </c>
      <c r="L9" s="4">
        <v>100.39370078740157</v>
      </c>
      <c r="M9" s="4">
        <v>101.84287099903007</v>
      </c>
      <c r="N9" s="4">
        <v>98.707403055229136</v>
      </c>
      <c r="O9" s="4">
        <v>105.88235294117646</v>
      </c>
      <c r="P9" s="4">
        <v>108.34553440702783</v>
      </c>
    </row>
    <row r="10" spans="1:16">
      <c r="A10" t="s">
        <v>5</v>
      </c>
      <c r="B10">
        <v>25.59</v>
      </c>
      <c r="C10">
        <v>44</v>
      </c>
      <c r="D10" s="24">
        <f t="shared" si="0"/>
        <v>103.16529894490036</v>
      </c>
      <c r="E10" s="1" t="s">
        <v>68</v>
      </c>
      <c r="F10" t="s">
        <v>71</v>
      </c>
      <c r="G10">
        <f>AVERAGE(D18:D20)</f>
        <v>109.98373424502772</v>
      </c>
      <c r="H10">
        <v>5</v>
      </c>
      <c r="I10" s="4">
        <v>98.507462686567152</v>
      </c>
      <c r="J10" s="4">
        <v>96.904441453566619</v>
      </c>
      <c r="K10" s="4">
        <v>101.07197549770291</v>
      </c>
      <c r="L10" s="4">
        <v>100.74074074074075</v>
      </c>
      <c r="M10" s="4">
        <v>103.85259631490787</v>
      </c>
      <c r="N10" s="4">
        <v>98.737083811710676</v>
      </c>
      <c r="O10" s="4">
        <v>106.38297872340426</v>
      </c>
      <c r="P10" s="4">
        <v>110.20408163265306</v>
      </c>
    </row>
    <row r="11" spans="1:16">
      <c r="A11" t="s">
        <v>6</v>
      </c>
      <c r="B11">
        <v>25</v>
      </c>
      <c r="C11">
        <v>43</v>
      </c>
      <c r="D11" s="24">
        <f t="shared" si="0"/>
        <v>103.2</v>
      </c>
      <c r="G11">
        <f>AVERAGE(D21:D23)</f>
        <v>94.687993715778347</v>
      </c>
      <c r="H11">
        <v>6</v>
      </c>
      <c r="I11" s="4">
        <v>98.741529525653434</v>
      </c>
      <c r="J11" s="4">
        <v>98.263027295285369</v>
      </c>
      <c r="K11" s="4">
        <v>101.25486802250109</v>
      </c>
      <c r="L11" s="4">
        <v>101.07197549770291</v>
      </c>
      <c r="M11" s="6">
        <v>105.12820512820514</v>
      </c>
      <c r="N11" s="4">
        <v>98.901098901098905</v>
      </c>
      <c r="O11" s="4">
        <v>109.04255319148936</v>
      </c>
      <c r="P11" s="4">
        <v>110.65006915629321</v>
      </c>
    </row>
    <row r="12" spans="1:16">
      <c r="A12" t="s">
        <v>7</v>
      </c>
      <c r="B12">
        <v>22.37</v>
      </c>
      <c r="C12">
        <v>40</v>
      </c>
      <c r="D12" s="24">
        <f t="shared" si="0"/>
        <v>107.28654447921323</v>
      </c>
      <c r="G12">
        <f>AVERAGE(D24:D26)</f>
        <v>109.90430342305683</v>
      </c>
      <c r="H12">
        <v>7</v>
      </c>
      <c r="I12" s="4">
        <v>102.23642172523961</v>
      </c>
      <c r="J12" s="4">
        <v>100.55865921787709</v>
      </c>
      <c r="K12" s="4">
        <v>101.69491525423729</v>
      </c>
      <c r="L12" s="4">
        <v>103.09278350515463</v>
      </c>
      <c r="M12" s="4">
        <v>106.50887573964496</v>
      </c>
      <c r="N12" s="4">
        <v>99.574468085106389</v>
      </c>
      <c r="O12" s="4">
        <v>109.4890510948905</v>
      </c>
      <c r="P12" s="4">
        <v>115.79481970543422</v>
      </c>
    </row>
    <row r="13" spans="1:16">
      <c r="A13" t="s">
        <v>8</v>
      </c>
      <c r="B13">
        <v>20.190000000000001</v>
      </c>
      <c r="C13">
        <v>38</v>
      </c>
      <c r="D13" s="24">
        <f t="shared" si="0"/>
        <v>112.92719167904903</v>
      </c>
      <c r="G13">
        <f>AVERAGE(D27:D29)</f>
        <v>124.23740615229961</v>
      </c>
      <c r="H13">
        <v>8</v>
      </c>
      <c r="I13" s="4">
        <v>103.86473429951691</v>
      </c>
      <c r="J13" s="4">
        <v>101.54305624688899</v>
      </c>
      <c r="K13" s="4">
        <v>102.0618556701031</v>
      </c>
      <c r="L13" s="4">
        <v>106.80054769511638</v>
      </c>
      <c r="M13" s="4">
        <v>106.9609507640068</v>
      </c>
      <c r="N13" s="4">
        <v>99.886492622020427</v>
      </c>
      <c r="O13" s="4">
        <v>112.1239744758432</v>
      </c>
      <c r="P13" s="4">
        <v>116.1524500907441</v>
      </c>
    </row>
    <row r="14" spans="1:16">
      <c r="A14" t="s">
        <v>9</v>
      </c>
      <c r="B14">
        <v>19.41</v>
      </c>
      <c r="C14">
        <v>37</v>
      </c>
      <c r="D14" s="24">
        <f t="shared" si="0"/>
        <v>114.37403400309118</v>
      </c>
      <c r="H14">
        <v>9</v>
      </c>
      <c r="I14" s="4">
        <v>103.88247639034628</v>
      </c>
      <c r="J14" s="4">
        <v>103.16529894490036</v>
      </c>
      <c r="K14" s="4">
        <v>102.84167794316643</v>
      </c>
      <c r="L14" s="4">
        <v>107.54716981132076</v>
      </c>
      <c r="M14" s="6">
        <v>107.29411764705883</v>
      </c>
      <c r="N14" s="4">
        <v>100.08340283569642</v>
      </c>
      <c r="O14" s="4">
        <v>112.70718232044199</v>
      </c>
      <c r="P14" s="4">
        <v>116.34349030470914</v>
      </c>
    </row>
    <row r="15" spans="1:16">
      <c r="A15" t="s">
        <v>10</v>
      </c>
      <c r="B15">
        <v>19.190000000000001</v>
      </c>
      <c r="C15">
        <v>37</v>
      </c>
      <c r="D15" s="24">
        <f t="shared" si="0"/>
        <v>115.68525273579989</v>
      </c>
      <c r="H15">
        <v>10</v>
      </c>
      <c r="I15" s="4">
        <v>104.04624277456647</v>
      </c>
      <c r="J15" s="4">
        <v>103.2</v>
      </c>
      <c r="K15" s="4">
        <v>103.2325338894682</v>
      </c>
      <c r="L15" s="4">
        <v>107.72578890097932</v>
      </c>
      <c r="M15" s="4">
        <v>107.4540174249758</v>
      </c>
      <c r="N15" s="4">
        <v>101.53846153846153</v>
      </c>
      <c r="O15" s="4">
        <v>113.10084825636193</v>
      </c>
      <c r="P15" s="4">
        <v>116.65790856542301</v>
      </c>
    </row>
    <row r="16" spans="1:16">
      <c r="A16" t="s">
        <v>11</v>
      </c>
      <c r="B16">
        <v>19.91</v>
      </c>
      <c r="C16">
        <v>38</v>
      </c>
      <c r="D16" s="24">
        <f t="shared" si="0"/>
        <v>114.51531893520844</v>
      </c>
      <c r="F16" s="3"/>
      <c r="G16" s="3"/>
      <c r="H16">
        <v>11</v>
      </c>
      <c r="I16" s="4">
        <v>105.07880910683012</v>
      </c>
      <c r="J16" s="4">
        <v>103.29113924050633</v>
      </c>
      <c r="K16" s="4">
        <v>105.11756569847856</v>
      </c>
      <c r="L16" s="4">
        <v>108.04321728691477</v>
      </c>
      <c r="M16" s="4">
        <v>108.66752910737387</v>
      </c>
      <c r="N16" s="4">
        <v>102.29976209357653</v>
      </c>
      <c r="O16" s="4">
        <v>113.57702349869452</v>
      </c>
      <c r="P16" s="4">
        <v>117.92733770101252</v>
      </c>
    </row>
    <row r="17" spans="1:16">
      <c r="A17" t="s">
        <v>12</v>
      </c>
      <c r="B17">
        <v>18.93</v>
      </c>
      <c r="C17">
        <v>37</v>
      </c>
      <c r="D17" s="24">
        <f t="shared" si="0"/>
        <v>117.27416798732172</v>
      </c>
      <c r="F17" s="3"/>
      <c r="G17" s="3"/>
      <c r="H17">
        <v>12</v>
      </c>
      <c r="I17" s="4">
        <v>105.63380281690141</v>
      </c>
      <c r="J17" s="4">
        <v>103.90895596239486</v>
      </c>
      <c r="K17" s="4">
        <v>106.65137614678898</v>
      </c>
      <c r="L17" s="4">
        <v>109.62566844919786</v>
      </c>
      <c r="M17" s="4">
        <v>108.87096774193549</v>
      </c>
      <c r="N17" s="4">
        <v>103.28133405056482</v>
      </c>
      <c r="O17" s="4">
        <v>113.6978884677856</v>
      </c>
      <c r="P17" s="4">
        <v>119.81566820276497</v>
      </c>
    </row>
    <row r="18" spans="1:16">
      <c r="A18" t="s">
        <v>13</v>
      </c>
      <c r="B18">
        <v>19.91</v>
      </c>
      <c r="C18">
        <v>39</v>
      </c>
      <c r="D18">
        <f t="shared" si="0"/>
        <v>117.52887995981918</v>
      </c>
      <c r="F18" s="3"/>
      <c r="G18" s="3"/>
      <c r="H18">
        <v>13</v>
      </c>
      <c r="I18" s="4">
        <v>106.39175257731959</v>
      </c>
      <c r="J18" s="4">
        <v>104.30463576158941</v>
      </c>
      <c r="K18" s="4">
        <v>106.65451230628987</v>
      </c>
      <c r="L18" s="4">
        <v>109.80760206475834</v>
      </c>
      <c r="M18" s="4">
        <v>108.90671169269733</v>
      </c>
      <c r="N18" s="4">
        <v>103.75369042598059</v>
      </c>
      <c r="O18" s="4">
        <v>114.07876867360797</v>
      </c>
      <c r="P18" s="4">
        <v>120</v>
      </c>
    </row>
    <row r="19" spans="1:16">
      <c r="A19" t="s">
        <v>14</v>
      </c>
      <c r="B19">
        <v>21.25</v>
      </c>
      <c r="C19">
        <v>38</v>
      </c>
      <c r="D19">
        <f t="shared" si="0"/>
        <v>107.29411764705883</v>
      </c>
      <c r="F19" s="3"/>
      <c r="G19" s="3"/>
      <c r="H19">
        <v>14</v>
      </c>
      <c r="I19" s="4">
        <v>106.78807947019868</v>
      </c>
      <c r="J19" s="4">
        <v>104.39826002899952</v>
      </c>
      <c r="K19" s="4">
        <v>107.28654447921323</v>
      </c>
      <c r="L19" s="4">
        <v>110.27027027027027</v>
      </c>
      <c r="M19" s="4">
        <v>110.00523834468308</v>
      </c>
      <c r="N19" s="4">
        <v>103.94110004330879</v>
      </c>
      <c r="O19" s="4">
        <v>114.60258780036968</v>
      </c>
      <c r="P19" s="4">
        <v>120</v>
      </c>
    </row>
    <row r="20" spans="1:16">
      <c r="A20" t="s">
        <v>15</v>
      </c>
      <c r="B20">
        <v>23.4</v>
      </c>
      <c r="C20">
        <v>41</v>
      </c>
      <c r="D20">
        <f t="shared" si="0"/>
        <v>105.12820512820514</v>
      </c>
      <c r="F20" s="3"/>
      <c r="G20" s="3"/>
      <c r="H20">
        <v>15</v>
      </c>
      <c r="I20" s="4">
        <v>107.03043022035678</v>
      </c>
      <c r="J20" s="4">
        <v>105.59006211180125</v>
      </c>
      <c r="K20" s="4">
        <v>108.17610062893081</v>
      </c>
      <c r="L20" s="4">
        <v>110.586011342155</v>
      </c>
      <c r="M20" s="4">
        <v>110.42944785276075</v>
      </c>
      <c r="N20" s="4">
        <v>104.24242424242425</v>
      </c>
      <c r="O20" s="4">
        <v>114.78800413650465</v>
      </c>
      <c r="P20" s="4">
        <v>120.73170731707319</v>
      </c>
    </row>
    <row r="21" spans="1:16">
      <c r="A21" t="s">
        <v>16</v>
      </c>
      <c r="B21">
        <v>31.59</v>
      </c>
      <c r="C21">
        <v>45</v>
      </c>
      <c r="D21">
        <f t="shared" si="0"/>
        <v>85.470085470085465</v>
      </c>
      <c r="F21" s="3"/>
      <c r="G21" s="3"/>
      <c r="H21">
        <v>16</v>
      </c>
      <c r="I21" s="4">
        <v>107.36579275905117</v>
      </c>
      <c r="J21" s="4">
        <v>106.12916495269437</v>
      </c>
      <c r="K21" s="4">
        <v>108.8</v>
      </c>
      <c r="L21" s="4">
        <v>110.91549295774648</v>
      </c>
      <c r="M21" s="4">
        <v>110.6233538191396</v>
      </c>
      <c r="N21" s="4">
        <v>104.32190760059613</v>
      </c>
      <c r="O21" s="4">
        <v>115.38461538461539</v>
      </c>
      <c r="P21" s="4">
        <v>122.21514958625079</v>
      </c>
    </row>
    <row r="22" spans="1:16">
      <c r="A22" t="s">
        <v>17</v>
      </c>
      <c r="B22">
        <v>25.53</v>
      </c>
      <c r="C22">
        <v>42</v>
      </c>
      <c r="D22">
        <f t="shared" si="0"/>
        <v>98.707403055229136</v>
      </c>
      <c r="H22">
        <v>17</v>
      </c>
      <c r="I22" s="4">
        <v>107.62331838565022</v>
      </c>
      <c r="J22" s="4">
        <v>106.82492581602374</v>
      </c>
      <c r="K22" s="4">
        <v>108.87690044139283</v>
      </c>
      <c r="L22" s="4">
        <v>111.30434782608695</v>
      </c>
      <c r="M22" s="4">
        <v>111.15789473684211</v>
      </c>
      <c r="N22" s="4">
        <v>105.71428571428571</v>
      </c>
      <c r="O22" s="4">
        <v>115.66265060240963</v>
      </c>
      <c r="P22" s="4">
        <v>122.26640159045725</v>
      </c>
    </row>
    <row r="23" spans="1:16">
      <c r="A23" t="s">
        <v>18</v>
      </c>
      <c r="B23">
        <v>26.43</v>
      </c>
      <c r="C23">
        <v>44</v>
      </c>
      <c r="D23">
        <f t="shared" si="0"/>
        <v>99.886492622020427</v>
      </c>
      <c r="H23">
        <v>18</v>
      </c>
      <c r="I23" s="4">
        <v>107.94979079497908</v>
      </c>
      <c r="J23" s="4">
        <v>106.86223153483499</v>
      </c>
      <c r="K23" s="4">
        <v>108.98928737773639</v>
      </c>
      <c r="L23" s="4">
        <v>111.54598825831702</v>
      </c>
      <c r="M23" s="4">
        <v>111.46496815286625</v>
      </c>
      <c r="N23" s="4">
        <v>107.84313725490196</v>
      </c>
      <c r="O23" s="4">
        <v>115.9563924677899</v>
      </c>
      <c r="P23" s="4">
        <v>122.55319148936171</v>
      </c>
    </row>
    <row r="24" spans="1:16">
      <c r="A24" t="s">
        <v>19</v>
      </c>
      <c r="B24">
        <v>19.34</v>
      </c>
      <c r="C24">
        <v>37</v>
      </c>
      <c r="D24">
        <f t="shared" si="0"/>
        <v>114.78800413650465</v>
      </c>
      <c r="H24">
        <v>19</v>
      </c>
      <c r="I24" s="4">
        <v>108.13186813186813</v>
      </c>
      <c r="J24" s="4">
        <v>106.99588477366255</v>
      </c>
      <c r="K24" s="4">
        <v>109.1901728844404</v>
      </c>
      <c r="L24" s="4">
        <v>111.73184357541899</v>
      </c>
      <c r="M24" s="4">
        <v>111.81818181818181</v>
      </c>
      <c r="N24" s="4">
        <v>109.21125206839493</v>
      </c>
      <c r="O24" s="4">
        <v>117.20021703743896</v>
      </c>
      <c r="P24" s="4">
        <v>123.36448598130842</v>
      </c>
    </row>
    <row r="25" spans="1:16">
      <c r="A25" t="s">
        <v>20</v>
      </c>
      <c r="B25">
        <v>22.1</v>
      </c>
      <c r="C25">
        <v>39</v>
      </c>
      <c r="D25">
        <f t="shared" si="0"/>
        <v>105.88235294117646</v>
      </c>
      <c r="H25">
        <v>20</v>
      </c>
      <c r="I25" s="4">
        <v>108.13186813186813</v>
      </c>
      <c r="J25" s="4">
        <v>107.14285714285714</v>
      </c>
      <c r="K25" s="4">
        <v>109.57387935805203</v>
      </c>
      <c r="L25" s="4">
        <v>113.151364764268</v>
      </c>
      <c r="M25" s="4">
        <v>111.87072715972654</v>
      </c>
      <c r="N25" s="4">
        <v>111.20263591433277</v>
      </c>
      <c r="O25" s="4">
        <v>117.34028683181225</v>
      </c>
      <c r="P25" s="4">
        <v>125.53846153846153</v>
      </c>
    </row>
    <row r="26" spans="1:16">
      <c r="A26" t="s">
        <v>21</v>
      </c>
      <c r="B26">
        <v>22.56</v>
      </c>
      <c r="C26">
        <v>41</v>
      </c>
      <c r="D26">
        <f t="shared" si="0"/>
        <v>109.04255319148936</v>
      </c>
      <c r="H26">
        <v>21</v>
      </c>
      <c r="I26" s="4">
        <v>108.38709677419355</v>
      </c>
      <c r="J26" s="4">
        <v>107.43061772605192</v>
      </c>
      <c r="K26" s="4">
        <v>109.97442455242967</v>
      </c>
      <c r="L26" s="4">
        <v>113.26378539493294</v>
      </c>
      <c r="M26" s="4">
        <v>111.97086936731908</v>
      </c>
      <c r="N26" s="4">
        <v>112.14953271028037</v>
      </c>
      <c r="O26" s="4">
        <v>118.15384615384616</v>
      </c>
      <c r="P26" s="4">
        <v>126.07758620689656</v>
      </c>
    </row>
    <row r="27" spans="1:16">
      <c r="A27" t="s">
        <v>22</v>
      </c>
      <c r="B27">
        <v>19.03</v>
      </c>
      <c r="C27">
        <v>37</v>
      </c>
      <c r="D27">
        <f t="shared" si="0"/>
        <v>116.65790856542301</v>
      </c>
      <c r="H27">
        <v>22</v>
      </c>
      <c r="I27" s="4">
        <v>108.49315068493151</v>
      </c>
      <c r="J27" s="4">
        <v>107.58965804837364</v>
      </c>
      <c r="K27" s="4">
        <v>110.63829787234043</v>
      </c>
      <c r="L27" s="4">
        <v>113.46863468634686</v>
      </c>
      <c r="M27" s="4">
        <v>112.1239744758432</v>
      </c>
      <c r="N27" s="4">
        <v>112.62798634812286</v>
      </c>
      <c r="O27" s="4">
        <v>118.30985915492958</v>
      </c>
      <c r="P27" s="4">
        <v>126.35869565217391</v>
      </c>
    </row>
    <row r="28" spans="1:16">
      <c r="A28" t="s">
        <v>23</v>
      </c>
      <c r="B28">
        <v>16.25</v>
      </c>
      <c r="C28">
        <v>34</v>
      </c>
      <c r="D28">
        <f t="shared" si="0"/>
        <v>125.53846153846153</v>
      </c>
      <c r="H28">
        <v>23</v>
      </c>
      <c r="I28" s="4">
        <v>108.49315068493151</v>
      </c>
      <c r="J28" s="4">
        <v>108.49453322119427</v>
      </c>
      <c r="K28" s="4">
        <v>110.95700416088766</v>
      </c>
      <c r="L28" s="4">
        <v>114.182147711826</v>
      </c>
      <c r="M28" s="4">
        <v>115.99297012302284</v>
      </c>
      <c r="N28" s="4">
        <v>112.77231952157197</v>
      </c>
      <c r="O28" s="4">
        <v>118.95551257253385</v>
      </c>
      <c r="P28" s="4">
        <v>127.9916753381894</v>
      </c>
    </row>
    <row r="29" spans="1:16">
      <c r="A29" t="s">
        <v>24</v>
      </c>
      <c r="B29">
        <v>16.09</v>
      </c>
      <c r="C29">
        <v>35</v>
      </c>
      <c r="D29">
        <f t="shared" si="0"/>
        <v>130.51584835301429</v>
      </c>
      <c r="H29">
        <v>24</v>
      </c>
      <c r="I29" s="4">
        <v>108.52713178294574</v>
      </c>
      <c r="J29" s="4">
        <v>108.53432282003712</v>
      </c>
      <c r="K29" s="4">
        <v>111.16257526632701</v>
      </c>
      <c r="L29" s="4">
        <v>114.51531893520844</v>
      </c>
      <c r="M29" s="4">
        <v>117.34431291816779</v>
      </c>
      <c r="N29" s="4">
        <v>113.79310344827587</v>
      </c>
      <c r="O29" s="4">
        <v>120.75471698113208</v>
      </c>
      <c r="P29" s="4">
        <v>128.41091492776886</v>
      </c>
    </row>
    <row r="30" spans="1:16">
      <c r="H30">
        <v>25</v>
      </c>
      <c r="I30" s="4">
        <v>108.56134157105031</v>
      </c>
      <c r="J30" s="4">
        <v>108.57142857142857</v>
      </c>
      <c r="K30" s="4">
        <v>111.25827814569537</v>
      </c>
      <c r="L30" s="4">
        <v>114.74584801207851</v>
      </c>
      <c r="M30" s="6">
        <v>117.52887995981918</v>
      </c>
      <c r="N30" s="4">
        <v>114.54545454545455</v>
      </c>
      <c r="O30" s="4">
        <v>121.58341187558908</v>
      </c>
      <c r="P30" s="4">
        <v>130.51584835301429</v>
      </c>
    </row>
    <row r="31" spans="1:16">
      <c r="A31" s="1" t="s">
        <v>25</v>
      </c>
      <c r="B31" s="7" t="s">
        <v>43</v>
      </c>
      <c r="E31" s="1" t="s">
        <v>63</v>
      </c>
      <c r="F31">
        <v>20</v>
      </c>
      <c r="G31">
        <f>AVERAGE(D32:D34)</f>
        <v>105.87409321196257</v>
      </c>
      <c r="H31">
        <v>26</v>
      </c>
      <c r="I31" s="4">
        <v>108.74490258269144</v>
      </c>
      <c r="J31" s="4">
        <v>109.77242302543507</v>
      </c>
      <c r="K31" s="4">
        <v>111.36107986501686</v>
      </c>
      <c r="L31" s="4">
        <v>115.09338717819284</v>
      </c>
      <c r="M31" s="4">
        <v>117.70200840728631</v>
      </c>
      <c r="N31" s="4">
        <v>114.74713132171695</v>
      </c>
      <c r="O31" s="4">
        <v>122.21144519883607</v>
      </c>
      <c r="P31" s="4">
        <v>131.25</v>
      </c>
    </row>
    <row r="32" spans="1:16">
      <c r="A32" t="s">
        <v>1</v>
      </c>
      <c r="B32">
        <v>24.84</v>
      </c>
      <c r="C32">
        <v>43</v>
      </c>
      <c r="D32" s="24">
        <f>(60*C32)/B32</f>
        <v>103.86473429951691</v>
      </c>
      <c r="E32" s="1" t="s">
        <v>64</v>
      </c>
      <c r="F32">
        <v>1.7</v>
      </c>
      <c r="G32">
        <f>AVERAGE(D35:D37)</f>
        <v>112.20628074668105</v>
      </c>
      <c r="H32">
        <v>27</v>
      </c>
      <c r="I32" s="4">
        <v>108.7941976427924</v>
      </c>
      <c r="J32" s="4">
        <v>110.18801923917796</v>
      </c>
      <c r="K32" s="4">
        <v>111.81818181818181</v>
      </c>
      <c r="L32" s="4">
        <v>115.66265060240964</v>
      </c>
      <c r="M32" s="4">
        <v>118.30131445904954</v>
      </c>
      <c r="N32" s="4">
        <v>115.90909090909091</v>
      </c>
      <c r="O32" s="4">
        <v>122.37762237762237</v>
      </c>
      <c r="P32" s="4">
        <v>131.7365269461078</v>
      </c>
    </row>
    <row r="33" spans="1:16">
      <c r="A33" t="s">
        <v>2</v>
      </c>
      <c r="B33">
        <v>24.25</v>
      </c>
      <c r="C33">
        <v>43</v>
      </c>
      <c r="D33" s="24">
        <f t="shared" ref="D33:D55" si="1">(60*C33)/B33</f>
        <v>106.39175257731959</v>
      </c>
      <c r="E33" s="1" t="s">
        <v>65</v>
      </c>
      <c r="F33">
        <v>65</v>
      </c>
      <c r="G33">
        <f>AVERAGE(D38:D40)</f>
        <v>115.41053263504584</v>
      </c>
      <c r="H33">
        <v>28</v>
      </c>
      <c r="I33" s="4">
        <v>108.83720930232558</v>
      </c>
      <c r="J33" s="4">
        <v>110.42944785276073</v>
      </c>
      <c r="K33" s="4">
        <v>112.62318160488034</v>
      </c>
      <c r="L33" s="4">
        <v>115.68525273579989</v>
      </c>
      <c r="M33" s="4">
        <v>119.81566820276497</v>
      </c>
      <c r="N33" s="4">
        <v>116.17312072892939</v>
      </c>
      <c r="O33" s="4">
        <v>124.06662837449741</v>
      </c>
      <c r="P33" s="4">
        <v>132.26452905811624</v>
      </c>
    </row>
    <row r="34" spans="1:16">
      <c r="A34" t="s">
        <v>3</v>
      </c>
      <c r="B34">
        <v>24.03</v>
      </c>
      <c r="C34">
        <v>43</v>
      </c>
      <c r="D34" s="24">
        <f t="shared" si="1"/>
        <v>107.36579275905117</v>
      </c>
      <c r="E34" s="1" t="s">
        <v>66</v>
      </c>
      <c r="F34" t="s">
        <v>69</v>
      </c>
      <c r="G34">
        <f>AVERAGE(D41:D43)</f>
        <v>123.17767911913468</v>
      </c>
      <c r="H34">
        <v>29</v>
      </c>
      <c r="I34" s="4">
        <v>108.88785481619358</v>
      </c>
      <c r="J34" s="4">
        <v>110.76923076923077</v>
      </c>
      <c r="K34" s="4">
        <v>112.92719167904903</v>
      </c>
      <c r="L34" s="4">
        <v>116.03053435114505</v>
      </c>
      <c r="M34" s="4">
        <v>120</v>
      </c>
      <c r="N34" s="4">
        <v>116.50485436893204</v>
      </c>
      <c r="O34" s="4">
        <v>124.69074715487382</v>
      </c>
      <c r="P34" s="4">
        <v>132.63525305410121</v>
      </c>
    </row>
    <row r="35" spans="1:16">
      <c r="A35" t="s">
        <v>4</v>
      </c>
      <c r="B35">
        <v>22.72</v>
      </c>
      <c r="C35">
        <v>42</v>
      </c>
      <c r="D35" s="24">
        <f t="shared" si="1"/>
        <v>110.91549295774648</v>
      </c>
      <c r="E35" s="1" t="s">
        <v>67</v>
      </c>
      <c r="F35" t="s">
        <v>71</v>
      </c>
      <c r="G35">
        <f>AVERAGE(D44:D46)</f>
        <v>103.70920907274035</v>
      </c>
      <c r="H35">
        <v>30</v>
      </c>
      <c r="I35" s="4">
        <v>109.09090909090909</v>
      </c>
      <c r="J35" s="4">
        <v>110.86074808472284</v>
      </c>
      <c r="K35" s="4">
        <v>112.92719167904903</v>
      </c>
      <c r="L35" s="4">
        <v>116.33543383422202</v>
      </c>
      <c r="M35" s="4">
        <v>120.19491066594479</v>
      </c>
      <c r="N35" s="4">
        <v>117.10323574730356</v>
      </c>
      <c r="O35" s="4">
        <v>125</v>
      </c>
      <c r="P35" s="4">
        <v>132.67813267813267</v>
      </c>
    </row>
    <row r="36" spans="1:16">
      <c r="A36" t="s">
        <v>5</v>
      </c>
      <c r="B36">
        <v>22</v>
      </c>
      <c r="C36">
        <v>42</v>
      </c>
      <c r="D36" s="24">
        <f t="shared" si="1"/>
        <v>114.54545454545455</v>
      </c>
      <c r="E36" s="1" t="s">
        <v>68</v>
      </c>
      <c r="F36" t="s">
        <v>71</v>
      </c>
      <c r="G36">
        <f>AVERAGE(D47:D49)</f>
        <v>101.65931531619867</v>
      </c>
      <c r="H36">
        <v>31</v>
      </c>
      <c r="I36" s="4">
        <v>109.36837643069097</v>
      </c>
      <c r="J36" s="4">
        <v>110.90047393364928</v>
      </c>
      <c r="K36" s="4">
        <v>113.14083677077195</v>
      </c>
      <c r="L36" s="4">
        <v>116.41321447299423</v>
      </c>
      <c r="M36" s="4">
        <v>120.52915237628613</v>
      </c>
      <c r="N36" s="4">
        <v>117.14285714285714</v>
      </c>
      <c r="O36" s="4">
        <v>125.35612535612536</v>
      </c>
      <c r="P36" s="4">
        <v>133.51877607788595</v>
      </c>
    </row>
    <row r="37" spans="1:16">
      <c r="A37" t="s">
        <v>6</v>
      </c>
      <c r="B37">
        <v>23.75</v>
      </c>
      <c r="C37">
        <v>44</v>
      </c>
      <c r="D37" s="24">
        <f t="shared" si="1"/>
        <v>111.15789473684211</v>
      </c>
      <c r="G37">
        <f>AVERAGE(D50:D52)</f>
        <v>153.42472033459117</v>
      </c>
      <c r="H37">
        <v>32</v>
      </c>
      <c r="I37" s="4">
        <v>109.42249240121581</v>
      </c>
      <c r="J37" s="4">
        <v>110.91549295774648</v>
      </c>
      <c r="K37" s="4">
        <v>113.151364764268</v>
      </c>
      <c r="L37" s="4">
        <v>116.41791044776119</v>
      </c>
      <c r="M37" s="4">
        <v>120.72999532054281</v>
      </c>
      <c r="N37" s="4">
        <v>117.64705882352941</v>
      </c>
      <c r="O37" s="4">
        <v>127.27272727272727</v>
      </c>
      <c r="P37" s="4">
        <v>134.96932515337423</v>
      </c>
    </row>
    <row r="38" spans="1:16">
      <c r="A38" t="s">
        <v>7</v>
      </c>
      <c r="B38">
        <v>20.66</v>
      </c>
      <c r="C38">
        <v>39</v>
      </c>
      <c r="D38" s="24">
        <f t="shared" si="1"/>
        <v>113.26234269119071</v>
      </c>
      <c r="G38">
        <f>AVERAGE(D53:D55)</f>
        <v>174.78106409920201</v>
      </c>
      <c r="H38">
        <v>33</v>
      </c>
      <c r="I38" s="4">
        <v>109.7560975609756</v>
      </c>
      <c r="J38" s="4">
        <v>110.95305832147938</v>
      </c>
      <c r="K38" s="4">
        <v>113.26234269119071</v>
      </c>
      <c r="L38" s="4">
        <v>116.54387139986605</v>
      </c>
      <c r="M38" s="4">
        <v>120.9549071618037</v>
      </c>
      <c r="N38" s="4">
        <v>118.81188118811882</v>
      </c>
      <c r="O38" s="4">
        <v>129.54545454545453</v>
      </c>
      <c r="P38" s="4">
        <v>137.33905579399143</v>
      </c>
    </row>
    <row r="39" spans="1:16">
      <c r="A39" t="s">
        <v>8</v>
      </c>
      <c r="B39">
        <v>20.93</v>
      </c>
      <c r="C39">
        <v>40</v>
      </c>
      <c r="D39" s="24">
        <f t="shared" si="1"/>
        <v>114.66794075489727</v>
      </c>
      <c r="H39">
        <v>34</v>
      </c>
      <c r="I39" s="4">
        <v>110.27332704995288</v>
      </c>
      <c r="J39" s="4">
        <v>111.15789473684211</v>
      </c>
      <c r="K39" s="4">
        <v>113.42155009451795</v>
      </c>
      <c r="L39" s="4">
        <v>117.05685618729096</v>
      </c>
      <c r="M39" s="4">
        <v>121.10091743119266</v>
      </c>
      <c r="N39" s="4">
        <v>121.03746397694523</v>
      </c>
      <c r="O39" s="4">
        <v>136.36363636363637</v>
      </c>
      <c r="P39" s="4">
        <v>139.53488372093022</v>
      </c>
    </row>
    <row r="40" spans="1:16">
      <c r="A40" t="s">
        <v>9</v>
      </c>
      <c r="B40">
        <v>19.78</v>
      </c>
      <c r="C40">
        <v>39</v>
      </c>
      <c r="D40" s="24">
        <f t="shared" si="1"/>
        <v>118.30131445904954</v>
      </c>
      <c r="H40">
        <v>35</v>
      </c>
      <c r="I40" s="4">
        <v>110.27568922305764</v>
      </c>
      <c r="J40" s="4">
        <v>111.15898319689788</v>
      </c>
      <c r="K40" s="4">
        <v>113.5825840037861</v>
      </c>
      <c r="L40" s="4">
        <v>117.07317073170732</v>
      </c>
      <c r="M40" s="4">
        <v>122.28622064687639</v>
      </c>
      <c r="N40" s="4">
        <v>121.35633551457467</v>
      </c>
      <c r="O40" s="4">
        <v>140.37735849056602</v>
      </c>
      <c r="P40" s="4">
        <v>141.63934426229508</v>
      </c>
    </row>
    <row r="41" spans="1:16">
      <c r="A41" t="s">
        <v>10</v>
      </c>
      <c r="B41">
        <v>17.850000000000001</v>
      </c>
      <c r="C41">
        <v>36</v>
      </c>
      <c r="D41" s="24">
        <f t="shared" si="1"/>
        <v>121.00840336134453</v>
      </c>
      <c r="H41">
        <v>36</v>
      </c>
      <c r="I41" s="4">
        <v>110.35818005808325</v>
      </c>
      <c r="J41" s="4">
        <v>111.66591012256013</v>
      </c>
      <c r="K41" s="4">
        <v>114.37403400309118</v>
      </c>
      <c r="L41" s="6">
        <v>117.27416798732172</v>
      </c>
      <c r="M41" s="4">
        <v>122.3895094706168</v>
      </c>
      <c r="N41" s="4">
        <v>121.66172106824926</v>
      </c>
      <c r="O41" s="4">
        <v>140.90019569471625</v>
      </c>
      <c r="P41" s="4">
        <v>156.20214395099541</v>
      </c>
    </row>
    <row r="42" spans="1:16">
      <c r="A42" t="s">
        <v>11</v>
      </c>
      <c r="B42">
        <v>17.59</v>
      </c>
      <c r="C42">
        <v>36</v>
      </c>
      <c r="D42" s="24">
        <f t="shared" si="1"/>
        <v>122.79704377487209</v>
      </c>
      <c r="H42">
        <v>37</v>
      </c>
      <c r="I42" s="4">
        <v>110.85450346420325</v>
      </c>
      <c r="J42" s="4">
        <v>112.17391304347827</v>
      </c>
      <c r="K42" s="4">
        <v>114.66794075489727</v>
      </c>
      <c r="L42" s="4">
        <v>117.35205616850551</v>
      </c>
      <c r="M42" s="4">
        <v>123.44342176502437</v>
      </c>
      <c r="N42" s="4">
        <v>122.10288298473714</v>
      </c>
      <c r="O42" s="4">
        <v>142.5287356321839</v>
      </c>
      <c r="P42" s="4">
        <v>157.15622076707203</v>
      </c>
    </row>
    <row r="43" spans="1:16">
      <c r="A43" t="s">
        <v>12</v>
      </c>
      <c r="B43">
        <v>17.18</v>
      </c>
      <c r="C43">
        <v>36</v>
      </c>
      <c r="D43" s="24">
        <f t="shared" si="1"/>
        <v>125.72759022118743</v>
      </c>
      <c r="H43">
        <v>38</v>
      </c>
      <c r="I43" s="4">
        <v>110.90047393364928</v>
      </c>
      <c r="J43" s="4">
        <v>112.44979919678715</v>
      </c>
      <c r="K43" s="4">
        <v>114.99760421657882</v>
      </c>
      <c r="L43" s="4">
        <v>117.41682974559686</v>
      </c>
      <c r="M43" s="4">
        <v>123.64052661705782</v>
      </c>
      <c r="N43" s="4">
        <v>122.44897959183673</v>
      </c>
      <c r="O43" s="4">
        <v>144.08233276157804</v>
      </c>
      <c r="P43" s="4">
        <v>157.89473684210526</v>
      </c>
    </row>
    <row r="44" spans="1:16">
      <c r="A44" t="s">
        <v>13</v>
      </c>
      <c r="B44">
        <v>23.56</v>
      </c>
      <c r="C44">
        <v>42</v>
      </c>
      <c r="D44">
        <f t="shared" si="1"/>
        <v>106.9609507640068</v>
      </c>
      <c r="H44">
        <v>39</v>
      </c>
      <c r="I44" s="4">
        <v>111.31725417439704</v>
      </c>
      <c r="J44" s="4">
        <v>112.50000000000001</v>
      </c>
      <c r="K44" s="4">
        <v>115.10791366906474</v>
      </c>
      <c r="L44" s="4">
        <v>117.91128579449749</v>
      </c>
      <c r="M44" s="4">
        <v>123.96694214876032</v>
      </c>
      <c r="N44" s="4">
        <v>128.21917808219177</v>
      </c>
      <c r="O44" s="4">
        <v>144.57831325301206</v>
      </c>
      <c r="P44" s="4">
        <v>158.203125</v>
      </c>
    </row>
    <row r="45" spans="1:16">
      <c r="A45" t="s">
        <v>14</v>
      </c>
      <c r="B45">
        <v>25.19</v>
      </c>
      <c r="C45">
        <v>41</v>
      </c>
      <c r="D45">
        <f t="shared" si="1"/>
        <v>97.657800714569262</v>
      </c>
      <c r="H45">
        <v>40</v>
      </c>
      <c r="I45" s="4">
        <v>111.61524500907441</v>
      </c>
      <c r="J45" s="4">
        <v>112.55411255411256</v>
      </c>
      <c r="K45" s="4">
        <v>115.49566891241578</v>
      </c>
      <c r="L45" s="4">
        <v>118.4</v>
      </c>
      <c r="M45" s="4">
        <v>128.99262899262899</v>
      </c>
      <c r="N45" s="4">
        <v>128.2339707536558</v>
      </c>
      <c r="O45" s="4">
        <v>146.01769911504425</v>
      </c>
      <c r="P45" s="4">
        <v>159.57446808510639</v>
      </c>
    </row>
    <row r="46" spans="1:16">
      <c r="A46" t="s">
        <v>15</v>
      </c>
      <c r="B46">
        <v>23.66</v>
      </c>
      <c r="C46">
        <v>42</v>
      </c>
      <c r="D46">
        <f t="shared" si="1"/>
        <v>106.50887573964496</v>
      </c>
      <c r="H46">
        <v>41</v>
      </c>
      <c r="I46" s="4">
        <v>111.70212765957447</v>
      </c>
      <c r="J46" s="4">
        <v>112.74060494958754</v>
      </c>
      <c r="K46" s="4">
        <v>115.6186612576065</v>
      </c>
      <c r="L46" s="4">
        <v>118.42105263157896</v>
      </c>
      <c r="M46" s="4">
        <v>130.43478260869566</v>
      </c>
      <c r="N46" s="4">
        <v>129.14485165794065</v>
      </c>
      <c r="O46" s="4">
        <v>149.43396226415095</v>
      </c>
      <c r="P46" s="4">
        <v>160</v>
      </c>
    </row>
    <row r="47" spans="1:16">
      <c r="A47" t="s">
        <v>16</v>
      </c>
      <c r="B47">
        <v>23.09</v>
      </c>
      <c r="C47">
        <v>40</v>
      </c>
      <c r="D47">
        <f t="shared" si="1"/>
        <v>103.94110004330879</v>
      </c>
      <c r="H47">
        <v>42</v>
      </c>
      <c r="I47" s="4">
        <v>112.09715086408221</v>
      </c>
      <c r="J47" s="4">
        <v>113.63636363636363</v>
      </c>
      <c r="K47" s="4">
        <v>115.72700296735906</v>
      </c>
      <c r="L47" s="4">
        <v>118.63391252246853</v>
      </c>
      <c r="M47" s="4">
        <v>137.78705636743217</v>
      </c>
      <c r="N47" s="4">
        <v>130.58419243986253</v>
      </c>
      <c r="O47" s="4">
        <v>150.19762845849803</v>
      </c>
      <c r="P47" s="4">
        <v>160.89965397923874</v>
      </c>
    </row>
    <row r="48" spans="1:16">
      <c r="A48" t="s">
        <v>17</v>
      </c>
      <c r="B48">
        <v>25.22</v>
      </c>
      <c r="C48">
        <v>43</v>
      </c>
      <c r="D48">
        <f t="shared" si="1"/>
        <v>102.29976209357653</v>
      </c>
      <c r="H48">
        <v>43</v>
      </c>
      <c r="I48" s="4">
        <v>112.44979919678715</v>
      </c>
      <c r="J48" s="4">
        <v>113.74407582938387</v>
      </c>
      <c r="K48" s="4">
        <v>116.12903225806451</v>
      </c>
      <c r="L48" s="4">
        <v>119.63190184049081</v>
      </c>
      <c r="M48" s="4">
        <v>141.12291350531109</v>
      </c>
      <c r="N48" s="4">
        <v>134.70173187940989</v>
      </c>
      <c r="O48" s="4">
        <v>152.45009074410163</v>
      </c>
      <c r="P48" s="4">
        <v>161.61616161616161</v>
      </c>
    </row>
    <row r="49" spans="1:16">
      <c r="A49" t="s">
        <v>18</v>
      </c>
      <c r="B49">
        <v>26.13</v>
      </c>
      <c r="C49">
        <v>43</v>
      </c>
      <c r="D49">
        <f t="shared" si="1"/>
        <v>98.737083811710676</v>
      </c>
      <c r="H49">
        <v>44</v>
      </c>
      <c r="I49" s="4">
        <v>114.28571428571429</v>
      </c>
      <c r="J49" s="4">
        <v>114.50381679389312</v>
      </c>
      <c r="K49" s="4">
        <v>117.29857819905214</v>
      </c>
      <c r="L49" s="4">
        <v>119.81082501313715</v>
      </c>
      <c r="M49" s="4">
        <v>148.36363636363637</v>
      </c>
      <c r="N49" s="4">
        <v>144</v>
      </c>
      <c r="O49" s="4">
        <v>153.23224261771747</v>
      </c>
      <c r="P49" s="4">
        <v>165.87677725118482</v>
      </c>
    </row>
    <row r="50" spans="1:16">
      <c r="A50" t="s">
        <v>19</v>
      </c>
      <c r="B50">
        <v>13.25</v>
      </c>
      <c r="C50">
        <v>33</v>
      </c>
      <c r="D50">
        <f t="shared" si="1"/>
        <v>149.43396226415095</v>
      </c>
      <c r="H50">
        <v>45</v>
      </c>
      <c r="I50" s="4">
        <v>114.73880597014924</v>
      </c>
      <c r="J50" s="4">
        <v>114.54545454545455</v>
      </c>
      <c r="K50" s="4">
        <v>117.41682974559686</v>
      </c>
      <c r="L50" s="4">
        <v>119.94002998500748</v>
      </c>
      <c r="M50" s="4">
        <v>148.51485148514851</v>
      </c>
      <c r="N50" s="4">
        <v>150.53763440860214</v>
      </c>
      <c r="O50" s="4">
        <v>153.39663988312637</v>
      </c>
      <c r="P50" s="4">
        <v>169.01408450704227</v>
      </c>
    </row>
    <row r="51" spans="1:16">
      <c r="A51" t="s">
        <v>20</v>
      </c>
      <c r="B51">
        <v>15.18</v>
      </c>
      <c r="C51">
        <v>38</v>
      </c>
      <c r="D51">
        <f t="shared" si="1"/>
        <v>150.19762845849803</v>
      </c>
      <c r="H51">
        <v>46</v>
      </c>
      <c r="I51" s="4">
        <v>115.94202898550725</v>
      </c>
      <c r="J51" s="4">
        <v>115.16314779270634</v>
      </c>
      <c r="K51" s="4">
        <v>118.16838995568686</v>
      </c>
      <c r="L51" s="4">
        <v>120.52730696798494</v>
      </c>
      <c r="M51" s="4">
        <v>151.30434782608697</v>
      </c>
      <c r="N51" s="4">
        <v>154.25531914893617</v>
      </c>
      <c r="O51" s="4">
        <v>157.36040609137055</v>
      </c>
      <c r="P51" s="4">
        <v>169.76127320954907</v>
      </c>
    </row>
    <row r="52" spans="1:16">
      <c r="A52" t="s">
        <v>21</v>
      </c>
      <c r="B52">
        <v>14.94</v>
      </c>
      <c r="C52">
        <v>40</v>
      </c>
      <c r="D52">
        <f t="shared" si="1"/>
        <v>160.64257028112451</v>
      </c>
      <c r="H52">
        <v>47</v>
      </c>
      <c r="I52" s="4">
        <v>116.0377358490566</v>
      </c>
      <c r="J52" s="4">
        <v>115.52346570397111</v>
      </c>
      <c r="K52" s="4">
        <v>118.30131445904954</v>
      </c>
      <c r="L52" s="4">
        <v>121.00840336134453</v>
      </c>
      <c r="M52" s="4">
        <v>153.43915343915344</v>
      </c>
      <c r="N52" s="4">
        <v>155.3062985332183</v>
      </c>
      <c r="O52" s="4">
        <v>157.48031496062993</v>
      </c>
      <c r="P52" s="4">
        <v>171.90388170055454</v>
      </c>
    </row>
    <row r="53" spans="1:16">
      <c r="A53" t="s">
        <v>22</v>
      </c>
      <c r="B53">
        <v>11.88</v>
      </c>
      <c r="C53">
        <v>32</v>
      </c>
      <c r="D53">
        <f t="shared" si="1"/>
        <v>161.61616161616161</v>
      </c>
      <c r="H53">
        <v>48</v>
      </c>
      <c r="I53" s="4">
        <v>117.09047900650502</v>
      </c>
      <c r="J53" s="4">
        <v>115.63876651982379</v>
      </c>
      <c r="K53" s="4">
        <v>118.48101265822785</v>
      </c>
      <c r="L53" s="4">
        <v>121.55844155844156</v>
      </c>
      <c r="M53" s="4">
        <v>155.0802139037433</v>
      </c>
      <c r="N53" s="4">
        <v>156.69755686604887</v>
      </c>
      <c r="O53" s="4">
        <v>158.39493136219639</v>
      </c>
      <c r="P53" s="4">
        <v>173.37461300309599</v>
      </c>
    </row>
    <row r="54" spans="1:16">
      <c r="A54" t="s">
        <v>23</v>
      </c>
      <c r="B54">
        <v>11.69</v>
      </c>
      <c r="C54">
        <v>35</v>
      </c>
      <c r="D54">
        <f t="shared" si="1"/>
        <v>179.64071856287427</v>
      </c>
      <c r="H54">
        <v>49</v>
      </c>
      <c r="I54" s="4">
        <v>117.41682974559686</v>
      </c>
      <c r="J54" s="4">
        <v>115.80882352941175</v>
      </c>
      <c r="K54" s="4">
        <v>118.51851851851852</v>
      </c>
      <c r="L54" s="4">
        <v>121.84615384615384</v>
      </c>
      <c r="M54" s="4">
        <v>158.90850722311396</v>
      </c>
      <c r="N54" s="4">
        <v>159.0493601462523</v>
      </c>
      <c r="O54" s="4">
        <v>158.94039735099338</v>
      </c>
      <c r="P54" s="4">
        <v>175.05030181086519</v>
      </c>
    </row>
    <row r="55" spans="1:16">
      <c r="A55" t="s">
        <v>24</v>
      </c>
      <c r="B55">
        <v>11.47</v>
      </c>
      <c r="C55">
        <v>35</v>
      </c>
      <c r="D55">
        <f t="shared" si="1"/>
        <v>183.08631211857016</v>
      </c>
      <c r="H55">
        <v>50</v>
      </c>
      <c r="I55" s="4">
        <v>118.42105263157893</v>
      </c>
      <c r="J55" s="4">
        <v>116.4079822616408</v>
      </c>
      <c r="K55" s="4">
        <v>119.5219123505976</v>
      </c>
      <c r="L55" s="4">
        <v>122.64658418504573</v>
      </c>
      <c r="M55" s="4">
        <v>161.4100185528757</v>
      </c>
      <c r="N55" s="4">
        <v>160.71428571428572</v>
      </c>
      <c r="O55" s="4">
        <v>160.64257028112451</v>
      </c>
      <c r="P55" s="4">
        <v>178.10760667903526</v>
      </c>
    </row>
    <row r="56" spans="1:16">
      <c r="H56">
        <v>51</v>
      </c>
      <c r="I56" s="4">
        <v>119.5219123505976</v>
      </c>
      <c r="J56" s="4">
        <v>116.56772800863465</v>
      </c>
      <c r="K56" s="4">
        <v>120.21857923497268</v>
      </c>
      <c r="L56" s="4">
        <v>122.79704377487209</v>
      </c>
      <c r="M56" s="4">
        <v>164.78190630048465</v>
      </c>
      <c r="N56" s="4">
        <v>161.26482213438734</v>
      </c>
      <c r="O56" s="4">
        <v>161.00178890876566</v>
      </c>
      <c r="P56" s="4">
        <v>179.64071856287427</v>
      </c>
    </row>
    <row r="57" spans="1:16">
      <c r="A57" s="1" t="s">
        <v>25</v>
      </c>
      <c r="B57" s="7" t="s">
        <v>44</v>
      </c>
      <c r="E57" s="1" t="s">
        <v>63</v>
      </c>
      <c r="F57">
        <v>30</v>
      </c>
      <c r="G57">
        <f>AVERAGE(D58:D60)</f>
        <v>114.86847830417776</v>
      </c>
      <c r="H57">
        <v>52</v>
      </c>
      <c r="I57" s="4">
        <v>119.78221415607985</v>
      </c>
      <c r="J57" s="4">
        <v>117.5074183976261</v>
      </c>
      <c r="K57" s="4">
        <v>120.43795620437955</v>
      </c>
      <c r="L57" s="4">
        <v>124.16107382550337</v>
      </c>
      <c r="M57" s="4">
        <v>166.52211621856029</v>
      </c>
      <c r="N57" s="4">
        <v>162.80925778132482</v>
      </c>
      <c r="O57" s="4">
        <v>162.28399699474079</v>
      </c>
      <c r="P57" s="4">
        <v>182.68315889628926</v>
      </c>
    </row>
    <row r="58" spans="1:16">
      <c r="A58" t="s">
        <v>1</v>
      </c>
      <c r="B58">
        <v>22.41</v>
      </c>
      <c r="C58">
        <v>42</v>
      </c>
      <c r="D58" s="24">
        <f>(60*C58)/B58</f>
        <v>112.44979919678715</v>
      </c>
      <c r="E58" s="1" t="s">
        <v>64</v>
      </c>
      <c r="F58">
        <v>1.77</v>
      </c>
      <c r="G58">
        <f>AVERAGE(D61:D63)</f>
        <v>112.38054507661941</v>
      </c>
      <c r="H58">
        <v>53</v>
      </c>
      <c r="I58" s="27">
        <v>120.27491408934708</v>
      </c>
      <c r="J58" s="27">
        <v>118.34319526627219</v>
      </c>
      <c r="K58" s="27">
        <v>121.62162162162161</v>
      </c>
      <c r="L58" s="27">
        <v>125.72759022118743</v>
      </c>
      <c r="M58" s="27">
        <v>174.5235707121364</v>
      </c>
      <c r="N58" s="27">
        <v>163.20687186828917</v>
      </c>
      <c r="O58" s="27">
        <v>162.65060240963857</v>
      </c>
      <c r="P58" s="27">
        <v>183.08631211857016</v>
      </c>
    </row>
    <row r="59" spans="1:16">
      <c r="A59" t="s">
        <v>2</v>
      </c>
      <c r="B59">
        <v>20.440000000000001</v>
      </c>
      <c r="C59">
        <v>40</v>
      </c>
      <c r="D59" s="24">
        <f t="shared" ref="D59:D81" si="2">(60*C59)/B59</f>
        <v>117.41682974559686</v>
      </c>
      <c r="E59" s="1" t="s">
        <v>65</v>
      </c>
      <c r="F59">
        <v>70</v>
      </c>
      <c r="G59">
        <f>AVERAGE(D64:D66)</f>
        <v>118.44570176917385</v>
      </c>
      <c r="H59">
        <v>54</v>
      </c>
      <c r="I59" s="27">
        <v>120.65813528336381</v>
      </c>
      <c r="J59" s="27">
        <v>120</v>
      </c>
      <c r="K59" s="27">
        <v>121.74817898022893</v>
      </c>
      <c r="L59" s="27">
        <v>153.19148936170214</v>
      </c>
      <c r="M59" s="27">
        <v>177.41935483870967</v>
      </c>
      <c r="N59" s="27">
        <v>167.95366795366797</v>
      </c>
      <c r="O59" s="27">
        <v>166.66666666666666</v>
      </c>
      <c r="P59" s="27">
        <v>206.70897552130555</v>
      </c>
    </row>
    <row r="60" spans="1:16">
      <c r="A60" t="s">
        <v>3</v>
      </c>
      <c r="B60">
        <v>21.44</v>
      </c>
      <c r="C60">
        <v>41</v>
      </c>
      <c r="D60" s="24">
        <f t="shared" si="2"/>
        <v>114.73880597014924</v>
      </c>
      <c r="E60" s="1" t="s">
        <v>66</v>
      </c>
      <c r="F60" t="s">
        <v>69</v>
      </c>
      <c r="G60">
        <f>AVERAGE(D67:D69)</f>
        <v>132.46550503506316</v>
      </c>
    </row>
    <row r="61" spans="1:16">
      <c r="A61" t="s">
        <v>4</v>
      </c>
      <c r="B61">
        <v>20.96</v>
      </c>
      <c r="C61">
        <v>40</v>
      </c>
      <c r="D61" s="24">
        <f t="shared" si="2"/>
        <v>114.50381679389312</v>
      </c>
      <c r="E61" s="1" t="s">
        <v>67</v>
      </c>
      <c r="F61" t="s">
        <v>71</v>
      </c>
      <c r="G61">
        <f>AVERAGE(D70:D72)</f>
        <v>123.57912173890095</v>
      </c>
    </row>
    <row r="62" spans="1:16">
      <c r="A62" t="s">
        <v>5</v>
      </c>
      <c r="B62">
        <v>22.41</v>
      </c>
      <c r="C62">
        <v>42</v>
      </c>
      <c r="D62" s="24">
        <f t="shared" si="2"/>
        <v>112.44979919678715</v>
      </c>
      <c r="E62" s="1" t="s">
        <v>68</v>
      </c>
      <c r="F62" t="s">
        <v>70</v>
      </c>
      <c r="G62">
        <f>AVERAGE(D73:D75)</f>
        <v>126.82662808725587</v>
      </c>
    </row>
    <row r="63" spans="1:16">
      <c r="A63" t="s">
        <v>6</v>
      </c>
      <c r="B63">
        <v>22.87</v>
      </c>
      <c r="C63">
        <v>42</v>
      </c>
      <c r="D63" s="24">
        <f t="shared" si="2"/>
        <v>110.18801923917796</v>
      </c>
      <c r="G63">
        <f>AVERAGE(D76:D78)</f>
        <v>139.76857693073907</v>
      </c>
    </row>
    <row r="64" spans="1:16">
      <c r="A64" t="s">
        <v>7</v>
      </c>
      <c r="B64">
        <v>20.85</v>
      </c>
      <c r="C64">
        <v>40</v>
      </c>
      <c r="D64" s="24">
        <f t="shared" si="2"/>
        <v>115.10791366906474</v>
      </c>
      <c r="G64">
        <f>AVERAGE(D79:D81)</f>
        <v>161.44083438619478</v>
      </c>
    </row>
    <row r="65" spans="1:20">
      <c r="A65" t="s">
        <v>8</v>
      </c>
      <c r="B65">
        <v>19.75</v>
      </c>
      <c r="C65">
        <v>39</v>
      </c>
      <c r="D65" s="24">
        <f t="shared" si="2"/>
        <v>118.48101265822785</v>
      </c>
    </row>
    <row r="66" spans="1:20">
      <c r="A66" t="s">
        <v>9</v>
      </c>
      <c r="B66">
        <v>19.22</v>
      </c>
      <c r="C66">
        <v>39</v>
      </c>
      <c r="D66" s="24">
        <f t="shared" si="2"/>
        <v>121.74817898022893</v>
      </c>
      <c r="J66">
        <f>J70-I70</f>
        <v>-0.30625227985190406</v>
      </c>
      <c r="K66">
        <f>K70-J70</f>
        <v>2.2850324578262047</v>
      </c>
      <c r="L66">
        <f>L70-K70</f>
        <v>3.2235581092614609</v>
      </c>
      <c r="N66">
        <f>N70-M70</f>
        <v>-3.2989676745798704</v>
      </c>
      <c r="O66">
        <f>O70-N70</f>
        <v>9.2386814207314814</v>
      </c>
      <c r="P66">
        <f>P70-O70</f>
        <v>9.4144213620045889</v>
      </c>
    </row>
    <row r="67" spans="1:20">
      <c r="A67" t="s">
        <v>10</v>
      </c>
      <c r="B67">
        <v>11.75</v>
      </c>
      <c r="C67">
        <v>30</v>
      </c>
      <c r="D67" s="24">
        <f t="shared" si="2"/>
        <v>153.19148936170214</v>
      </c>
      <c r="I67" s="2" t="s">
        <v>76</v>
      </c>
      <c r="J67" s="2" t="s">
        <v>77</v>
      </c>
      <c r="K67" s="2" t="s">
        <v>78</v>
      </c>
      <c r="L67" s="2" t="s">
        <v>79</v>
      </c>
      <c r="M67" s="2" t="s">
        <v>80</v>
      </c>
      <c r="N67" s="2" t="s">
        <v>81</v>
      </c>
      <c r="O67" s="2" t="s">
        <v>82</v>
      </c>
      <c r="P67" s="2" t="s">
        <v>83</v>
      </c>
    </row>
    <row r="68" spans="1:20">
      <c r="A68" t="s">
        <v>11</v>
      </c>
      <c r="B68">
        <v>18.59</v>
      </c>
      <c r="C68">
        <v>38</v>
      </c>
      <c r="D68" s="24">
        <f t="shared" si="2"/>
        <v>122.64658418504573</v>
      </c>
      <c r="H68" s="1" t="s">
        <v>85</v>
      </c>
      <c r="I68">
        <v>81.632653061224488</v>
      </c>
      <c r="J68">
        <v>82.141770611499851</v>
      </c>
      <c r="K68">
        <v>82.191780821917803</v>
      </c>
      <c r="L68">
        <v>80.867272194550239</v>
      </c>
      <c r="M68">
        <v>97.657800714569262</v>
      </c>
      <c r="N68" s="1">
        <v>85.470085470085465</v>
      </c>
      <c r="O68">
        <v>102.63522884882109</v>
      </c>
      <c r="P68">
        <v>101.42348754448399</v>
      </c>
    </row>
    <row r="69" spans="1:20">
      <c r="A69" t="s">
        <v>12</v>
      </c>
      <c r="B69">
        <v>19.25</v>
      </c>
      <c r="C69">
        <v>39</v>
      </c>
      <c r="D69" s="24">
        <f t="shared" si="2"/>
        <v>121.55844155844156</v>
      </c>
      <c r="H69" s="1" t="s">
        <v>84</v>
      </c>
      <c r="I69">
        <v>120.65813528336381</v>
      </c>
      <c r="J69">
        <v>120</v>
      </c>
      <c r="K69">
        <v>121.74817898022893</v>
      </c>
      <c r="L69">
        <v>153.19148936170214</v>
      </c>
      <c r="M69">
        <v>177.41935483870967</v>
      </c>
      <c r="N69">
        <v>167.95366795366797</v>
      </c>
      <c r="O69">
        <v>166.66666666666666</v>
      </c>
      <c r="P69">
        <v>206.70897552130555</v>
      </c>
    </row>
    <row r="70" spans="1:20">
      <c r="A70" t="s">
        <v>13</v>
      </c>
      <c r="B70">
        <v>16.28</v>
      </c>
      <c r="C70">
        <v>35</v>
      </c>
      <c r="D70">
        <f t="shared" si="2"/>
        <v>128.99262899262899</v>
      </c>
      <c r="H70" s="1" t="s">
        <v>86</v>
      </c>
      <c r="I70">
        <f t="shared" ref="I70:P70" si="3">AVERAGE(I6:I59)</f>
        <v>108.45663929730318</v>
      </c>
      <c r="J70">
        <f t="shared" si="3"/>
        <v>108.15038701745128</v>
      </c>
      <c r="K70">
        <f t="shared" si="3"/>
        <v>110.43541947527748</v>
      </c>
      <c r="L70">
        <f t="shared" si="3"/>
        <v>113.65897758453895</v>
      </c>
      <c r="M70">
        <f t="shared" si="3"/>
        <v>124.22302102109508</v>
      </c>
      <c r="N70">
        <f t="shared" si="3"/>
        <v>120.92405334651521</v>
      </c>
      <c r="O70">
        <f t="shared" si="3"/>
        <v>130.16273476724669</v>
      </c>
      <c r="P70">
        <f t="shared" si="3"/>
        <v>139.57715612925128</v>
      </c>
    </row>
    <row r="71" spans="1:20">
      <c r="A71" t="s">
        <v>14</v>
      </c>
      <c r="B71">
        <v>19.78</v>
      </c>
      <c r="C71">
        <v>39</v>
      </c>
      <c r="D71">
        <f t="shared" si="2"/>
        <v>118.30131445904954</v>
      </c>
      <c r="H71" s="1" t="s">
        <v>87</v>
      </c>
      <c r="I71">
        <f t="shared" ref="I71:P71" si="4">MEDIAN(I6:I59)</f>
        <v>108.81570347255899</v>
      </c>
      <c r="J71">
        <f t="shared" si="4"/>
        <v>110.30873354596935</v>
      </c>
      <c r="K71">
        <f t="shared" si="4"/>
        <v>112.22068171153109</v>
      </c>
      <c r="L71">
        <f t="shared" si="4"/>
        <v>115.67395166910477</v>
      </c>
      <c r="M71">
        <f t="shared" si="4"/>
        <v>119.05849133090726</v>
      </c>
      <c r="N71">
        <f t="shared" si="4"/>
        <v>116.04110581901014</v>
      </c>
      <c r="O71">
        <f t="shared" si="4"/>
        <v>123.22212537605989</v>
      </c>
      <c r="P71">
        <f t="shared" si="4"/>
        <v>132.00052800211202</v>
      </c>
    </row>
    <row r="72" spans="1:20">
      <c r="A72" t="s">
        <v>15</v>
      </c>
      <c r="B72">
        <v>18.47</v>
      </c>
      <c r="C72">
        <v>38</v>
      </c>
      <c r="D72">
        <f t="shared" si="2"/>
        <v>123.44342176502437</v>
      </c>
      <c r="H72" s="1" t="s">
        <v>88</v>
      </c>
      <c r="I72">
        <f t="shared" ref="I72:P72" si="5">MODE(I6:I59)</f>
        <v>108.13186813186813</v>
      </c>
      <c r="J72" t="e">
        <f t="shared" si="5"/>
        <v>#N/A</v>
      </c>
      <c r="K72">
        <f t="shared" si="5"/>
        <v>112.92719167904903</v>
      </c>
      <c r="L72" t="e">
        <f t="shared" si="5"/>
        <v>#N/A</v>
      </c>
      <c r="M72" t="e">
        <f t="shared" si="5"/>
        <v>#N/A</v>
      </c>
      <c r="N72" t="e">
        <f t="shared" si="5"/>
        <v>#N/A</v>
      </c>
      <c r="O72" t="e">
        <f t="shared" si="5"/>
        <v>#N/A</v>
      </c>
      <c r="P72">
        <f t="shared" si="5"/>
        <v>120</v>
      </c>
    </row>
    <row r="73" spans="1:20">
      <c r="A73" t="s">
        <v>16</v>
      </c>
      <c r="B73">
        <v>20.22</v>
      </c>
      <c r="C73">
        <v>41</v>
      </c>
      <c r="D73">
        <f t="shared" si="2"/>
        <v>121.66172106824926</v>
      </c>
      <c r="H73" s="1" t="s">
        <v>89</v>
      </c>
      <c r="I73">
        <f t="shared" ref="I73:P73" si="6">STDEV(I6:I59)</f>
        <v>7.6851794237596947</v>
      </c>
      <c r="J73">
        <f t="shared" si="6"/>
        <v>7.7622131905556211</v>
      </c>
      <c r="K73">
        <f t="shared" si="6"/>
        <v>8.3086564189850129</v>
      </c>
      <c r="L73">
        <f t="shared" si="6"/>
        <v>10.633586040053096</v>
      </c>
      <c r="M73">
        <f t="shared" si="6"/>
        <v>20.646295169305077</v>
      </c>
      <c r="N73">
        <f t="shared" si="6"/>
        <v>21.383305554503124</v>
      </c>
      <c r="O73">
        <f t="shared" si="6"/>
        <v>19.41139210608333</v>
      </c>
      <c r="P73">
        <f t="shared" si="6"/>
        <v>25.002646046584985</v>
      </c>
    </row>
    <row r="74" spans="1:20">
      <c r="A74" t="s">
        <v>17</v>
      </c>
      <c r="B74">
        <v>17.78</v>
      </c>
      <c r="C74">
        <v>38</v>
      </c>
      <c r="D74">
        <f t="shared" si="2"/>
        <v>128.2339707536558</v>
      </c>
      <c r="H74" s="1" t="s">
        <v>90</v>
      </c>
      <c r="I74">
        <v>2.0499999999999998</v>
      </c>
      <c r="J74">
        <v>2.0699999999999998</v>
      </c>
      <c r="K74">
        <v>2.21</v>
      </c>
      <c r="L74">
        <v>2.83</v>
      </c>
      <c r="M74">
        <v>5.5</v>
      </c>
      <c r="N74">
        <v>5.7</v>
      </c>
      <c r="O74">
        <v>5.17</v>
      </c>
      <c r="P74">
        <v>6.66</v>
      </c>
    </row>
    <row r="75" spans="1:20">
      <c r="A75" t="s">
        <v>18</v>
      </c>
      <c r="B75">
        <v>17.46</v>
      </c>
      <c r="C75">
        <v>38</v>
      </c>
      <c r="D75">
        <f t="shared" si="2"/>
        <v>130.58419243986253</v>
      </c>
    </row>
    <row r="76" spans="1:20">
      <c r="A76" t="s">
        <v>19</v>
      </c>
      <c r="B76">
        <v>13.69</v>
      </c>
      <c r="C76">
        <v>35</v>
      </c>
      <c r="D76">
        <f t="shared" si="2"/>
        <v>153.39663988312637</v>
      </c>
      <c r="I76" s="1" t="s">
        <v>122</v>
      </c>
    </row>
    <row r="77" spans="1:20">
      <c r="A77" t="s">
        <v>20</v>
      </c>
      <c r="B77">
        <v>15.84</v>
      </c>
      <c r="C77">
        <v>36</v>
      </c>
      <c r="D77">
        <f t="shared" si="2"/>
        <v>136.36363636363637</v>
      </c>
      <c r="I77" s="1" t="s">
        <v>25</v>
      </c>
      <c r="J77" s="1" t="s">
        <v>117</v>
      </c>
      <c r="K77" s="1" t="s">
        <v>118</v>
      </c>
      <c r="L77" s="1" t="s">
        <v>119</v>
      </c>
      <c r="M77" s="1" t="s">
        <v>0</v>
      </c>
      <c r="N77" s="1" t="s">
        <v>120</v>
      </c>
      <c r="O77" s="1" t="s">
        <v>75</v>
      </c>
      <c r="P77" s="2"/>
      <c r="Q77" s="2"/>
      <c r="R77" s="2"/>
      <c r="S77" s="2"/>
      <c r="T77" s="2"/>
    </row>
    <row r="78" spans="1:20">
      <c r="A78" t="s">
        <v>21</v>
      </c>
      <c r="B78">
        <v>17.600000000000001</v>
      </c>
      <c r="C78">
        <v>38</v>
      </c>
      <c r="D78">
        <f t="shared" si="2"/>
        <v>129.54545454545453</v>
      </c>
      <c r="H78" s="9"/>
      <c r="I78" s="1" t="s">
        <v>42</v>
      </c>
      <c r="J78" s="13" t="s">
        <v>121</v>
      </c>
      <c r="K78" t="s">
        <v>1</v>
      </c>
      <c r="L78">
        <v>22.75</v>
      </c>
      <c r="M78">
        <v>41</v>
      </c>
      <c r="N78">
        <f>L78/M78</f>
        <v>0.55487804878048785</v>
      </c>
      <c r="O78">
        <f>(60*M78)/L78</f>
        <v>108.13186813186813</v>
      </c>
      <c r="P78" s="5"/>
      <c r="Q78" s="5"/>
      <c r="R78" s="5"/>
      <c r="S78" s="5"/>
      <c r="T78" s="5"/>
    </row>
    <row r="79" spans="1:20">
      <c r="A79" t="s">
        <v>22</v>
      </c>
      <c r="B79">
        <v>10.51</v>
      </c>
      <c r="C79">
        <v>32</v>
      </c>
      <c r="D79">
        <f t="shared" si="2"/>
        <v>182.68315889628926</v>
      </c>
      <c r="H79" s="9"/>
      <c r="J79" s="13">
        <v>140</v>
      </c>
      <c r="K79" t="s">
        <v>2</v>
      </c>
      <c r="L79">
        <v>22.06</v>
      </c>
      <c r="M79">
        <v>40</v>
      </c>
      <c r="N79">
        <f t="shared" ref="N79:N89" si="7">L79/M79</f>
        <v>0.55149999999999999</v>
      </c>
      <c r="O79">
        <f t="shared" ref="O79:O89" si="8">(60*M79)/L79</f>
        <v>108.7941976427924</v>
      </c>
      <c r="P79" s="5"/>
      <c r="Q79" s="5"/>
      <c r="R79" s="5"/>
      <c r="S79" s="5"/>
      <c r="T79" s="5"/>
    </row>
    <row r="80" spans="1:20">
      <c r="A80" t="s">
        <v>23</v>
      </c>
      <c r="B80">
        <v>11.25</v>
      </c>
      <c r="C80">
        <v>30</v>
      </c>
      <c r="D80">
        <f t="shared" si="2"/>
        <v>160</v>
      </c>
      <c r="H80" s="9"/>
      <c r="J80" s="13" t="s">
        <v>121</v>
      </c>
      <c r="K80" t="s">
        <v>3</v>
      </c>
      <c r="L80">
        <v>23.9</v>
      </c>
      <c r="M80">
        <v>43</v>
      </c>
      <c r="N80">
        <f t="shared" si="7"/>
        <v>0.55581395348837204</v>
      </c>
      <c r="O80">
        <f t="shared" si="8"/>
        <v>107.94979079497908</v>
      </c>
      <c r="P80" s="5"/>
      <c r="Q80" s="5"/>
      <c r="R80" s="5"/>
      <c r="S80" s="5"/>
      <c r="T80" s="5"/>
    </row>
    <row r="81" spans="1:20">
      <c r="A81" t="s">
        <v>24</v>
      </c>
      <c r="B81">
        <v>15.25</v>
      </c>
      <c r="C81">
        <v>36</v>
      </c>
      <c r="D81">
        <f t="shared" si="2"/>
        <v>141.63934426229508</v>
      </c>
      <c r="H81" s="9"/>
      <c r="J81" s="13">
        <v>168</v>
      </c>
      <c r="K81" t="s">
        <v>4</v>
      </c>
      <c r="L81">
        <v>28.9</v>
      </c>
      <c r="M81">
        <v>46</v>
      </c>
      <c r="N81">
        <f t="shared" si="7"/>
        <v>0.62826086956521732</v>
      </c>
      <c r="O81">
        <f t="shared" si="8"/>
        <v>95.501730103806239</v>
      </c>
      <c r="P81" s="5"/>
      <c r="Q81" s="5"/>
      <c r="R81" s="5"/>
      <c r="S81" s="5"/>
      <c r="T81" s="5"/>
    </row>
    <row r="82" spans="1:20">
      <c r="H82" s="9"/>
      <c r="J82" s="13">
        <v>168</v>
      </c>
      <c r="K82" t="s">
        <v>5</v>
      </c>
      <c r="L82">
        <v>25.59</v>
      </c>
      <c r="M82">
        <v>44</v>
      </c>
      <c r="N82">
        <f t="shared" si="7"/>
        <v>0.58159090909090905</v>
      </c>
      <c r="O82">
        <f t="shared" si="8"/>
        <v>103.16529894490036</v>
      </c>
      <c r="P82" s="5"/>
      <c r="Q82" s="5"/>
      <c r="R82" s="5"/>
      <c r="S82" s="5"/>
      <c r="T82" s="5"/>
    </row>
    <row r="83" spans="1:20">
      <c r="A83" s="1" t="s">
        <v>25</v>
      </c>
      <c r="B83" s="26" t="s">
        <v>45</v>
      </c>
      <c r="E83" s="1" t="s">
        <v>63</v>
      </c>
      <c r="F83">
        <v>27</v>
      </c>
      <c r="G83">
        <f>AVERAGE(D84:D86)</f>
        <v>108.00557719673992</v>
      </c>
      <c r="H83" s="9"/>
      <c r="J83" s="13">
        <v>119</v>
      </c>
      <c r="K83" t="s">
        <v>6</v>
      </c>
      <c r="L83">
        <v>25</v>
      </c>
      <c r="M83">
        <v>43</v>
      </c>
      <c r="N83">
        <f t="shared" si="7"/>
        <v>0.58139534883720934</v>
      </c>
      <c r="O83">
        <f t="shared" si="8"/>
        <v>103.2</v>
      </c>
      <c r="P83" s="5"/>
      <c r="Q83" s="5"/>
      <c r="R83" s="5"/>
      <c r="S83" s="5"/>
      <c r="T83" s="5"/>
    </row>
    <row r="84" spans="1:20">
      <c r="A84" t="s">
        <v>1</v>
      </c>
      <c r="B84">
        <v>19.059999999999999</v>
      </c>
      <c r="C84">
        <v>34</v>
      </c>
      <c r="D84" s="24">
        <f>(60*C84)/B84</f>
        <v>107.03043022035678</v>
      </c>
      <c r="E84" s="1" t="s">
        <v>64</v>
      </c>
      <c r="F84">
        <v>1.74</v>
      </c>
      <c r="G84">
        <f>AVERAGE(D87:D89)</f>
        <v>105.61685122521192</v>
      </c>
      <c r="H84" s="9"/>
      <c r="J84" s="13">
        <v>119</v>
      </c>
      <c r="K84" t="s">
        <v>7</v>
      </c>
      <c r="L84">
        <v>22.37</v>
      </c>
      <c r="M84">
        <v>40</v>
      </c>
      <c r="N84">
        <f t="shared" si="7"/>
        <v>0.55925000000000002</v>
      </c>
      <c r="O84">
        <f t="shared" si="8"/>
        <v>107.28654447921323</v>
      </c>
      <c r="P84" s="5"/>
      <c r="Q84" s="5"/>
      <c r="R84" s="5"/>
      <c r="S84" s="5"/>
      <c r="T84" s="5"/>
    </row>
    <row r="85" spans="1:20">
      <c r="A85" t="s">
        <v>2</v>
      </c>
      <c r="B85">
        <v>18.25</v>
      </c>
      <c r="C85">
        <v>33</v>
      </c>
      <c r="D85" s="24">
        <f t="shared" ref="D85:D107" si="9">(60*C85)/B85</f>
        <v>108.49315068493151</v>
      </c>
      <c r="E85" s="1" t="s">
        <v>65</v>
      </c>
      <c r="F85">
        <v>62</v>
      </c>
      <c r="G85">
        <f>AVERAGE(D90:D92)</f>
        <v>109.91165307435629</v>
      </c>
      <c r="H85" s="3"/>
      <c r="J85" s="13">
        <v>119</v>
      </c>
      <c r="K85" t="s">
        <v>8</v>
      </c>
      <c r="L85">
        <v>20.190000000000001</v>
      </c>
      <c r="M85">
        <v>38</v>
      </c>
      <c r="N85">
        <f t="shared" si="7"/>
        <v>0.5313157894736843</v>
      </c>
      <c r="O85">
        <f t="shared" si="8"/>
        <v>112.92719167904903</v>
      </c>
      <c r="P85" s="5"/>
      <c r="Q85" s="5"/>
      <c r="R85" s="5"/>
      <c r="S85" s="5"/>
      <c r="T85" s="5"/>
    </row>
    <row r="86" spans="1:20">
      <c r="A86" t="s">
        <v>3</v>
      </c>
      <c r="B86">
        <v>18.25</v>
      </c>
      <c r="C86">
        <v>33</v>
      </c>
      <c r="D86" s="24">
        <f t="shared" si="9"/>
        <v>108.49315068493151</v>
      </c>
      <c r="E86" s="1" t="s">
        <v>66</v>
      </c>
      <c r="F86" t="s">
        <v>69</v>
      </c>
      <c r="G86">
        <f>AVERAGE(D93:D95)</f>
        <v>109.76680233244552</v>
      </c>
      <c r="J86" s="13">
        <v>140</v>
      </c>
      <c r="K86" t="s">
        <v>9</v>
      </c>
      <c r="L86">
        <v>19.41</v>
      </c>
      <c r="M86">
        <v>37</v>
      </c>
      <c r="N86">
        <f t="shared" si="7"/>
        <v>0.52459459459459457</v>
      </c>
      <c r="O86">
        <f t="shared" si="8"/>
        <v>114.37403400309118</v>
      </c>
    </row>
    <row r="87" spans="1:20">
      <c r="A87" t="s">
        <v>4</v>
      </c>
      <c r="B87">
        <v>20.69</v>
      </c>
      <c r="C87">
        <v>36</v>
      </c>
      <c r="D87" s="24">
        <f t="shared" si="9"/>
        <v>104.39826002899952</v>
      </c>
      <c r="E87" s="1" t="s">
        <v>67</v>
      </c>
      <c r="F87" t="s">
        <v>70</v>
      </c>
      <c r="G87">
        <f>AVERAGE(D96:D98)</f>
        <v>113.82340216584977</v>
      </c>
      <c r="J87" s="13" t="s">
        <v>121</v>
      </c>
      <c r="K87" t="s">
        <v>10</v>
      </c>
      <c r="L87">
        <v>19.190000000000001</v>
      </c>
      <c r="M87">
        <v>37</v>
      </c>
      <c r="N87">
        <f t="shared" si="7"/>
        <v>0.51864864864864868</v>
      </c>
      <c r="O87">
        <f t="shared" si="8"/>
        <v>115.68525273579989</v>
      </c>
    </row>
    <row r="88" spans="1:20">
      <c r="A88" t="s">
        <v>5</v>
      </c>
      <c r="B88">
        <v>19.32</v>
      </c>
      <c r="C88">
        <v>34</v>
      </c>
      <c r="D88" s="24">
        <f t="shared" si="9"/>
        <v>105.59006211180125</v>
      </c>
      <c r="E88" s="1" t="s">
        <v>68</v>
      </c>
      <c r="F88" t="s">
        <v>71</v>
      </c>
      <c r="G88">
        <f>AVERAGE(D99:D101)</f>
        <v>110.08818125305079</v>
      </c>
      <c r="J88" s="13">
        <v>140</v>
      </c>
      <c r="K88" t="s">
        <v>11</v>
      </c>
      <c r="L88">
        <v>19.91</v>
      </c>
      <c r="M88">
        <v>38</v>
      </c>
      <c r="N88">
        <f t="shared" si="7"/>
        <v>0.52394736842105261</v>
      </c>
      <c r="O88">
        <f t="shared" si="8"/>
        <v>114.51531893520844</v>
      </c>
    </row>
    <row r="89" spans="1:20">
      <c r="A89" t="s">
        <v>6</v>
      </c>
      <c r="B89">
        <v>19.09</v>
      </c>
      <c r="C89">
        <v>34</v>
      </c>
      <c r="D89" s="24">
        <f t="shared" si="9"/>
        <v>106.86223153483499</v>
      </c>
      <c r="G89">
        <f>AVERAGE(D102:D104)</f>
        <v>114.8529723140246</v>
      </c>
      <c r="J89" s="21">
        <v>168</v>
      </c>
      <c r="K89" t="s">
        <v>12</v>
      </c>
      <c r="L89">
        <v>18.93</v>
      </c>
      <c r="M89">
        <v>37</v>
      </c>
      <c r="N89">
        <f t="shared" si="7"/>
        <v>0.51162162162162161</v>
      </c>
      <c r="O89">
        <f t="shared" si="8"/>
        <v>117.27416798732172</v>
      </c>
    </row>
    <row r="90" spans="1:20">
      <c r="A90" t="s">
        <v>7</v>
      </c>
      <c r="B90">
        <v>17.78</v>
      </c>
      <c r="C90">
        <v>33</v>
      </c>
      <c r="D90" s="24">
        <f t="shared" si="9"/>
        <v>111.36107986501686</v>
      </c>
      <c r="G90">
        <f>AVERAGE(D105:D107)</f>
        <v>112.68975005732631</v>
      </c>
    </row>
    <row r="91" spans="1:20">
      <c r="A91" t="s">
        <v>8</v>
      </c>
      <c r="B91">
        <v>18.07</v>
      </c>
      <c r="C91">
        <v>33</v>
      </c>
      <c r="D91" s="24">
        <f t="shared" si="9"/>
        <v>109.57387935805203</v>
      </c>
      <c r="I91" s="1" t="s">
        <v>48</v>
      </c>
      <c r="J91" s="13" t="s">
        <v>121</v>
      </c>
      <c r="K91" s="1" t="s">
        <v>1</v>
      </c>
      <c r="L91" s="1">
        <v>21.49</v>
      </c>
      <c r="M91" s="1">
        <v>39</v>
      </c>
      <c r="N91" s="1">
        <v>0.551025641025641</v>
      </c>
      <c r="O91" s="1">
        <v>108.88785481619358</v>
      </c>
    </row>
    <row r="92" spans="1:20">
      <c r="A92" t="s">
        <v>9</v>
      </c>
      <c r="B92">
        <v>18.75</v>
      </c>
      <c r="C92">
        <v>34</v>
      </c>
      <c r="D92" s="24">
        <f t="shared" si="9"/>
        <v>108.8</v>
      </c>
      <c r="I92" s="1"/>
      <c r="J92" s="2">
        <v>119</v>
      </c>
      <c r="K92" s="1" t="s">
        <v>2</v>
      </c>
      <c r="L92" s="1">
        <v>21.56</v>
      </c>
      <c r="M92" s="1">
        <v>40</v>
      </c>
      <c r="N92" s="1">
        <v>0.53899999999999992</v>
      </c>
      <c r="O92" s="1">
        <v>111.31725417439704</v>
      </c>
    </row>
    <row r="93" spans="1:20">
      <c r="A93" t="s">
        <v>10</v>
      </c>
      <c r="B93">
        <v>18.5</v>
      </c>
      <c r="C93">
        <v>34</v>
      </c>
      <c r="D93" s="24">
        <f t="shared" si="9"/>
        <v>110.27027027027027</v>
      </c>
      <c r="I93" s="1"/>
      <c r="J93" s="2">
        <v>168</v>
      </c>
      <c r="K93" t="s">
        <v>3</v>
      </c>
      <c r="L93">
        <v>21.32</v>
      </c>
      <c r="M93">
        <v>39</v>
      </c>
      <c r="N93">
        <v>0.54666666666666663</v>
      </c>
      <c r="O93">
        <v>109.7560975609756</v>
      </c>
    </row>
    <row r="94" spans="1:20">
      <c r="A94" t="s">
        <v>11</v>
      </c>
      <c r="B94">
        <v>17.25</v>
      </c>
      <c r="C94">
        <v>32</v>
      </c>
      <c r="D94" s="24">
        <f t="shared" si="9"/>
        <v>111.30434782608695</v>
      </c>
      <c r="I94" s="1"/>
      <c r="J94" s="2">
        <v>140</v>
      </c>
      <c r="K94" t="s">
        <v>4</v>
      </c>
      <c r="L94">
        <v>20.84</v>
      </c>
      <c r="M94">
        <v>40</v>
      </c>
      <c r="N94">
        <v>0.52100000000000002</v>
      </c>
      <c r="O94">
        <v>115.16314779270634</v>
      </c>
    </row>
    <row r="95" spans="1:20">
      <c r="A95" t="s">
        <v>12</v>
      </c>
      <c r="B95">
        <v>18.38</v>
      </c>
      <c r="C95">
        <v>33</v>
      </c>
      <c r="D95" s="24">
        <f t="shared" si="9"/>
        <v>107.72578890097932</v>
      </c>
      <c r="I95" s="1"/>
      <c r="J95" s="2">
        <v>168</v>
      </c>
      <c r="K95" t="s">
        <v>5</v>
      </c>
      <c r="L95">
        <v>21.09</v>
      </c>
      <c r="M95">
        <v>39</v>
      </c>
      <c r="N95">
        <v>0.54076923076923078</v>
      </c>
      <c r="O95">
        <v>110.95305832147938</v>
      </c>
    </row>
    <row r="96" spans="1:20">
      <c r="A96" t="s">
        <v>13</v>
      </c>
      <c r="B96">
        <v>16</v>
      </c>
      <c r="C96">
        <v>32</v>
      </c>
      <c r="D96">
        <f t="shared" si="9"/>
        <v>120</v>
      </c>
      <c r="J96" s="2">
        <v>168</v>
      </c>
      <c r="K96" t="s">
        <v>6</v>
      </c>
      <c r="L96">
        <v>21.1</v>
      </c>
      <c r="M96">
        <v>39</v>
      </c>
      <c r="N96">
        <v>0.5410256410256411</v>
      </c>
      <c r="O96">
        <v>110.90047393364928</v>
      </c>
    </row>
    <row r="97" spans="1:15">
      <c r="A97" t="s">
        <v>14</v>
      </c>
      <c r="B97">
        <v>19.09</v>
      </c>
      <c r="C97">
        <v>35</v>
      </c>
      <c r="D97">
        <f t="shared" si="9"/>
        <v>110.00523834468308</v>
      </c>
      <c r="J97" s="2">
        <v>140</v>
      </c>
      <c r="K97" t="s">
        <v>7</v>
      </c>
      <c r="L97">
        <v>21.15</v>
      </c>
      <c r="M97">
        <v>39</v>
      </c>
      <c r="N97">
        <v>0.54230769230769227</v>
      </c>
      <c r="O97">
        <v>110.63829787234043</v>
      </c>
    </row>
    <row r="98" spans="1:15">
      <c r="A98" t="s">
        <v>15</v>
      </c>
      <c r="B98">
        <v>18.84</v>
      </c>
      <c r="C98">
        <v>35</v>
      </c>
      <c r="D98">
        <f t="shared" si="9"/>
        <v>111.46496815286625</v>
      </c>
      <c r="J98" s="2">
        <v>119</v>
      </c>
      <c r="K98" t="s">
        <v>8</v>
      </c>
      <c r="L98">
        <v>20.149999999999999</v>
      </c>
      <c r="M98">
        <v>38</v>
      </c>
      <c r="N98">
        <v>0.53026315789473677</v>
      </c>
      <c r="O98">
        <v>113.151364764268</v>
      </c>
    </row>
    <row r="99" spans="1:15">
      <c r="A99" t="s">
        <v>16</v>
      </c>
      <c r="B99">
        <v>17.399999999999999</v>
      </c>
      <c r="C99">
        <v>33</v>
      </c>
      <c r="D99">
        <f t="shared" si="9"/>
        <v>113.79310344827587</v>
      </c>
      <c r="J99" s="13" t="s">
        <v>121</v>
      </c>
      <c r="K99" t="s">
        <v>9</v>
      </c>
      <c r="L99">
        <v>20.190000000000001</v>
      </c>
      <c r="M99">
        <v>38</v>
      </c>
      <c r="N99">
        <v>0.5313157894736843</v>
      </c>
      <c r="O99">
        <v>112.92719167904903</v>
      </c>
    </row>
    <row r="100" spans="1:15">
      <c r="A100" t="s">
        <v>17</v>
      </c>
      <c r="B100">
        <v>20.13</v>
      </c>
      <c r="C100">
        <v>35</v>
      </c>
      <c r="D100">
        <f t="shared" si="9"/>
        <v>104.32190760059613</v>
      </c>
      <c r="J100" s="13" t="s">
        <v>121</v>
      </c>
      <c r="K100" t="s">
        <v>10</v>
      </c>
      <c r="L100">
        <v>20.440000000000001</v>
      </c>
      <c r="M100">
        <v>38</v>
      </c>
      <c r="N100">
        <v>0.53789473684210531</v>
      </c>
      <c r="O100">
        <v>111.54598825831702</v>
      </c>
    </row>
    <row r="101" spans="1:15">
      <c r="A101" t="s">
        <v>18</v>
      </c>
      <c r="B101">
        <v>18.190000000000001</v>
      </c>
      <c r="C101">
        <v>34</v>
      </c>
      <c r="D101">
        <f t="shared" si="9"/>
        <v>112.14953271028037</v>
      </c>
      <c r="J101" s="2">
        <v>119</v>
      </c>
      <c r="K101" t="s">
        <v>11</v>
      </c>
      <c r="L101">
        <v>20.149999999999999</v>
      </c>
      <c r="M101">
        <v>38</v>
      </c>
      <c r="N101">
        <v>0.53026315789473677</v>
      </c>
      <c r="O101">
        <v>113.151364764268</v>
      </c>
    </row>
    <row r="102" spans="1:15">
      <c r="A102" t="s">
        <v>19</v>
      </c>
      <c r="B102">
        <v>18.100000000000001</v>
      </c>
      <c r="C102">
        <v>34</v>
      </c>
      <c r="D102">
        <f t="shared" si="9"/>
        <v>112.70718232044199</v>
      </c>
      <c r="J102" s="2">
        <v>140</v>
      </c>
      <c r="K102" t="s">
        <v>12</v>
      </c>
      <c r="L102">
        <v>21.2</v>
      </c>
      <c r="M102">
        <v>38</v>
      </c>
      <c r="N102">
        <v>0.55789473684210522</v>
      </c>
      <c r="O102">
        <v>107.54716981132076</v>
      </c>
    </row>
    <row r="103" spans="1:15">
      <c r="A103" t="s">
        <v>20</v>
      </c>
      <c r="B103">
        <v>16.25</v>
      </c>
      <c r="C103">
        <v>32</v>
      </c>
      <c r="D103">
        <f t="shared" si="9"/>
        <v>118.15384615384616</v>
      </c>
    </row>
    <row r="104" spans="1:15">
      <c r="A104" t="s">
        <v>21</v>
      </c>
      <c r="B104">
        <v>18.47</v>
      </c>
      <c r="C104">
        <v>35</v>
      </c>
      <c r="D104">
        <f t="shared" si="9"/>
        <v>113.6978884677856</v>
      </c>
      <c r="I104" s="1" t="s">
        <v>57</v>
      </c>
      <c r="J104" s="22" t="s">
        <v>121</v>
      </c>
      <c r="K104" t="s">
        <v>1</v>
      </c>
      <c r="L104">
        <v>23.03</v>
      </c>
      <c r="M104">
        <v>42</v>
      </c>
      <c r="N104">
        <v>0.54833333333333334</v>
      </c>
      <c r="O104">
        <v>109.42249240121581</v>
      </c>
    </row>
    <row r="105" spans="1:15">
      <c r="A105" t="s">
        <v>22</v>
      </c>
      <c r="B105">
        <v>16</v>
      </c>
      <c r="C105">
        <v>32</v>
      </c>
      <c r="D105">
        <f t="shared" si="9"/>
        <v>120</v>
      </c>
      <c r="J105" s="22" t="s">
        <v>121</v>
      </c>
      <c r="K105" t="s">
        <v>2</v>
      </c>
      <c r="L105">
        <v>21</v>
      </c>
      <c r="M105">
        <v>40</v>
      </c>
      <c r="N105">
        <v>0.52500000000000002</v>
      </c>
      <c r="O105">
        <v>114.28571428571429</v>
      </c>
    </row>
    <row r="106" spans="1:15">
      <c r="A106" t="s">
        <v>23</v>
      </c>
      <c r="B106">
        <v>17.8</v>
      </c>
      <c r="C106">
        <v>32</v>
      </c>
      <c r="D106">
        <f t="shared" si="9"/>
        <v>107.86516853932584</v>
      </c>
      <c r="J106" s="22">
        <v>168</v>
      </c>
      <c r="K106" t="s">
        <v>3</v>
      </c>
      <c r="L106">
        <v>23.59</v>
      </c>
      <c r="M106">
        <v>43</v>
      </c>
      <c r="N106">
        <v>0.54860465116279067</v>
      </c>
      <c r="O106">
        <v>109.36837643069097</v>
      </c>
    </row>
    <row r="107" spans="1:15">
      <c r="A107" t="s">
        <v>24</v>
      </c>
      <c r="B107">
        <v>19.600000000000001</v>
      </c>
      <c r="C107">
        <v>36</v>
      </c>
      <c r="D107">
        <f t="shared" si="9"/>
        <v>110.20408163265306</v>
      </c>
      <c r="J107" s="22">
        <v>140</v>
      </c>
      <c r="K107" t="s">
        <v>4</v>
      </c>
      <c r="L107">
        <v>23.21</v>
      </c>
      <c r="M107">
        <v>43</v>
      </c>
      <c r="N107">
        <v>0.5397674418604651</v>
      </c>
      <c r="O107">
        <v>111.15898319689788</v>
      </c>
    </row>
    <row r="108" spans="1:15">
      <c r="J108" s="22">
        <v>119</v>
      </c>
      <c r="K108" t="s">
        <v>5</v>
      </c>
      <c r="L108">
        <v>22.4</v>
      </c>
      <c r="M108">
        <v>42</v>
      </c>
      <c r="N108">
        <v>0.53333333333333333</v>
      </c>
      <c r="O108">
        <v>112.50000000000001</v>
      </c>
    </row>
    <row r="109" spans="1:15">
      <c r="A109" s="1" t="s">
        <v>25</v>
      </c>
      <c r="B109" s="26" t="s">
        <v>46</v>
      </c>
      <c r="E109" s="1" t="s">
        <v>63</v>
      </c>
      <c r="F109">
        <v>25</v>
      </c>
      <c r="G109">
        <f>AVERAGE(D110:D112)</f>
        <v>112.07144080972711</v>
      </c>
      <c r="J109" s="22">
        <v>140</v>
      </c>
      <c r="K109" t="s">
        <v>6</v>
      </c>
      <c r="L109">
        <v>23</v>
      </c>
      <c r="M109">
        <v>43</v>
      </c>
      <c r="N109">
        <v>0.53488372093023251</v>
      </c>
      <c r="O109">
        <v>112.17391304347827</v>
      </c>
    </row>
    <row r="110" spans="1:15">
      <c r="A110" t="s">
        <v>1</v>
      </c>
      <c r="B110">
        <v>21.2</v>
      </c>
      <c r="C110">
        <v>41</v>
      </c>
      <c r="D110" s="24">
        <f>(60*C110)/B110</f>
        <v>116.0377358490566</v>
      </c>
      <c r="E110" s="1" t="s">
        <v>64</v>
      </c>
      <c r="F110">
        <v>1.69</v>
      </c>
      <c r="G110">
        <f>AVERAGE(D113:D115)</f>
        <v>111.7557543856235</v>
      </c>
      <c r="J110" s="22">
        <v>168</v>
      </c>
      <c r="K110" t="s">
        <v>7</v>
      </c>
      <c r="L110">
        <v>21.98</v>
      </c>
      <c r="M110">
        <v>40</v>
      </c>
      <c r="N110">
        <v>0.54949999999999999</v>
      </c>
      <c r="O110">
        <v>109.1901728844404</v>
      </c>
    </row>
    <row r="111" spans="1:15">
      <c r="A111" t="s">
        <v>2</v>
      </c>
      <c r="B111">
        <v>22.66</v>
      </c>
      <c r="C111">
        <v>41</v>
      </c>
      <c r="D111" s="24">
        <f t="shared" ref="D111:D133" si="10">(60*C111)/B111</f>
        <v>108.56134157105031</v>
      </c>
      <c r="E111" s="1" t="s">
        <v>65</v>
      </c>
      <c r="F111">
        <v>65</v>
      </c>
      <c r="G111">
        <f>AVERAGE(D116:D118)</f>
        <v>115.94982791351079</v>
      </c>
      <c r="J111" s="22" t="s">
        <v>121</v>
      </c>
      <c r="K111" t="s">
        <v>8</v>
      </c>
      <c r="L111">
        <v>20.440000000000001</v>
      </c>
      <c r="M111">
        <v>40</v>
      </c>
      <c r="N111">
        <v>0.51100000000000001</v>
      </c>
      <c r="O111">
        <v>117.41682974559686</v>
      </c>
    </row>
    <row r="112" spans="1:15">
      <c r="A112" t="s">
        <v>3</v>
      </c>
      <c r="B112">
        <v>22.04</v>
      </c>
      <c r="C112">
        <v>41</v>
      </c>
      <c r="D112" s="24">
        <f t="shared" si="10"/>
        <v>111.61524500907441</v>
      </c>
      <c r="E112" s="1" t="s">
        <v>66</v>
      </c>
      <c r="F112" t="s">
        <v>69</v>
      </c>
      <c r="G112">
        <f>AVERAGE(D119:D121)</f>
        <v>115.16136905174596</v>
      </c>
      <c r="J112" s="22">
        <v>168</v>
      </c>
      <c r="K112" t="s">
        <v>9</v>
      </c>
      <c r="L112">
        <v>22.65</v>
      </c>
      <c r="M112">
        <v>42</v>
      </c>
      <c r="N112">
        <v>0.53928571428571426</v>
      </c>
      <c r="O112">
        <v>111.25827814569537</v>
      </c>
    </row>
    <row r="113" spans="1:20">
      <c r="A113" t="s">
        <v>4</v>
      </c>
      <c r="B113">
        <v>22.03</v>
      </c>
      <c r="C113">
        <v>41</v>
      </c>
      <c r="D113" s="24">
        <f t="shared" si="10"/>
        <v>111.66591012256013</v>
      </c>
      <c r="E113" s="1" t="s">
        <v>67</v>
      </c>
      <c r="F113" t="s">
        <v>71</v>
      </c>
      <c r="G113">
        <f>AVERAGE(D122:D124)</f>
        <v>139.72787701931355</v>
      </c>
      <c r="J113" s="22">
        <v>119</v>
      </c>
      <c r="K113" t="s">
        <v>10</v>
      </c>
      <c r="L113">
        <v>22.44</v>
      </c>
      <c r="M113">
        <v>41</v>
      </c>
      <c r="N113">
        <v>0.54731707317073175</v>
      </c>
      <c r="O113">
        <v>109.62566844919786</v>
      </c>
    </row>
    <row r="114" spans="1:20">
      <c r="A114" t="s">
        <v>5</v>
      </c>
      <c r="B114">
        <v>21.82</v>
      </c>
      <c r="C114">
        <v>41</v>
      </c>
      <c r="D114" s="24">
        <f t="shared" si="10"/>
        <v>112.74060494958754</v>
      </c>
      <c r="E114" s="1" t="s">
        <v>68</v>
      </c>
      <c r="F114" t="s">
        <v>70</v>
      </c>
      <c r="G114">
        <f>AVERAGE(D125:D127)</f>
        <v>122.9649311554024</v>
      </c>
      <c r="J114" s="22">
        <v>119</v>
      </c>
      <c r="K114" t="s">
        <v>11</v>
      </c>
      <c r="L114">
        <v>21.68</v>
      </c>
      <c r="M114">
        <v>41</v>
      </c>
      <c r="N114">
        <v>0.52878048780487807</v>
      </c>
      <c r="O114">
        <v>113.46863468634686</v>
      </c>
    </row>
    <row r="115" spans="1:20">
      <c r="A115" t="s">
        <v>6</v>
      </c>
      <c r="B115">
        <v>22.19</v>
      </c>
      <c r="C115">
        <v>41</v>
      </c>
      <c r="D115" s="24">
        <f t="shared" si="10"/>
        <v>110.86074808472284</v>
      </c>
      <c r="G115">
        <f>AVERAGE(D128:D130)</f>
        <v>151.98960044936902</v>
      </c>
      <c r="J115" s="22">
        <v>140</v>
      </c>
      <c r="K115" t="s">
        <v>12</v>
      </c>
      <c r="L115">
        <v>22.07</v>
      </c>
      <c r="M115">
        <v>42</v>
      </c>
      <c r="N115">
        <v>0.52547619047619043</v>
      </c>
      <c r="O115">
        <v>114.182147711826</v>
      </c>
    </row>
    <row r="116" spans="1:20">
      <c r="A116" t="s">
        <v>7</v>
      </c>
      <c r="B116">
        <v>21.59</v>
      </c>
      <c r="C116">
        <v>40</v>
      </c>
      <c r="D116" s="24">
        <f t="shared" si="10"/>
        <v>111.16257526632701</v>
      </c>
      <c r="G116">
        <f>AVERAGE(D131:D133)</f>
        <v>174.60359115051324</v>
      </c>
    </row>
    <row r="117" spans="1:20">
      <c r="A117" t="s">
        <v>8</v>
      </c>
      <c r="B117">
        <v>20.25</v>
      </c>
      <c r="C117">
        <v>40</v>
      </c>
      <c r="D117" s="24">
        <f t="shared" si="10"/>
        <v>118.51851851851852</v>
      </c>
      <c r="I117" s="1" t="s">
        <v>61</v>
      </c>
      <c r="J117" s="13" t="s">
        <v>121</v>
      </c>
      <c r="K117" t="s">
        <v>1</v>
      </c>
      <c r="L117">
        <v>27.78</v>
      </c>
      <c r="M117">
        <v>42</v>
      </c>
      <c r="N117">
        <v>0.66142857142857148</v>
      </c>
      <c r="O117">
        <v>90.712742980561558</v>
      </c>
    </row>
    <row r="118" spans="1:20">
      <c r="A118" t="s">
        <v>9</v>
      </c>
      <c r="B118">
        <v>20.309999999999999</v>
      </c>
      <c r="C118">
        <v>40</v>
      </c>
      <c r="D118" s="24">
        <f t="shared" si="10"/>
        <v>118.16838995568686</v>
      </c>
      <c r="J118" s="22">
        <v>168</v>
      </c>
      <c r="K118" t="s">
        <v>2</v>
      </c>
      <c r="L118">
        <v>31.28</v>
      </c>
      <c r="M118">
        <v>44</v>
      </c>
      <c r="N118">
        <v>0.71090909090909093</v>
      </c>
      <c r="O118">
        <v>84.398976982097182</v>
      </c>
    </row>
    <row r="119" spans="1:20">
      <c r="A119" t="s">
        <v>10</v>
      </c>
      <c r="B119">
        <v>20.440000000000001</v>
      </c>
      <c r="C119">
        <v>40</v>
      </c>
      <c r="D119" s="24">
        <f t="shared" si="10"/>
        <v>117.41682974559686</v>
      </c>
      <c r="J119" s="22">
        <v>119</v>
      </c>
      <c r="K119" t="s">
        <v>3</v>
      </c>
      <c r="L119">
        <v>33.81</v>
      </c>
      <c r="M119">
        <v>46</v>
      </c>
      <c r="N119">
        <v>0.7350000000000001</v>
      </c>
      <c r="O119">
        <v>81.632653061224488</v>
      </c>
      <c r="P119" s="2"/>
      <c r="Q119" s="2"/>
      <c r="R119" s="2"/>
      <c r="S119" s="2"/>
      <c r="T119" s="2"/>
    </row>
    <row r="120" spans="1:20">
      <c r="A120" t="s">
        <v>11</v>
      </c>
      <c r="B120">
        <v>21.48</v>
      </c>
      <c r="C120">
        <v>40</v>
      </c>
      <c r="D120" s="24">
        <f t="shared" si="10"/>
        <v>111.73184357541899</v>
      </c>
      <c r="H120" s="9"/>
      <c r="J120" s="22">
        <v>119</v>
      </c>
      <c r="K120" t="s">
        <v>4</v>
      </c>
      <c r="L120">
        <v>29.95</v>
      </c>
      <c r="M120">
        <v>43</v>
      </c>
      <c r="N120">
        <v>0.69651162790697674</v>
      </c>
      <c r="O120">
        <v>86.143572621035062</v>
      </c>
      <c r="P120" s="5"/>
      <c r="Q120" s="5"/>
      <c r="R120" s="5"/>
      <c r="S120" s="5"/>
      <c r="T120" s="5"/>
    </row>
    <row r="121" spans="1:20">
      <c r="A121" t="s">
        <v>12</v>
      </c>
      <c r="B121">
        <v>20.63</v>
      </c>
      <c r="C121">
        <v>40</v>
      </c>
      <c r="D121" s="24">
        <f t="shared" si="10"/>
        <v>116.33543383422202</v>
      </c>
      <c r="H121" s="9"/>
      <c r="J121" s="22">
        <v>140</v>
      </c>
      <c r="K121" t="s">
        <v>5</v>
      </c>
      <c r="L121">
        <v>28.62</v>
      </c>
      <c r="M121">
        <v>42</v>
      </c>
      <c r="N121">
        <v>0.68142857142857149</v>
      </c>
      <c r="O121">
        <v>88.050314465408803</v>
      </c>
      <c r="P121" s="5"/>
      <c r="Q121" s="5"/>
      <c r="R121" s="5"/>
      <c r="S121" s="5"/>
      <c r="T121" s="5"/>
    </row>
    <row r="122" spans="1:20">
      <c r="A122" t="s">
        <v>13</v>
      </c>
      <c r="B122">
        <v>12.38</v>
      </c>
      <c r="C122">
        <v>34</v>
      </c>
      <c r="D122">
        <f t="shared" si="10"/>
        <v>164.78190630048465</v>
      </c>
      <c r="H122" s="9"/>
      <c r="J122" s="13" t="s">
        <v>121</v>
      </c>
      <c r="K122" t="s">
        <v>6</v>
      </c>
      <c r="L122">
        <v>32.869999999999997</v>
      </c>
      <c r="M122">
        <v>45</v>
      </c>
      <c r="N122">
        <v>0.73044444444444434</v>
      </c>
      <c r="O122">
        <v>82.141770611499851</v>
      </c>
      <c r="P122" s="5"/>
      <c r="Q122" s="5"/>
      <c r="R122" s="5"/>
      <c r="S122" s="5"/>
      <c r="T122" s="5"/>
    </row>
    <row r="123" spans="1:20">
      <c r="A123" t="s">
        <v>14</v>
      </c>
      <c r="B123">
        <v>16.559999999999999</v>
      </c>
      <c r="C123">
        <v>36</v>
      </c>
      <c r="D123">
        <f t="shared" si="10"/>
        <v>130.43478260869566</v>
      </c>
      <c r="H123" s="9"/>
      <c r="J123" s="22">
        <v>168</v>
      </c>
      <c r="K123" t="s">
        <v>7</v>
      </c>
      <c r="L123">
        <v>28.82</v>
      </c>
      <c r="M123">
        <v>43</v>
      </c>
      <c r="N123">
        <v>0.67023255813953486</v>
      </c>
      <c r="O123">
        <v>89.521165857043712</v>
      </c>
      <c r="P123" s="5"/>
      <c r="Q123" s="5"/>
      <c r="R123" s="5"/>
      <c r="S123" s="5"/>
      <c r="T123" s="5"/>
    </row>
    <row r="124" spans="1:20">
      <c r="A124" t="s">
        <v>15</v>
      </c>
      <c r="B124">
        <v>16.940000000000001</v>
      </c>
      <c r="C124">
        <v>35</v>
      </c>
      <c r="D124">
        <f t="shared" si="10"/>
        <v>123.96694214876032</v>
      </c>
      <c r="H124" s="9"/>
      <c r="J124" s="13" t="s">
        <v>121</v>
      </c>
      <c r="K124" t="s">
        <v>8</v>
      </c>
      <c r="L124">
        <v>32.619999999999997</v>
      </c>
      <c r="M124">
        <v>46</v>
      </c>
      <c r="N124">
        <v>0.70913043478260862</v>
      </c>
      <c r="O124">
        <v>84.610668301655437</v>
      </c>
      <c r="P124" s="5"/>
      <c r="Q124" s="5"/>
      <c r="R124" s="5"/>
      <c r="S124" s="5"/>
      <c r="T124" s="5"/>
    </row>
    <row r="125" spans="1:20">
      <c r="A125" t="s">
        <v>16</v>
      </c>
      <c r="B125">
        <v>20.91</v>
      </c>
      <c r="C125">
        <v>41</v>
      </c>
      <c r="D125">
        <f t="shared" si="10"/>
        <v>117.64705882352941</v>
      </c>
      <c r="J125" s="22">
        <v>140</v>
      </c>
      <c r="K125" t="s">
        <v>9</v>
      </c>
      <c r="L125">
        <v>32.85</v>
      </c>
      <c r="M125">
        <v>45</v>
      </c>
      <c r="N125">
        <v>0.73</v>
      </c>
      <c r="O125">
        <v>82.191780821917803</v>
      </c>
    </row>
    <row r="126" spans="1:20">
      <c r="A126" t="s">
        <v>17</v>
      </c>
      <c r="B126">
        <v>17.690000000000001</v>
      </c>
      <c r="C126">
        <v>36</v>
      </c>
      <c r="D126">
        <f t="shared" si="10"/>
        <v>122.10288298473714</v>
      </c>
      <c r="J126" s="13">
        <v>140</v>
      </c>
      <c r="K126" t="s">
        <v>10</v>
      </c>
      <c r="L126">
        <v>29.79</v>
      </c>
      <c r="M126">
        <v>43</v>
      </c>
      <c r="N126">
        <v>0.69279069767441859</v>
      </c>
      <c r="O126">
        <v>86.606243705941594</v>
      </c>
    </row>
    <row r="127" spans="1:20">
      <c r="A127" t="s">
        <v>18</v>
      </c>
      <c r="B127">
        <v>17.190000000000001</v>
      </c>
      <c r="C127">
        <v>37</v>
      </c>
      <c r="D127">
        <f t="shared" si="10"/>
        <v>129.14485165794065</v>
      </c>
      <c r="H127" s="2"/>
      <c r="J127" s="22">
        <v>168</v>
      </c>
      <c r="K127" t="s">
        <v>11</v>
      </c>
      <c r="L127">
        <v>34.130000000000003</v>
      </c>
      <c r="M127">
        <v>46</v>
      </c>
      <c r="N127">
        <v>0.74195652173913051</v>
      </c>
      <c r="O127">
        <v>80.867272194550239</v>
      </c>
    </row>
    <row r="128" spans="1:20">
      <c r="A128" t="s">
        <v>19</v>
      </c>
      <c r="B128">
        <v>11.02</v>
      </c>
      <c r="C128">
        <v>28</v>
      </c>
      <c r="D128">
        <f t="shared" si="10"/>
        <v>152.45009074410163</v>
      </c>
      <c r="H128" s="2"/>
      <c r="J128" s="13">
        <v>119</v>
      </c>
      <c r="K128" t="s">
        <v>12</v>
      </c>
      <c r="L128">
        <v>31.76</v>
      </c>
      <c r="M128">
        <v>45</v>
      </c>
      <c r="N128">
        <v>0.70577777777777784</v>
      </c>
      <c r="O128">
        <v>85.012594458438286</v>
      </c>
    </row>
    <row r="129" spans="1:15">
      <c r="A129" t="s">
        <v>20</v>
      </c>
      <c r="B129">
        <v>13.59</v>
      </c>
      <c r="C129">
        <v>36</v>
      </c>
      <c r="D129">
        <f t="shared" si="10"/>
        <v>158.94039735099338</v>
      </c>
      <c r="H129" s="2"/>
    </row>
    <row r="130" spans="1:15">
      <c r="A130" t="s">
        <v>21</v>
      </c>
      <c r="B130">
        <v>14.94</v>
      </c>
      <c r="C130">
        <v>36</v>
      </c>
      <c r="D130">
        <f t="shared" si="10"/>
        <v>144.57831325301206</v>
      </c>
      <c r="H130" s="2"/>
      <c r="I130" s="1" t="s">
        <v>62</v>
      </c>
      <c r="J130" s="13" t="s">
        <v>121</v>
      </c>
      <c r="K130" t="s">
        <v>1</v>
      </c>
      <c r="L130">
        <v>19.760000000000002</v>
      </c>
      <c r="M130">
        <v>39</v>
      </c>
      <c r="N130">
        <v>0.50666666666666671</v>
      </c>
      <c r="O130">
        <v>118.42105263157893</v>
      </c>
    </row>
    <row r="131" spans="1:15">
      <c r="A131" t="s">
        <v>22</v>
      </c>
      <c r="B131">
        <v>11.03</v>
      </c>
      <c r="C131">
        <v>38</v>
      </c>
      <c r="D131">
        <f t="shared" si="10"/>
        <v>206.70897552130555</v>
      </c>
      <c r="H131" s="2"/>
      <c r="J131" s="13">
        <v>168</v>
      </c>
      <c r="K131" t="s">
        <v>2</v>
      </c>
      <c r="L131">
        <v>21.5</v>
      </c>
      <c r="M131">
        <v>39</v>
      </c>
      <c r="N131">
        <v>0.55128205128205132</v>
      </c>
      <c r="O131">
        <v>108.83720930232558</v>
      </c>
    </row>
    <row r="132" spans="1:15">
      <c r="A132" t="s">
        <v>23</v>
      </c>
      <c r="B132">
        <v>13.06</v>
      </c>
      <c r="C132">
        <v>34</v>
      </c>
      <c r="D132">
        <f t="shared" si="10"/>
        <v>156.20214395099541</v>
      </c>
      <c r="H132" s="2"/>
      <c r="J132" s="13">
        <v>168</v>
      </c>
      <c r="K132" t="s">
        <v>3</v>
      </c>
      <c r="L132">
        <v>20.66</v>
      </c>
      <c r="M132">
        <v>38</v>
      </c>
      <c r="N132">
        <v>0.54368421052631577</v>
      </c>
      <c r="O132">
        <v>110.35818005808325</v>
      </c>
    </row>
    <row r="133" spans="1:15">
      <c r="A133" t="s">
        <v>24</v>
      </c>
      <c r="B133">
        <v>11.56</v>
      </c>
      <c r="C133">
        <v>31</v>
      </c>
      <c r="D133">
        <f t="shared" si="10"/>
        <v>160.89965397923874</v>
      </c>
      <c r="H133" s="2"/>
      <c r="J133" s="13">
        <v>140</v>
      </c>
      <c r="K133" t="s">
        <v>4</v>
      </c>
      <c r="L133">
        <v>21.56</v>
      </c>
      <c r="M133">
        <v>39</v>
      </c>
      <c r="N133">
        <v>0.55282051282051281</v>
      </c>
      <c r="O133">
        <v>108.53432282003712</v>
      </c>
    </row>
    <row r="134" spans="1:15">
      <c r="H134" s="2"/>
      <c r="J134" s="13">
        <v>168</v>
      </c>
      <c r="K134" t="s">
        <v>5</v>
      </c>
      <c r="L134">
        <v>21.87</v>
      </c>
      <c r="M134">
        <v>39</v>
      </c>
      <c r="N134">
        <v>0.5607692307692308</v>
      </c>
      <c r="O134">
        <v>106.99588477366255</v>
      </c>
    </row>
    <row r="135" spans="1:15">
      <c r="A135" s="1" t="s">
        <v>25</v>
      </c>
      <c r="B135" s="26" t="s">
        <v>47</v>
      </c>
      <c r="E135" s="1" t="s">
        <v>63</v>
      </c>
      <c r="F135">
        <v>29</v>
      </c>
      <c r="G135">
        <f>AVERAGE(D136:D138)</f>
        <v>102.1453939504933</v>
      </c>
      <c r="H135" s="2"/>
      <c r="J135" s="13" t="s">
        <v>121</v>
      </c>
      <c r="K135" t="s">
        <v>6</v>
      </c>
      <c r="L135">
        <v>21</v>
      </c>
      <c r="M135">
        <v>38</v>
      </c>
      <c r="N135">
        <v>0.55263157894736847</v>
      </c>
      <c r="O135">
        <v>108.57142857142857</v>
      </c>
    </row>
    <row r="136" spans="1:15">
      <c r="A136" t="s">
        <v>1</v>
      </c>
      <c r="B136">
        <v>19.059999999999999</v>
      </c>
      <c r="C136">
        <v>33</v>
      </c>
      <c r="D136" s="24">
        <f>(60*C136)/B136</f>
        <v>103.88247639034628</v>
      </c>
      <c r="E136" s="1" t="s">
        <v>64</v>
      </c>
      <c r="F136">
        <v>1.87</v>
      </c>
      <c r="G136">
        <f>AVERAGE(D139:D141)</f>
        <v>100.70427525122294</v>
      </c>
      <c r="H136" s="2"/>
      <c r="J136" s="13">
        <v>119</v>
      </c>
      <c r="K136" t="s">
        <v>7</v>
      </c>
      <c r="L136">
        <v>23.11</v>
      </c>
      <c r="M136">
        <v>39</v>
      </c>
      <c r="N136">
        <v>0.59256410256410252</v>
      </c>
      <c r="O136">
        <v>101.25486802250109</v>
      </c>
    </row>
    <row r="137" spans="1:15">
      <c r="A137" t="s">
        <v>2</v>
      </c>
      <c r="B137">
        <v>19.03</v>
      </c>
      <c r="C137">
        <v>33</v>
      </c>
      <c r="D137" s="24">
        <f t="shared" ref="D137:D159" si="11">(60*C137)/B137</f>
        <v>104.04624277456647</v>
      </c>
      <c r="E137" s="1" t="s">
        <v>65</v>
      </c>
      <c r="F137">
        <v>90</v>
      </c>
      <c r="G137">
        <f>AVERAGE(D142:D144)</f>
        <v>100.93062243942337</v>
      </c>
      <c r="H137" s="2"/>
      <c r="J137" s="13">
        <v>119</v>
      </c>
      <c r="K137" t="s">
        <v>8</v>
      </c>
      <c r="L137">
        <v>21.69</v>
      </c>
      <c r="M137">
        <v>38</v>
      </c>
      <c r="N137">
        <v>0.57078947368421051</v>
      </c>
      <c r="O137">
        <v>105.11756569847856</v>
      </c>
    </row>
    <row r="138" spans="1:15">
      <c r="A138" t="s">
        <v>3</v>
      </c>
      <c r="B138">
        <v>20.100000000000001</v>
      </c>
      <c r="C138">
        <v>33</v>
      </c>
      <c r="D138" s="24">
        <f t="shared" si="11"/>
        <v>98.507462686567152</v>
      </c>
      <c r="E138" s="1" t="s">
        <v>66</v>
      </c>
      <c r="F138" t="s">
        <v>72</v>
      </c>
      <c r="G138">
        <f>AVERAGE(D145:D147)</f>
        <v>100.73547234194841</v>
      </c>
      <c r="H138" s="2"/>
      <c r="J138" s="13">
        <v>119</v>
      </c>
      <c r="K138" t="s">
        <v>9</v>
      </c>
      <c r="L138">
        <v>21.94</v>
      </c>
      <c r="M138">
        <v>39</v>
      </c>
      <c r="N138">
        <v>0.56256410256410261</v>
      </c>
      <c r="O138">
        <v>106.65451230628987</v>
      </c>
    </row>
    <row r="139" spans="1:15">
      <c r="A139" t="s">
        <v>4</v>
      </c>
      <c r="B139">
        <v>19.75</v>
      </c>
      <c r="C139">
        <v>34</v>
      </c>
      <c r="D139" s="24">
        <f t="shared" si="11"/>
        <v>103.29113924050633</v>
      </c>
      <c r="E139" s="1" t="s">
        <v>67</v>
      </c>
      <c r="F139" t="s">
        <v>71</v>
      </c>
      <c r="G139">
        <f>AVERAGE(D148:D150)</f>
        <v>116.32153823798069</v>
      </c>
      <c r="J139" s="13">
        <v>140</v>
      </c>
      <c r="K139" t="s">
        <v>10</v>
      </c>
      <c r="L139">
        <v>21.91</v>
      </c>
      <c r="M139">
        <v>39</v>
      </c>
      <c r="N139">
        <v>0.56179487179487175</v>
      </c>
      <c r="O139">
        <v>106.80054769511638</v>
      </c>
    </row>
    <row r="140" spans="1:15">
      <c r="A140" t="s">
        <v>5</v>
      </c>
      <c r="B140">
        <v>20.149999999999999</v>
      </c>
      <c r="C140">
        <v>33</v>
      </c>
      <c r="D140" s="24">
        <f t="shared" si="11"/>
        <v>98.263027295285369</v>
      </c>
      <c r="E140" s="1" t="s">
        <v>68</v>
      </c>
      <c r="F140" t="s">
        <v>71</v>
      </c>
      <c r="G140">
        <f>AVERAGE(D152:D154)</f>
        <v>113.24097692595184</v>
      </c>
      <c r="J140" s="13" t="s">
        <v>121</v>
      </c>
      <c r="K140" t="s">
        <v>11</v>
      </c>
      <c r="L140">
        <v>23.28</v>
      </c>
      <c r="M140">
        <v>40</v>
      </c>
      <c r="N140">
        <v>0.58200000000000007</v>
      </c>
      <c r="O140">
        <v>103.09278350515463</v>
      </c>
    </row>
    <row r="141" spans="1:15">
      <c r="A141" t="s">
        <v>6</v>
      </c>
      <c r="B141">
        <v>19.690000000000001</v>
      </c>
      <c r="C141">
        <v>33</v>
      </c>
      <c r="D141" s="24">
        <f t="shared" si="11"/>
        <v>100.55865921787709</v>
      </c>
      <c r="G141">
        <f>AVERAGE(D154:D156)</f>
        <v>115.86850841153053</v>
      </c>
      <c r="J141" s="13">
        <v>140</v>
      </c>
      <c r="K141" t="s">
        <v>12</v>
      </c>
      <c r="L141">
        <v>21.31</v>
      </c>
      <c r="M141">
        <v>39</v>
      </c>
      <c r="N141">
        <v>0.54641025641025642</v>
      </c>
      <c r="O141">
        <v>109.80760206475834</v>
      </c>
    </row>
    <row r="142" spans="1:15">
      <c r="A142" t="s">
        <v>7</v>
      </c>
      <c r="B142">
        <v>19.399999999999999</v>
      </c>
      <c r="C142">
        <v>33</v>
      </c>
      <c r="D142" s="24">
        <f t="shared" si="11"/>
        <v>102.0618556701031</v>
      </c>
      <c r="G142">
        <f>AVERAGE(D157:D159)</f>
        <v>118.02659593058553</v>
      </c>
    </row>
    <row r="143" spans="1:15">
      <c r="A143" t="s">
        <v>8</v>
      </c>
      <c r="B143">
        <v>19.59</v>
      </c>
      <c r="C143">
        <v>33</v>
      </c>
      <c r="D143" s="24">
        <f t="shared" si="11"/>
        <v>101.07197549770291</v>
      </c>
    </row>
    <row r="144" spans="1:15">
      <c r="A144" t="s">
        <v>9</v>
      </c>
      <c r="B144">
        <v>20.47</v>
      </c>
      <c r="C144">
        <v>34</v>
      </c>
      <c r="D144" s="24">
        <f t="shared" si="11"/>
        <v>99.658036150464099</v>
      </c>
    </row>
    <row r="145" spans="1:4">
      <c r="A145" t="s">
        <v>10</v>
      </c>
      <c r="B145">
        <v>19.59</v>
      </c>
      <c r="C145">
        <v>33</v>
      </c>
      <c r="D145" s="24">
        <f t="shared" si="11"/>
        <v>101.07197549770291</v>
      </c>
    </row>
    <row r="146" spans="1:4">
      <c r="A146" t="s">
        <v>11</v>
      </c>
      <c r="B146">
        <v>20.32</v>
      </c>
      <c r="C146">
        <v>34</v>
      </c>
      <c r="D146" s="24">
        <f t="shared" si="11"/>
        <v>100.39370078740157</v>
      </c>
    </row>
    <row r="147" spans="1:4">
      <c r="A147" t="s">
        <v>12</v>
      </c>
      <c r="B147">
        <v>20.25</v>
      </c>
      <c r="C147">
        <v>34</v>
      </c>
      <c r="D147" s="24">
        <f t="shared" si="11"/>
        <v>100.74074074074075</v>
      </c>
    </row>
    <row r="148" spans="1:4">
      <c r="A148" t="s">
        <v>13</v>
      </c>
      <c r="B148">
        <v>17.07</v>
      </c>
      <c r="C148">
        <v>33</v>
      </c>
      <c r="D148">
        <f t="shared" si="11"/>
        <v>115.99297012302284</v>
      </c>
    </row>
    <row r="149" spans="1:4">
      <c r="A149" t="s">
        <v>14</v>
      </c>
      <c r="B149">
        <v>16.09</v>
      </c>
      <c r="C149">
        <v>30</v>
      </c>
      <c r="D149">
        <f t="shared" si="11"/>
        <v>111.87072715972654</v>
      </c>
    </row>
    <row r="150" spans="1:4">
      <c r="A150" t="s">
        <v>15</v>
      </c>
      <c r="B150">
        <v>16.350000000000001</v>
      </c>
      <c r="C150">
        <v>33</v>
      </c>
      <c r="D150">
        <f t="shared" si="11"/>
        <v>121.10091743119266</v>
      </c>
    </row>
    <row r="151" spans="1:4">
      <c r="A151" t="s">
        <v>16</v>
      </c>
      <c r="B151">
        <v>17.559999999999999</v>
      </c>
      <c r="C151">
        <v>34</v>
      </c>
      <c r="D151">
        <f t="shared" si="11"/>
        <v>116.17312072892939</v>
      </c>
    </row>
    <row r="152" spans="1:4">
      <c r="A152" t="s">
        <v>17</v>
      </c>
      <c r="B152">
        <v>18.13</v>
      </c>
      <c r="C152">
        <v>33</v>
      </c>
      <c r="D152">
        <f t="shared" si="11"/>
        <v>109.21125206839493</v>
      </c>
    </row>
    <row r="153" spans="1:4">
      <c r="A153" t="s">
        <v>18</v>
      </c>
      <c r="B153">
        <v>17.600000000000001</v>
      </c>
      <c r="C153">
        <v>34</v>
      </c>
      <c r="D153">
        <f t="shared" si="11"/>
        <v>115.90909090909091</v>
      </c>
    </row>
    <row r="154" spans="1:4">
      <c r="A154" t="s">
        <v>19</v>
      </c>
      <c r="B154">
        <v>16.23</v>
      </c>
      <c r="C154">
        <v>31</v>
      </c>
      <c r="D154">
        <f t="shared" si="11"/>
        <v>114.60258780036968</v>
      </c>
    </row>
    <row r="155" spans="1:4">
      <c r="A155" t="s">
        <v>20</v>
      </c>
      <c r="B155">
        <v>15.34</v>
      </c>
      <c r="C155">
        <v>30</v>
      </c>
      <c r="D155">
        <f t="shared" si="11"/>
        <v>117.34028683181225</v>
      </c>
    </row>
    <row r="156" spans="1:4">
      <c r="A156" t="s">
        <v>21</v>
      </c>
      <c r="B156">
        <v>16.600000000000001</v>
      </c>
      <c r="C156">
        <v>32</v>
      </c>
      <c r="D156">
        <f t="shared" si="11"/>
        <v>115.66265060240963</v>
      </c>
    </row>
    <row r="157" spans="1:4">
      <c r="A157" t="s">
        <v>22</v>
      </c>
      <c r="B157">
        <v>15.5</v>
      </c>
      <c r="C157">
        <v>31</v>
      </c>
      <c r="D157">
        <f t="shared" si="11"/>
        <v>120</v>
      </c>
    </row>
    <row r="158" spans="1:4">
      <c r="A158" t="s">
        <v>23</v>
      </c>
      <c r="B158">
        <v>16.53</v>
      </c>
      <c r="C158">
        <v>32</v>
      </c>
      <c r="D158">
        <f t="shared" si="11"/>
        <v>116.1524500907441</v>
      </c>
    </row>
    <row r="159" spans="1:4">
      <c r="A159" t="s">
        <v>24</v>
      </c>
      <c r="B159">
        <v>16.79</v>
      </c>
      <c r="C159">
        <v>33</v>
      </c>
      <c r="D159">
        <f t="shared" si="11"/>
        <v>117.92733770101252</v>
      </c>
    </row>
    <row r="161" spans="1:7">
      <c r="A161" t="s">
        <v>25</v>
      </c>
      <c r="B161" s="26" t="s">
        <v>48</v>
      </c>
      <c r="E161" s="1" t="s">
        <v>63</v>
      </c>
      <c r="F161">
        <v>23</v>
      </c>
      <c r="G161">
        <f>AVERAGE(D162:D164)</f>
        <v>109.98706885052206</v>
      </c>
    </row>
    <row r="162" spans="1:7">
      <c r="A162" t="s">
        <v>1</v>
      </c>
      <c r="B162">
        <v>21.49</v>
      </c>
      <c r="C162">
        <v>39</v>
      </c>
      <c r="D162" s="24">
        <f>(60*C162)/B162</f>
        <v>108.88785481619358</v>
      </c>
      <c r="E162" s="1" t="s">
        <v>64</v>
      </c>
      <c r="F162">
        <v>1.7</v>
      </c>
      <c r="G162">
        <f>AVERAGE(D165:D167)</f>
        <v>112.33889334927834</v>
      </c>
    </row>
    <row r="163" spans="1:7">
      <c r="A163" t="s">
        <v>2</v>
      </c>
      <c r="B163">
        <v>21.56</v>
      </c>
      <c r="C163">
        <v>40</v>
      </c>
      <c r="D163" s="24">
        <f t="shared" ref="D163:D185" si="12">(60*C163)/B163</f>
        <v>111.31725417439704</v>
      </c>
      <c r="E163" s="1" t="s">
        <v>65</v>
      </c>
      <c r="F163">
        <v>72</v>
      </c>
      <c r="G163">
        <f>AVERAGE(D168:D170)</f>
        <v>112.23895143855248</v>
      </c>
    </row>
    <row r="164" spans="1:7">
      <c r="A164" t="s">
        <v>3</v>
      </c>
      <c r="B164">
        <v>21.32</v>
      </c>
      <c r="C164">
        <v>39</v>
      </c>
      <c r="D164" s="24">
        <f t="shared" si="12"/>
        <v>109.7560975609756</v>
      </c>
      <c r="E164" s="1" t="s">
        <v>66</v>
      </c>
      <c r="F164" t="s">
        <v>69</v>
      </c>
      <c r="G164">
        <f>AVERAGE(D171:D173)</f>
        <v>110.74817427796859</v>
      </c>
    </row>
    <row r="165" spans="1:7">
      <c r="A165" t="s">
        <v>4</v>
      </c>
      <c r="B165">
        <v>20.84</v>
      </c>
      <c r="C165">
        <v>40</v>
      </c>
      <c r="D165" s="24">
        <f t="shared" si="12"/>
        <v>115.16314779270634</v>
      </c>
      <c r="E165" s="1" t="s">
        <v>67</v>
      </c>
      <c r="F165" t="s">
        <v>71</v>
      </c>
      <c r="G165">
        <f>AVERAGE(D174:D176)</f>
        <v>156.64312863192416</v>
      </c>
    </row>
    <row r="166" spans="1:7">
      <c r="A166" t="s">
        <v>5</v>
      </c>
      <c r="B166">
        <v>21.09</v>
      </c>
      <c r="C166">
        <v>39</v>
      </c>
      <c r="D166" s="24">
        <f t="shared" si="12"/>
        <v>110.95305832147938</v>
      </c>
      <c r="E166" s="1" t="s">
        <v>68</v>
      </c>
      <c r="F166" t="s">
        <v>71</v>
      </c>
      <c r="G166">
        <f>AVERAGE(D177:D179)</f>
        <v>158.35664813125211</v>
      </c>
    </row>
    <row r="167" spans="1:7">
      <c r="A167" t="s">
        <v>6</v>
      </c>
      <c r="B167">
        <v>21.1</v>
      </c>
      <c r="C167">
        <v>39</v>
      </c>
      <c r="D167" s="24">
        <f t="shared" si="12"/>
        <v>110.90047393364928</v>
      </c>
      <c r="G167">
        <f>AVERAGE(D180:D182)</f>
        <v>151.73935984752219</v>
      </c>
    </row>
    <row r="168" spans="1:7">
      <c r="A168" t="s">
        <v>7</v>
      </c>
      <c r="B168">
        <v>21.15</v>
      </c>
      <c r="C168">
        <v>39</v>
      </c>
      <c r="D168" s="24">
        <f t="shared" si="12"/>
        <v>110.63829787234043</v>
      </c>
      <c r="G168">
        <f>AVERAGE(D183:D185)</f>
        <v>157.75136086972577</v>
      </c>
    </row>
    <row r="169" spans="1:7">
      <c r="A169" t="s">
        <v>8</v>
      </c>
      <c r="B169">
        <v>20.149999999999999</v>
      </c>
      <c r="C169">
        <v>38</v>
      </c>
      <c r="D169" s="24">
        <f t="shared" si="12"/>
        <v>113.151364764268</v>
      </c>
    </row>
    <row r="170" spans="1:7">
      <c r="A170" t="s">
        <v>9</v>
      </c>
      <c r="B170">
        <v>20.190000000000001</v>
      </c>
      <c r="C170">
        <v>38</v>
      </c>
      <c r="D170" s="24">
        <f t="shared" si="12"/>
        <v>112.92719167904903</v>
      </c>
    </row>
    <row r="171" spans="1:7">
      <c r="A171" t="s">
        <v>10</v>
      </c>
      <c r="B171">
        <v>20.440000000000001</v>
      </c>
      <c r="C171">
        <v>38</v>
      </c>
      <c r="D171" s="24">
        <f t="shared" si="12"/>
        <v>111.54598825831702</v>
      </c>
    </row>
    <row r="172" spans="1:7">
      <c r="A172" t="s">
        <v>11</v>
      </c>
      <c r="B172">
        <v>20.149999999999999</v>
      </c>
      <c r="C172">
        <v>38</v>
      </c>
      <c r="D172" s="24">
        <f t="shared" si="12"/>
        <v>113.151364764268</v>
      </c>
    </row>
    <row r="173" spans="1:7">
      <c r="A173" t="s">
        <v>12</v>
      </c>
      <c r="B173">
        <v>21.2</v>
      </c>
      <c r="C173">
        <v>38</v>
      </c>
      <c r="D173" s="24">
        <f t="shared" si="12"/>
        <v>107.54716981132076</v>
      </c>
    </row>
    <row r="174" spans="1:7">
      <c r="A174" t="s">
        <v>13</v>
      </c>
      <c r="B174">
        <v>11.34</v>
      </c>
      <c r="C174">
        <v>29</v>
      </c>
      <c r="D174">
        <f t="shared" si="12"/>
        <v>153.43915343915344</v>
      </c>
    </row>
    <row r="175" spans="1:7">
      <c r="A175" t="s">
        <v>14</v>
      </c>
      <c r="B175">
        <v>11.22</v>
      </c>
      <c r="C175">
        <v>29</v>
      </c>
      <c r="D175">
        <f t="shared" si="12"/>
        <v>155.0802139037433</v>
      </c>
    </row>
    <row r="176" spans="1:7">
      <c r="A176" t="s">
        <v>15</v>
      </c>
      <c r="B176">
        <v>10.78</v>
      </c>
      <c r="C176">
        <v>29</v>
      </c>
      <c r="D176">
        <f t="shared" si="12"/>
        <v>161.4100185528757</v>
      </c>
    </row>
    <row r="177" spans="1:7">
      <c r="A177" t="s">
        <v>16</v>
      </c>
      <c r="B177">
        <v>11.2</v>
      </c>
      <c r="C177">
        <v>30</v>
      </c>
      <c r="D177">
        <f t="shared" si="12"/>
        <v>160.71428571428572</v>
      </c>
    </row>
    <row r="178" spans="1:7">
      <c r="A178" t="s">
        <v>17</v>
      </c>
      <c r="B178">
        <v>10.94</v>
      </c>
      <c r="C178">
        <v>29</v>
      </c>
      <c r="D178">
        <f t="shared" si="12"/>
        <v>159.0493601462523</v>
      </c>
    </row>
    <row r="179" spans="1:7">
      <c r="A179" t="s">
        <v>18</v>
      </c>
      <c r="B179">
        <v>11.59</v>
      </c>
      <c r="C179">
        <v>30</v>
      </c>
      <c r="D179">
        <f t="shared" si="12"/>
        <v>155.3062985332183</v>
      </c>
    </row>
    <row r="180" spans="1:7">
      <c r="A180" t="s">
        <v>19</v>
      </c>
      <c r="B180">
        <v>11.43</v>
      </c>
      <c r="C180">
        <v>30</v>
      </c>
      <c r="D180">
        <f t="shared" si="12"/>
        <v>157.48031496062993</v>
      </c>
    </row>
    <row r="181" spans="1:7">
      <c r="A181" t="s">
        <v>20</v>
      </c>
      <c r="B181">
        <v>11.82</v>
      </c>
      <c r="C181">
        <v>31</v>
      </c>
      <c r="D181">
        <f t="shared" si="12"/>
        <v>157.36040609137055</v>
      </c>
    </row>
    <row r="182" spans="1:7">
      <c r="A182" t="s">
        <v>21</v>
      </c>
      <c r="B182">
        <v>13.25</v>
      </c>
      <c r="C182">
        <v>31</v>
      </c>
      <c r="D182">
        <f t="shared" si="12"/>
        <v>140.37735849056602</v>
      </c>
    </row>
    <row r="183" spans="1:7">
      <c r="A183" t="s">
        <v>22</v>
      </c>
      <c r="B183">
        <v>10.69</v>
      </c>
      <c r="C183">
        <v>28</v>
      </c>
      <c r="D183">
        <f t="shared" si="12"/>
        <v>157.15622076707203</v>
      </c>
    </row>
    <row r="184" spans="1:7">
      <c r="A184" t="s">
        <v>23</v>
      </c>
      <c r="B184">
        <v>9.8800000000000008</v>
      </c>
      <c r="C184">
        <v>26</v>
      </c>
      <c r="D184">
        <f t="shared" si="12"/>
        <v>157.89473684210526</v>
      </c>
    </row>
    <row r="185" spans="1:7">
      <c r="A185" t="s">
        <v>24</v>
      </c>
      <c r="B185">
        <v>10.24</v>
      </c>
      <c r="C185">
        <v>27</v>
      </c>
      <c r="D185">
        <f t="shared" si="12"/>
        <v>158.203125</v>
      </c>
    </row>
    <row r="187" spans="1:7">
      <c r="A187" t="s">
        <v>25</v>
      </c>
      <c r="B187" s="7" t="s">
        <v>49</v>
      </c>
      <c r="E187" s="1" t="s">
        <v>63</v>
      </c>
      <c r="F187">
        <v>23</v>
      </c>
      <c r="G187">
        <f>AVERAGE(D188:D190)</f>
        <v>108.65589326848955</v>
      </c>
    </row>
    <row r="188" spans="1:7">
      <c r="A188" t="s">
        <v>1</v>
      </c>
      <c r="B188">
        <v>22</v>
      </c>
      <c r="C188">
        <v>40</v>
      </c>
      <c r="D188" s="24">
        <f>(60*C188)/B188</f>
        <v>109.09090909090909</v>
      </c>
      <c r="E188" s="1" t="s">
        <v>64</v>
      </c>
      <c r="F188">
        <v>1.62</v>
      </c>
      <c r="G188">
        <f>AVERAGE(D191:D193)</f>
        <v>110.63443996099765</v>
      </c>
    </row>
    <row r="189" spans="1:7">
      <c r="A189" t="s">
        <v>2</v>
      </c>
      <c r="B189">
        <v>22.07</v>
      </c>
      <c r="C189">
        <v>40</v>
      </c>
      <c r="D189" s="24">
        <f t="shared" ref="D189:D211" si="13">(60*C189)/B189</f>
        <v>108.74490258269144</v>
      </c>
      <c r="E189" s="1" t="s">
        <v>65</v>
      </c>
      <c r="F189">
        <v>55</v>
      </c>
      <c r="G189">
        <f>AVERAGE(D194:D196)</f>
        <v>113.31234411182599</v>
      </c>
    </row>
    <row r="190" spans="1:7">
      <c r="A190" t="s">
        <v>3</v>
      </c>
      <c r="B190">
        <v>22.75</v>
      </c>
      <c r="C190">
        <v>41</v>
      </c>
      <c r="D190" s="24">
        <f t="shared" si="13"/>
        <v>108.13186813186813</v>
      </c>
      <c r="E190" s="1" t="s">
        <v>66</v>
      </c>
      <c r="F190" t="s">
        <v>74</v>
      </c>
      <c r="G190">
        <f>AVERAGE(D197:D199)</f>
        <v>118.62021243379638</v>
      </c>
    </row>
    <row r="191" spans="1:7">
      <c r="A191" t="s">
        <v>4</v>
      </c>
      <c r="B191">
        <v>23.78</v>
      </c>
      <c r="C191">
        <v>43</v>
      </c>
      <c r="D191" s="24">
        <f t="shared" si="13"/>
        <v>108.49453322119427</v>
      </c>
      <c r="E191" s="1" t="s">
        <v>67</v>
      </c>
      <c r="F191" t="s">
        <v>71</v>
      </c>
      <c r="G191">
        <f>AVERAGE(D200:D202)</f>
        <v>112.729239777614</v>
      </c>
    </row>
    <row r="192" spans="1:7">
      <c r="A192" t="s">
        <v>5</v>
      </c>
      <c r="B192">
        <v>22.41</v>
      </c>
      <c r="C192">
        <v>41</v>
      </c>
      <c r="D192" s="24">
        <f t="shared" si="13"/>
        <v>109.77242302543507</v>
      </c>
      <c r="E192" s="1" t="s">
        <v>68</v>
      </c>
      <c r="F192" t="s">
        <v>70</v>
      </c>
      <c r="G192">
        <f>AVERAGE(D203:D205)</f>
        <v>111.07559107559108</v>
      </c>
    </row>
    <row r="193" spans="1:7">
      <c r="A193" t="s">
        <v>6</v>
      </c>
      <c r="B193">
        <v>21.12</v>
      </c>
      <c r="C193">
        <v>40</v>
      </c>
      <c r="D193" s="24">
        <f t="shared" si="13"/>
        <v>113.63636363636363</v>
      </c>
      <c r="G193">
        <f>AVERAGE(D206:D208)</f>
        <v>115.37837650083458</v>
      </c>
    </row>
    <row r="194" spans="1:7">
      <c r="A194" t="s">
        <v>7</v>
      </c>
      <c r="B194">
        <v>22</v>
      </c>
      <c r="C194">
        <v>41</v>
      </c>
      <c r="D194" s="24">
        <f t="shared" si="13"/>
        <v>111.81818181818181</v>
      </c>
      <c r="G194">
        <f>AVERAGE(D209:D211)</f>
        <v>115.60307588792244</v>
      </c>
    </row>
    <row r="195" spans="1:7">
      <c r="A195" t="s">
        <v>8</v>
      </c>
      <c r="B195">
        <v>21.31</v>
      </c>
      <c r="C195">
        <v>40</v>
      </c>
      <c r="D195" s="24">
        <f t="shared" si="13"/>
        <v>112.62318160488034</v>
      </c>
    </row>
    <row r="196" spans="1:7">
      <c r="A196" t="s">
        <v>9</v>
      </c>
      <c r="B196">
        <v>20.78</v>
      </c>
      <c r="C196">
        <v>40</v>
      </c>
      <c r="D196" s="24">
        <f t="shared" si="13"/>
        <v>115.49566891241578</v>
      </c>
    </row>
    <row r="197" spans="1:7">
      <c r="A197" t="s">
        <v>10</v>
      </c>
      <c r="B197">
        <v>19.559999999999999</v>
      </c>
      <c r="C197">
        <v>39</v>
      </c>
      <c r="D197" s="24">
        <f t="shared" si="13"/>
        <v>119.63190184049081</v>
      </c>
    </row>
    <row r="198" spans="1:7">
      <c r="A198" t="s">
        <v>11</v>
      </c>
      <c r="B198">
        <v>19.03</v>
      </c>
      <c r="C198">
        <v>38</v>
      </c>
      <c r="D198" s="24">
        <f t="shared" si="13"/>
        <v>119.81082501313715</v>
      </c>
    </row>
    <row r="199" spans="1:7">
      <c r="A199" t="s">
        <v>12</v>
      </c>
      <c r="B199">
        <v>20.100000000000001</v>
      </c>
      <c r="C199">
        <v>39</v>
      </c>
      <c r="D199" s="24">
        <f t="shared" si="13"/>
        <v>116.41791044776119</v>
      </c>
    </row>
    <row r="200" spans="1:7">
      <c r="A200" t="s">
        <v>13</v>
      </c>
      <c r="B200">
        <v>22</v>
      </c>
      <c r="C200">
        <v>41</v>
      </c>
      <c r="D200">
        <f t="shared" si="13"/>
        <v>111.81818181818181</v>
      </c>
    </row>
    <row r="201" spans="1:7">
      <c r="A201" t="s">
        <v>14</v>
      </c>
      <c r="B201">
        <v>23.19</v>
      </c>
      <c r="C201">
        <v>42</v>
      </c>
      <c r="D201">
        <f t="shared" si="13"/>
        <v>108.66752910737387</v>
      </c>
    </row>
    <row r="202" spans="1:7">
      <c r="A202" t="s">
        <v>15</v>
      </c>
      <c r="B202">
        <v>21.41</v>
      </c>
      <c r="C202">
        <v>42</v>
      </c>
      <c r="D202">
        <f t="shared" si="13"/>
        <v>117.70200840728631</v>
      </c>
    </row>
    <row r="203" spans="1:7">
      <c r="A203" t="s">
        <v>16</v>
      </c>
      <c r="B203">
        <v>22</v>
      </c>
      <c r="C203">
        <v>42</v>
      </c>
      <c r="D203">
        <f t="shared" si="13"/>
        <v>114.54545454545455</v>
      </c>
    </row>
    <row r="204" spans="1:7">
      <c r="A204" t="s">
        <v>17</v>
      </c>
      <c r="B204">
        <v>26</v>
      </c>
      <c r="C204">
        <v>44</v>
      </c>
      <c r="D204">
        <f t="shared" si="13"/>
        <v>101.53846153846153</v>
      </c>
    </row>
    <row r="205" spans="1:7">
      <c r="A205" t="s">
        <v>18</v>
      </c>
      <c r="B205">
        <v>21</v>
      </c>
      <c r="C205">
        <v>41</v>
      </c>
      <c r="D205">
        <f t="shared" si="13"/>
        <v>117.14285714285714</v>
      </c>
    </row>
    <row r="206" spans="1:7">
      <c r="A206" t="s">
        <v>19</v>
      </c>
      <c r="B206">
        <v>21.22</v>
      </c>
      <c r="C206">
        <v>40</v>
      </c>
      <c r="D206">
        <f t="shared" si="13"/>
        <v>113.10084825636193</v>
      </c>
    </row>
    <row r="207" spans="1:7">
      <c r="A207" t="s">
        <v>20</v>
      </c>
      <c r="B207">
        <v>22.09</v>
      </c>
      <c r="C207">
        <v>42</v>
      </c>
      <c r="D207">
        <f t="shared" si="13"/>
        <v>114.07876867360797</v>
      </c>
    </row>
    <row r="208" spans="1:7">
      <c r="A208" t="s">
        <v>21</v>
      </c>
      <c r="B208">
        <v>20.68</v>
      </c>
      <c r="C208">
        <v>41</v>
      </c>
      <c r="D208">
        <f t="shared" si="13"/>
        <v>118.95551257253385</v>
      </c>
    </row>
    <row r="209" spans="1:7">
      <c r="A209" t="s">
        <v>22</v>
      </c>
      <c r="B209">
        <v>19.53</v>
      </c>
      <c r="C209">
        <v>39</v>
      </c>
      <c r="D209">
        <f t="shared" si="13"/>
        <v>119.81566820276497</v>
      </c>
    </row>
    <row r="210" spans="1:7">
      <c r="A210" t="s">
        <v>23</v>
      </c>
      <c r="B210">
        <v>21.69</v>
      </c>
      <c r="C210">
        <v>40</v>
      </c>
      <c r="D210">
        <f t="shared" si="13"/>
        <v>110.65006915629321</v>
      </c>
    </row>
    <row r="211" spans="1:7">
      <c r="A211" t="s">
        <v>24</v>
      </c>
      <c r="B211">
        <v>21.66</v>
      </c>
      <c r="C211">
        <v>42</v>
      </c>
      <c r="D211">
        <f t="shared" si="13"/>
        <v>116.34349030470914</v>
      </c>
    </row>
    <row r="213" spans="1:7">
      <c r="A213" t="s">
        <v>25</v>
      </c>
      <c r="B213" s="7" t="s">
        <v>50</v>
      </c>
      <c r="E213" s="1" t="s">
        <v>63</v>
      </c>
      <c r="F213">
        <v>31</v>
      </c>
      <c r="G213">
        <f>AVERAGE(D214:D216)</f>
        <v>107.90076934244598</v>
      </c>
    </row>
    <row r="214" spans="1:7">
      <c r="A214" t="s">
        <v>1</v>
      </c>
      <c r="B214">
        <v>23.22</v>
      </c>
      <c r="C214">
        <v>42</v>
      </c>
      <c r="D214" s="24">
        <f>(60*C214)/B214</f>
        <v>108.52713178294574</v>
      </c>
      <c r="E214" s="1" t="s">
        <v>64</v>
      </c>
      <c r="F214">
        <v>1.72</v>
      </c>
      <c r="G214">
        <f>AVERAGE(D217:D219)</f>
        <v>105.75290884343583</v>
      </c>
    </row>
    <row r="215" spans="1:7">
      <c r="A215" t="s">
        <v>2</v>
      </c>
      <c r="B215">
        <v>23.25</v>
      </c>
      <c r="C215">
        <v>42</v>
      </c>
      <c r="D215" s="24">
        <f t="shared" ref="D215:D237" si="14">(60*C215)/B215</f>
        <v>108.38709677419355</v>
      </c>
      <c r="E215" s="1" t="s">
        <v>65</v>
      </c>
      <c r="F215">
        <v>68</v>
      </c>
      <c r="G215">
        <f>AVERAGE(D220:D222)</f>
        <v>113.89387044827519</v>
      </c>
    </row>
    <row r="216" spans="1:7">
      <c r="A216" t="s">
        <v>3</v>
      </c>
      <c r="B216">
        <v>24.16</v>
      </c>
      <c r="C216">
        <v>43</v>
      </c>
      <c r="D216" s="24">
        <f t="shared" si="14"/>
        <v>106.78807947019868</v>
      </c>
      <c r="E216" s="1" t="s">
        <v>66</v>
      </c>
      <c r="F216" t="s">
        <v>69</v>
      </c>
      <c r="G216">
        <f>AVERAGE(D223:D225)</f>
        <v>118.7529926686958</v>
      </c>
    </row>
    <row r="217" spans="1:7">
      <c r="A217" t="s">
        <v>4</v>
      </c>
      <c r="B217">
        <v>24.31</v>
      </c>
      <c r="C217">
        <v>43</v>
      </c>
      <c r="D217" s="24">
        <f t="shared" si="14"/>
        <v>106.12916495269437</v>
      </c>
      <c r="E217" s="1" t="s">
        <v>67</v>
      </c>
      <c r="F217" t="s">
        <v>70</v>
      </c>
      <c r="G217">
        <f>AVERAGE(D226:D228)</f>
        <v>117.7068957316892</v>
      </c>
    </row>
    <row r="218" spans="1:7">
      <c r="A218" t="s">
        <v>5</v>
      </c>
      <c r="B218">
        <v>23.59</v>
      </c>
      <c r="C218">
        <v>42</v>
      </c>
      <c r="D218" s="24">
        <f t="shared" si="14"/>
        <v>106.82492581602374</v>
      </c>
      <c r="E218" s="1" t="s">
        <v>68</v>
      </c>
      <c r="F218" t="s">
        <v>71</v>
      </c>
      <c r="G218">
        <f>AVERAGE(D229:D231)</f>
        <v>120.30285028457165</v>
      </c>
    </row>
    <row r="219" spans="1:7">
      <c r="A219" t="s">
        <v>6</v>
      </c>
      <c r="B219">
        <v>24.16</v>
      </c>
      <c r="C219">
        <v>42</v>
      </c>
      <c r="D219" s="24">
        <f t="shared" si="14"/>
        <v>104.30463576158941</v>
      </c>
      <c r="G219">
        <f>AVERAGE(D232:D234)</f>
        <v>132.65759025908594</v>
      </c>
    </row>
    <row r="220" spans="1:7">
      <c r="A220" t="s">
        <v>7</v>
      </c>
      <c r="B220">
        <v>20.22</v>
      </c>
      <c r="C220">
        <v>39</v>
      </c>
      <c r="D220" s="24">
        <f t="shared" si="14"/>
        <v>115.72700296735906</v>
      </c>
      <c r="G220">
        <f>AVERAGE(D235:D237)</f>
        <v>132.50661069403665</v>
      </c>
    </row>
    <row r="221" spans="1:7">
      <c r="A221" t="s">
        <v>8</v>
      </c>
      <c r="B221">
        <v>21.63</v>
      </c>
      <c r="C221">
        <v>40</v>
      </c>
      <c r="D221" s="24">
        <f t="shared" si="14"/>
        <v>110.95700416088766</v>
      </c>
    </row>
    <row r="222" spans="1:7">
      <c r="A222" t="s">
        <v>9</v>
      </c>
      <c r="B222">
        <v>20.87</v>
      </c>
      <c r="C222">
        <v>40</v>
      </c>
      <c r="D222" s="24">
        <f t="shared" si="14"/>
        <v>114.99760421657882</v>
      </c>
    </row>
    <row r="223" spans="1:7">
      <c r="A223" t="s">
        <v>10</v>
      </c>
      <c r="B223">
        <v>17.88</v>
      </c>
      <c r="C223">
        <v>37</v>
      </c>
      <c r="D223" s="24">
        <f t="shared" si="14"/>
        <v>124.16107382550337</v>
      </c>
    </row>
    <row r="224" spans="1:7">
      <c r="A224" t="s">
        <v>11</v>
      </c>
      <c r="B224">
        <v>19.940000000000001</v>
      </c>
      <c r="C224">
        <v>39</v>
      </c>
      <c r="D224" s="24">
        <f t="shared" si="14"/>
        <v>117.35205616850551</v>
      </c>
    </row>
    <row r="225" spans="1:7">
      <c r="A225" t="s">
        <v>12</v>
      </c>
      <c r="B225">
        <v>19.87</v>
      </c>
      <c r="C225">
        <v>38</v>
      </c>
      <c r="D225" s="24">
        <f t="shared" si="14"/>
        <v>114.74584801207851</v>
      </c>
    </row>
    <row r="226" spans="1:7">
      <c r="A226" t="s">
        <v>13</v>
      </c>
      <c r="B226">
        <v>18.850000000000001</v>
      </c>
      <c r="C226">
        <v>38</v>
      </c>
      <c r="D226">
        <f t="shared" si="14"/>
        <v>120.9549071618037</v>
      </c>
    </row>
    <row r="227" spans="1:7">
      <c r="A227" t="s">
        <v>14</v>
      </c>
      <c r="B227">
        <v>18.47</v>
      </c>
      <c r="C227">
        <v>37</v>
      </c>
      <c r="D227">
        <f t="shared" si="14"/>
        <v>120.19491066594479</v>
      </c>
    </row>
    <row r="228" spans="1:7">
      <c r="A228" t="s">
        <v>15</v>
      </c>
      <c r="B228">
        <v>21.97</v>
      </c>
      <c r="C228">
        <v>41</v>
      </c>
      <c r="D228">
        <f t="shared" si="14"/>
        <v>111.97086936731908</v>
      </c>
    </row>
    <row r="229" spans="1:7">
      <c r="A229" t="s">
        <v>16</v>
      </c>
      <c r="B229">
        <v>16.809999999999999</v>
      </c>
      <c r="C229">
        <v>34</v>
      </c>
      <c r="D229">
        <f t="shared" si="14"/>
        <v>121.35633551457467</v>
      </c>
    </row>
    <row r="230" spans="1:7">
      <c r="A230" t="s">
        <v>17</v>
      </c>
      <c r="B230">
        <v>18.62</v>
      </c>
      <c r="C230">
        <v>38</v>
      </c>
      <c r="D230">
        <f t="shared" si="14"/>
        <v>122.44897959183673</v>
      </c>
    </row>
    <row r="231" spans="1:7">
      <c r="A231" t="s">
        <v>18</v>
      </c>
      <c r="B231">
        <v>19.47</v>
      </c>
      <c r="C231">
        <v>38</v>
      </c>
      <c r="D231">
        <f t="shared" si="14"/>
        <v>117.10323574730356</v>
      </c>
    </row>
    <row r="232" spans="1:7">
      <c r="A232" t="s">
        <v>19</v>
      </c>
      <c r="B232">
        <v>9.4700000000000006</v>
      </c>
      <c r="C232">
        <v>25</v>
      </c>
      <c r="D232">
        <f t="shared" si="14"/>
        <v>158.39493136219639</v>
      </c>
    </row>
    <row r="233" spans="1:7">
      <c r="A233" t="s">
        <v>20</v>
      </c>
      <c r="B233">
        <v>18.43</v>
      </c>
      <c r="C233">
        <v>36</v>
      </c>
      <c r="D233">
        <f t="shared" si="14"/>
        <v>117.20021703743896</v>
      </c>
    </row>
    <row r="234" spans="1:7">
      <c r="A234" t="s">
        <v>21</v>
      </c>
      <c r="B234">
        <v>17.16</v>
      </c>
      <c r="C234">
        <v>35</v>
      </c>
      <c r="D234">
        <f t="shared" si="14"/>
        <v>122.37762237762237</v>
      </c>
    </row>
    <row r="235" spans="1:7">
      <c r="A235" t="s">
        <v>22</v>
      </c>
      <c r="B235">
        <v>14.38</v>
      </c>
      <c r="C235">
        <v>32</v>
      </c>
      <c r="D235">
        <f t="shared" si="14"/>
        <v>133.51877607788595</v>
      </c>
    </row>
    <row r="236" spans="1:7">
      <c r="A236" t="s">
        <v>23</v>
      </c>
      <c r="B236">
        <v>14.97</v>
      </c>
      <c r="C236">
        <v>33</v>
      </c>
      <c r="D236">
        <f t="shared" si="14"/>
        <v>132.26452905811624</v>
      </c>
    </row>
    <row r="237" spans="1:7">
      <c r="A237" t="s">
        <v>24</v>
      </c>
      <c r="B237">
        <v>15.03</v>
      </c>
      <c r="C237">
        <v>33</v>
      </c>
      <c r="D237">
        <f t="shared" si="14"/>
        <v>131.7365269461078</v>
      </c>
    </row>
    <row r="239" spans="1:7">
      <c r="A239" t="s">
        <v>25</v>
      </c>
      <c r="B239" s="26" t="s">
        <v>52</v>
      </c>
      <c r="E239" s="1" t="s">
        <v>63</v>
      </c>
      <c r="F239">
        <v>24</v>
      </c>
      <c r="G239">
        <f>AVERAGE(D240:D242)</f>
        <v>118.57961847515064</v>
      </c>
    </row>
    <row r="240" spans="1:7">
      <c r="A240" t="s">
        <v>1</v>
      </c>
      <c r="B240">
        <v>18.63</v>
      </c>
      <c r="C240">
        <v>36</v>
      </c>
      <c r="D240" s="24">
        <f>(60*C240)/B240</f>
        <v>115.94202898550725</v>
      </c>
      <c r="E240" s="1" t="s">
        <v>64</v>
      </c>
      <c r="F240">
        <v>1.75</v>
      </c>
      <c r="G240">
        <f>AVERAGE(D243:D245)</f>
        <v>116.20482559669976</v>
      </c>
    </row>
    <row r="241" spans="1:7">
      <c r="A241" t="s">
        <v>2</v>
      </c>
      <c r="B241">
        <v>17.57</v>
      </c>
      <c r="C241">
        <v>35</v>
      </c>
      <c r="D241" s="24">
        <f t="shared" ref="D241:D263" si="15">(60*C241)/B241</f>
        <v>119.5219123505976</v>
      </c>
      <c r="E241" s="1" t="s">
        <v>65</v>
      </c>
      <c r="F241">
        <v>69</v>
      </c>
      <c r="G241">
        <f>AVERAGE(D246:D248)</f>
        <v>117.64984093590476</v>
      </c>
    </row>
    <row r="242" spans="1:7">
      <c r="A242" t="s">
        <v>3</v>
      </c>
      <c r="B242">
        <v>17.46</v>
      </c>
      <c r="C242">
        <v>35</v>
      </c>
      <c r="D242" s="24">
        <f t="shared" si="15"/>
        <v>120.27491408934708</v>
      </c>
      <c r="E242" s="1" t="s">
        <v>66</v>
      </c>
      <c r="F242" t="s">
        <v>69</v>
      </c>
      <c r="G242">
        <f>AVERAGE(D249:D251)</f>
        <v>117.86735150141901</v>
      </c>
    </row>
    <row r="243" spans="1:7">
      <c r="A243" t="s">
        <v>4</v>
      </c>
      <c r="B243">
        <v>18.04</v>
      </c>
      <c r="C243">
        <v>35</v>
      </c>
      <c r="D243" s="24">
        <f t="shared" si="15"/>
        <v>116.4079822616408</v>
      </c>
      <c r="E243" s="1" t="s">
        <v>67</v>
      </c>
      <c r="F243" t="s">
        <v>71</v>
      </c>
      <c r="G243">
        <f>AVERAGE(D252:D254)</f>
        <v>120.26683591266351</v>
      </c>
    </row>
    <row r="244" spans="1:7">
      <c r="A244" t="s">
        <v>5</v>
      </c>
      <c r="B244">
        <v>18.16</v>
      </c>
      <c r="C244">
        <v>35</v>
      </c>
      <c r="D244" s="24">
        <f t="shared" si="15"/>
        <v>115.63876651982379</v>
      </c>
      <c r="E244" s="1" t="s">
        <v>68</v>
      </c>
      <c r="F244" t="s">
        <v>71</v>
      </c>
      <c r="G244">
        <f>AVERAGE(D255:D257)</f>
        <v>121.92049880935635</v>
      </c>
    </row>
    <row r="245" spans="1:7">
      <c r="A245" t="s">
        <v>6</v>
      </c>
      <c r="B245">
        <v>18.53</v>
      </c>
      <c r="C245">
        <v>36</v>
      </c>
      <c r="D245" s="24">
        <f t="shared" si="15"/>
        <v>116.56772800863465</v>
      </c>
      <c r="G245">
        <f>AVERAGE(D258:D260)</f>
        <v>123.21640493405143</v>
      </c>
    </row>
    <row r="246" spans="1:7">
      <c r="A246" t="s">
        <v>7</v>
      </c>
      <c r="B246">
        <v>18.600000000000001</v>
      </c>
      <c r="C246">
        <v>36</v>
      </c>
      <c r="D246" s="24">
        <f t="shared" si="15"/>
        <v>116.12903225806451</v>
      </c>
      <c r="G246">
        <f>AVERAGE(D261:D263)</f>
        <v>128.21994666506862</v>
      </c>
    </row>
    <row r="247" spans="1:7">
      <c r="A247" t="s">
        <v>8</v>
      </c>
      <c r="B247">
        <v>17.57</v>
      </c>
      <c r="C247">
        <v>35</v>
      </c>
      <c r="D247" s="24">
        <f t="shared" si="15"/>
        <v>119.5219123505976</v>
      </c>
    </row>
    <row r="248" spans="1:7">
      <c r="A248" t="s">
        <v>9</v>
      </c>
      <c r="B248">
        <v>16.88</v>
      </c>
      <c r="C248">
        <v>33</v>
      </c>
      <c r="D248" s="24">
        <f t="shared" si="15"/>
        <v>117.29857819905214</v>
      </c>
    </row>
    <row r="249" spans="1:7">
      <c r="A249" t="s">
        <v>10</v>
      </c>
      <c r="B249">
        <v>17.809999999999999</v>
      </c>
      <c r="C249">
        <v>35</v>
      </c>
      <c r="D249" s="24">
        <f t="shared" si="15"/>
        <v>117.91128579449749</v>
      </c>
    </row>
    <row r="250" spans="1:7">
      <c r="A250" t="s">
        <v>11</v>
      </c>
      <c r="B250">
        <v>17.940000000000001</v>
      </c>
      <c r="C250">
        <v>35</v>
      </c>
      <c r="D250" s="24">
        <f t="shared" si="15"/>
        <v>117.05685618729096</v>
      </c>
    </row>
    <row r="251" spans="1:7">
      <c r="A251" t="s">
        <v>12</v>
      </c>
      <c r="B251">
        <v>16.690000000000001</v>
      </c>
      <c r="C251">
        <v>33</v>
      </c>
      <c r="D251" s="24">
        <f t="shared" si="15"/>
        <v>118.63391252246853</v>
      </c>
    </row>
    <row r="252" spans="1:7">
      <c r="A252" t="s">
        <v>13</v>
      </c>
      <c r="B252">
        <v>17.47</v>
      </c>
      <c r="C252">
        <v>36</v>
      </c>
      <c r="D252">
        <f t="shared" si="15"/>
        <v>123.64052661705782</v>
      </c>
    </row>
    <row r="253" spans="1:7">
      <c r="A253" t="s">
        <v>14</v>
      </c>
      <c r="B253">
        <v>19.53</v>
      </c>
      <c r="C253">
        <v>39</v>
      </c>
      <c r="D253">
        <f t="shared" si="15"/>
        <v>119.81566820276497</v>
      </c>
    </row>
    <row r="254" spans="1:7">
      <c r="A254" t="s">
        <v>15</v>
      </c>
      <c r="B254">
        <v>19.43</v>
      </c>
      <c r="C254">
        <v>38</v>
      </c>
      <c r="D254">
        <f t="shared" si="15"/>
        <v>117.34431291816779</v>
      </c>
    </row>
    <row r="255" spans="1:7">
      <c r="A255" t="s">
        <v>16</v>
      </c>
      <c r="B255">
        <v>17.350000000000001</v>
      </c>
      <c r="C255">
        <v>35</v>
      </c>
      <c r="D255">
        <f t="shared" si="15"/>
        <v>121.03746397694523</v>
      </c>
    </row>
    <row r="256" spans="1:7">
      <c r="A256" t="s">
        <v>17</v>
      </c>
      <c r="B256">
        <v>18.25</v>
      </c>
      <c r="C256">
        <v>39</v>
      </c>
      <c r="D256">
        <f t="shared" si="15"/>
        <v>128.21917808219177</v>
      </c>
    </row>
    <row r="257" spans="1:7">
      <c r="A257" t="s">
        <v>18</v>
      </c>
      <c r="B257">
        <v>19.57</v>
      </c>
      <c r="C257">
        <v>38</v>
      </c>
      <c r="D257">
        <f t="shared" si="15"/>
        <v>116.50485436893204</v>
      </c>
    </row>
    <row r="258" spans="1:7">
      <c r="A258" t="s">
        <v>19</v>
      </c>
      <c r="B258">
        <v>16.5</v>
      </c>
      <c r="C258">
        <v>35</v>
      </c>
      <c r="D258">
        <f t="shared" si="15"/>
        <v>127.27272727272727</v>
      </c>
    </row>
    <row r="259" spans="1:7">
      <c r="A259" t="s">
        <v>20</v>
      </c>
      <c r="B259">
        <v>17.41</v>
      </c>
      <c r="C259">
        <v>36</v>
      </c>
      <c r="D259">
        <f t="shared" si="15"/>
        <v>124.06662837449741</v>
      </c>
    </row>
    <row r="260" spans="1:7">
      <c r="A260" t="s">
        <v>21</v>
      </c>
      <c r="B260">
        <v>17.75</v>
      </c>
      <c r="C260">
        <v>35</v>
      </c>
      <c r="D260">
        <f t="shared" si="15"/>
        <v>118.30985915492958</v>
      </c>
    </row>
    <row r="261" spans="1:7">
      <c r="A261" t="s">
        <v>22</v>
      </c>
      <c r="B261">
        <v>16.28</v>
      </c>
      <c r="C261">
        <v>36</v>
      </c>
      <c r="D261">
        <f t="shared" si="15"/>
        <v>132.67813267813267</v>
      </c>
    </row>
    <row r="262" spans="1:7">
      <c r="A262" t="s">
        <v>23</v>
      </c>
      <c r="B262">
        <v>16.399999999999999</v>
      </c>
      <c r="C262">
        <v>33</v>
      </c>
      <c r="D262">
        <f t="shared" si="15"/>
        <v>120.73170731707319</v>
      </c>
    </row>
    <row r="263" spans="1:7">
      <c r="A263" t="s">
        <v>24</v>
      </c>
      <c r="B263">
        <v>16</v>
      </c>
      <c r="C263">
        <v>35</v>
      </c>
      <c r="D263">
        <f t="shared" si="15"/>
        <v>131.25</v>
      </c>
    </row>
    <row r="265" spans="1:7">
      <c r="A265" t="s">
        <v>25</v>
      </c>
      <c r="B265" s="7" t="s">
        <v>53</v>
      </c>
      <c r="E265" s="1" t="s">
        <v>63</v>
      </c>
      <c r="F265">
        <v>25</v>
      </c>
      <c r="G265">
        <f>AVERAGE(D266:D268)</f>
        <v>106.99531299122812</v>
      </c>
    </row>
    <row r="266" spans="1:7">
      <c r="A266" t="s">
        <v>1</v>
      </c>
      <c r="B266">
        <v>21.22</v>
      </c>
      <c r="C266">
        <v>39</v>
      </c>
      <c r="D266" s="24">
        <f>(60*C266)/B266</f>
        <v>110.27332704995288</v>
      </c>
      <c r="E266" s="1" t="s">
        <v>64</v>
      </c>
      <c r="F266">
        <v>1.66</v>
      </c>
      <c r="G266">
        <f>AVERAGE(D269:D271)</f>
        <v>109.43918356609765</v>
      </c>
    </row>
    <row r="267" spans="1:7">
      <c r="A267" t="s">
        <v>2</v>
      </c>
      <c r="B267">
        <v>22.84</v>
      </c>
      <c r="C267">
        <v>40</v>
      </c>
      <c r="D267" s="24">
        <f t="shared" ref="D267:D289" si="16">(60*C267)/B267</f>
        <v>105.07880910683012</v>
      </c>
      <c r="E267" s="1" t="s">
        <v>65</v>
      </c>
      <c r="F267">
        <v>68</v>
      </c>
      <c r="G267">
        <f>AVERAGE(D272:D274)</f>
        <v>111.1616163589119</v>
      </c>
    </row>
    <row r="268" spans="1:7">
      <c r="A268" t="s">
        <v>3</v>
      </c>
      <c r="B268">
        <v>22.72</v>
      </c>
      <c r="C268">
        <v>40</v>
      </c>
      <c r="D268" s="24">
        <f t="shared" si="16"/>
        <v>105.63380281690141</v>
      </c>
      <c r="E268" s="1" t="s">
        <v>66</v>
      </c>
      <c r="F268" t="s">
        <v>69</v>
      </c>
      <c r="G268">
        <f>AVERAGE(D275:D277)</f>
        <v>116.94791627471311</v>
      </c>
    </row>
    <row r="269" spans="1:7">
      <c r="A269" t="s">
        <v>4</v>
      </c>
      <c r="B269">
        <v>21.1</v>
      </c>
      <c r="C269">
        <v>40</v>
      </c>
      <c r="D269" s="24">
        <f t="shared" si="16"/>
        <v>113.74407582938387</v>
      </c>
      <c r="E269" s="1" t="s">
        <v>67</v>
      </c>
      <c r="F269" t="s">
        <v>71</v>
      </c>
      <c r="G269">
        <f>AVERAGE(D278:D280)</f>
        <v>114.10346697742261</v>
      </c>
    </row>
    <row r="270" spans="1:7">
      <c r="A270" t="s">
        <v>5</v>
      </c>
      <c r="B270">
        <v>21.84</v>
      </c>
      <c r="C270">
        <v>39</v>
      </c>
      <c r="D270" s="24">
        <f t="shared" si="16"/>
        <v>107.14285714285714</v>
      </c>
      <c r="E270" s="1" t="s">
        <v>68</v>
      </c>
      <c r="F270" t="s">
        <v>70</v>
      </c>
      <c r="G270">
        <f>AVERAGE(D281:D283)</f>
        <v>111.08114770819894</v>
      </c>
    </row>
    <row r="271" spans="1:7">
      <c r="A271" t="s">
        <v>6</v>
      </c>
      <c r="B271">
        <v>22.34</v>
      </c>
      <c r="C271">
        <v>40</v>
      </c>
      <c r="D271" s="24">
        <f t="shared" si="16"/>
        <v>107.43061772605192</v>
      </c>
      <c r="G271">
        <f>AVERAGE(D284:D286)</f>
        <v>116.76393738082305</v>
      </c>
    </row>
    <row r="272" spans="1:7">
      <c r="A272" t="s">
        <v>7</v>
      </c>
      <c r="B272">
        <v>20.39</v>
      </c>
      <c r="C272">
        <v>37</v>
      </c>
      <c r="D272" s="24">
        <f t="shared" si="16"/>
        <v>108.87690044139283</v>
      </c>
      <c r="G272">
        <f>AVERAGE(D287:D289)</f>
        <v>123.28802708350672</v>
      </c>
    </row>
    <row r="273" spans="1:4">
      <c r="A273" t="s">
        <v>8</v>
      </c>
      <c r="B273">
        <v>19.72</v>
      </c>
      <c r="C273">
        <v>38</v>
      </c>
      <c r="D273" s="24">
        <f t="shared" si="16"/>
        <v>115.6186612576065</v>
      </c>
    </row>
    <row r="274" spans="1:4">
      <c r="A274" t="s">
        <v>9</v>
      </c>
      <c r="B274">
        <v>21.47</v>
      </c>
      <c r="C274">
        <v>39</v>
      </c>
      <c r="D274" s="24">
        <f t="shared" si="16"/>
        <v>108.98928737773639</v>
      </c>
    </row>
    <row r="275" spans="1:4">
      <c r="A275" t="s">
        <v>10</v>
      </c>
      <c r="B275">
        <v>19.649999999999999</v>
      </c>
      <c r="C275">
        <v>38</v>
      </c>
      <c r="D275" s="24">
        <f t="shared" si="16"/>
        <v>116.03053435114505</v>
      </c>
    </row>
    <row r="276" spans="1:4">
      <c r="A276" t="s">
        <v>11</v>
      </c>
      <c r="B276">
        <v>19.07</v>
      </c>
      <c r="C276">
        <v>37</v>
      </c>
      <c r="D276" s="24">
        <f t="shared" si="16"/>
        <v>116.41321447299423</v>
      </c>
    </row>
    <row r="277" spans="1:4">
      <c r="A277" t="s">
        <v>12</v>
      </c>
      <c r="B277">
        <v>18.75</v>
      </c>
      <c r="C277">
        <v>37</v>
      </c>
      <c r="D277" s="24">
        <f t="shared" si="16"/>
        <v>118.4</v>
      </c>
    </row>
    <row r="278" spans="1:4">
      <c r="A278" t="s">
        <v>13</v>
      </c>
      <c r="B278">
        <v>22.78</v>
      </c>
      <c r="C278">
        <v>42</v>
      </c>
      <c r="D278">
        <f t="shared" si="16"/>
        <v>110.6233538191396</v>
      </c>
    </row>
    <row r="279" spans="1:4">
      <c r="A279" t="s">
        <v>14</v>
      </c>
      <c r="B279">
        <v>20.41</v>
      </c>
      <c r="C279">
        <v>41</v>
      </c>
      <c r="D279">
        <f t="shared" si="16"/>
        <v>120.52915237628613</v>
      </c>
    </row>
    <row r="280" spans="1:4">
      <c r="A280" t="s">
        <v>15</v>
      </c>
      <c r="B280">
        <v>23.75</v>
      </c>
      <c r="C280">
        <v>44</v>
      </c>
      <c r="D280">
        <f t="shared" si="16"/>
        <v>111.15789473684211</v>
      </c>
    </row>
    <row r="281" spans="1:4">
      <c r="A281" t="s">
        <v>16</v>
      </c>
      <c r="B281">
        <v>24.48</v>
      </c>
      <c r="C281">
        <v>44</v>
      </c>
      <c r="D281">
        <f t="shared" si="16"/>
        <v>107.84313725490196</v>
      </c>
    </row>
    <row r="282" spans="1:4">
      <c r="A282" t="s">
        <v>17</v>
      </c>
      <c r="B282">
        <v>23.41</v>
      </c>
      <c r="C282">
        <v>44</v>
      </c>
      <c r="D282">
        <f t="shared" si="16"/>
        <v>112.77231952157197</v>
      </c>
    </row>
    <row r="283" spans="1:4">
      <c r="A283" t="s">
        <v>18</v>
      </c>
      <c r="B283">
        <v>23.44</v>
      </c>
      <c r="C283">
        <v>44</v>
      </c>
      <c r="D283">
        <f t="shared" si="16"/>
        <v>112.62798634812286</v>
      </c>
    </row>
    <row r="284" spans="1:4">
      <c r="A284" t="s">
        <v>19</v>
      </c>
      <c r="B284">
        <v>21.94</v>
      </c>
      <c r="C284">
        <v>41</v>
      </c>
      <c r="D284">
        <f t="shared" si="16"/>
        <v>112.1239744758432</v>
      </c>
    </row>
    <row r="285" spans="1:4">
      <c r="A285" t="s">
        <v>20</v>
      </c>
      <c r="B285">
        <v>20.18</v>
      </c>
      <c r="C285">
        <v>39</v>
      </c>
      <c r="D285">
        <f t="shared" si="16"/>
        <v>115.9563924677899</v>
      </c>
    </row>
    <row r="286" spans="1:4">
      <c r="A286" t="s">
        <v>21</v>
      </c>
      <c r="B286">
        <v>20.62</v>
      </c>
      <c r="C286">
        <v>42</v>
      </c>
      <c r="D286">
        <f t="shared" si="16"/>
        <v>122.21144519883607</v>
      </c>
    </row>
    <row r="287" spans="1:4">
      <c r="A287" t="s">
        <v>22</v>
      </c>
      <c r="B287">
        <v>19.690000000000001</v>
      </c>
      <c r="C287">
        <v>38</v>
      </c>
      <c r="D287">
        <f t="shared" si="16"/>
        <v>115.79481970543422</v>
      </c>
    </row>
    <row r="288" spans="1:4">
      <c r="A288" t="s">
        <v>23</v>
      </c>
      <c r="B288">
        <v>18.559999999999999</v>
      </c>
      <c r="C288">
        <v>39</v>
      </c>
      <c r="D288">
        <f t="shared" si="16"/>
        <v>126.07758620689656</v>
      </c>
    </row>
    <row r="289" spans="1:7">
      <c r="A289" t="s">
        <v>24</v>
      </c>
      <c r="B289">
        <v>19.22</v>
      </c>
      <c r="C289">
        <v>41</v>
      </c>
      <c r="D289">
        <f t="shared" si="16"/>
        <v>127.9916753381894</v>
      </c>
    </row>
    <row r="291" spans="1:7">
      <c r="A291" t="s">
        <v>25</v>
      </c>
      <c r="B291" s="7" t="s">
        <v>54</v>
      </c>
      <c r="E291" s="1" t="s">
        <v>63</v>
      </c>
      <c r="F291">
        <v>27</v>
      </c>
      <c r="G291">
        <f>AVERAGE(D292:D294)</f>
        <v>109.86704508942744</v>
      </c>
    </row>
    <row r="292" spans="1:7">
      <c r="A292" t="s">
        <v>1</v>
      </c>
      <c r="B292">
        <v>24.53</v>
      </c>
      <c r="C292">
        <v>44</v>
      </c>
      <c r="D292" s="24">
        <f>(60*C292)/B292</f>
        <v>107.62331838565022</v>
      </c>
      <c r="E292" s="1" t="s">
        <v>64</v>
      </c>
      <c r="F292">
        <v>1.55</v>
      </c>
      <c r="G292">
        <f>AVERAGE(D295:D297)</f>
        <v>111.38923744900539</v>
      </c>
    </row>
    <row r="293" spans="1:7">
      <c r="A293" t="s">
        <v>2</v>
      </c>
      <c r="B293">
        <v>22.56</v>
      </c>
      <c r="C293">
        <v>42</v>
      </c>
      <c r="D293" s="24">
        <f t="shared" ref="D293:D315" si="17">(60*C293)/B293</f>
        <v>111.70212765957447</v>
      </c>
      <c r="E293" s="1" t="s">
        <v>65</v>
      </c>
      <c r="F293">
        <v>83</v>
      </c>
      <c r="G293">
        <f>AVERAGE(D298:D300)</f>
        <v>106.61514681186593</v>
      </c>
    </row>
    <row r="294" spans="1:7">
      <c r="A294" t="s">
        <v>3</v>
      </c>
      <c r="B294">
        <v>23.94</v>
      </c>
      <c r="C294">
        <v>44</v>
      </c>
      <c r="D294" s="24">
        <f t="shared" si="17"/>
        <v>110.27568922305764</v>
      </c>
      <c r="E294" s="1" t="s">
        <v>66</v>
      </c>
      <c r="F294" t="s">
        <v>69</v>
      </c>
      <c r="G294">
        <f>AVERAGE(D301:D303)</f>
        <v>115.50605784838787</v>
      </c>
    </row>
    <row r="295" spans="1:7">
      <c r="A295" t="s">
        <v>4</v>
      </c>
      <c r="B295">
        <v>23.98</v>
      </c>
      <c r="C295">
        <v>43</v>
      </c>
      <c r="D295" s="24">
        <f t="shared" si="17"/>
        <v>107.58965804837364</v>
      </c>
      <c r="E295" s="1" t="s">
        <v>67</v>
      </c>
      <c r="F295" t="s">
        <v>70</v>
      </c>
      <c r="G295">
        <f>AVERAGE(D304:D306)</f>
        <v>145.86875189288924</v>
      </c>
    </row>
    <row r="296" spans="1:7">
      <c r="A296" t="s">
        <v>5</v>
      </c>
      <c r="B296">
        <v>21.76</v>
      </c>
      <c r="C296">
        <v>42</v>
      </c>
      <c r="D296" s="24">
        <f t="shared" si="17"/>
        <v>115.80882352941175</v>
      </c>
      <c r="E296" s="1" t="s">
        <v>68</v>
      </c>
      <c r="F296" t="s">
        <v>70</v>
      </c>
      <c r="G296">
        <f>AVERAGE(D307:D309)</f>
        <v>143.07978876267066</v>
      </c>
    </row>
    <row r="297" spans="1:7">
      <c r="A297" t="s">
        <v>6</v>
      </c>
      <c r="B297">
        <v>22.75</v>
      </c>
      <c r="C297">
        <v>42</v>
      </c>
      <c r="D297" s="24">
        <f t="shared" si="17"/>
        <v>110.76923076923077</v>
      </c>
      <c r="G297">
        <f>AVERAGE(D310:D312)</f>
        <v>150.03186599785559</v>
      </c>
    </row>
    <row r="298" spans="1:7">
      <c r="A298" t="s">
        <v>7</v>
      </c>
      <c r="B298">
        <v>23.85</v>
      </c>
      <c r="C298">
        <v>43</v>
      </c>
      <c r="D298" s="24">
        <f t="shared" si="17"/>
        <v>108.17610062893081</v>
      </c>
      <c r="G298">
        <f>AVERAGE(D313:D315)</f>
        <v>153.74126854874996</v>
      </c>
    </row>
    <row r="299" spans="1:7">
      <c r="A299" t="s">
        <v>8</v>
      </c>
      <c r="B299">
        <v>23.6</v>
      </c>
      <c r="C299">
        <v>40</v>
      </c>
      <c r="D299" s="24">
        <f t="shared" si="17"/>
        <v>101.69491525423729</v>
      </c>
    </row>
    <row r="300" spans="1:7">
      <c r="A300" t="s">
        <v>9</v>
      </c>
      <c r="B300">
        <v>23.46</v>
      </c>
      <c r="C300">
        <v>43</v>
      </c>
      <c r="D300" s="24">
        <f t="shared" si="17"/>
        <v>109.97442455242967</v>
      </c>
    </row>
    <row r="301" spans="1:7">
      <c r="A301" t="s">
        <v>10</v>
      </c>
      <c r="B301">
        <v>20.010000000000002</v>
      </c>
      <c r="C301">
        <v>40</v>
      </c>
      <c r="D301" s="24">
        <f t="shared" si="17"/>
        <v>119.94002998500748</v>
      </c>
    </row>
    <row r="302" spans="1:7">
      <c r="A302" t="s">
        <v>11</v>
      </c>
      <c r="B302">
        <v>20.75</v>
      </c>
      <c r="C302">
        <v>40</v>
      </c>
      <c r="D302" s="24">
        <f t="shared" si="17"/>
        <v>115.66265060240964</v>
      </c>
    </row>
    <row r="303" spans="1:7">
      <c r="A303" t="s">
        <v>12</v>
      </c>
      <c r="B303">
        <v>22.72</v>
      </c>
      <c r="C303">
        <v>42</v>
      </c>
      <c r="D303" s="24">
        <f t="shared" si="17"/>
        <v>110.91549295774648</v>
      </c>
    </row>
    <row r="304" spans="1:7">
      <c r="A304" t="s">
        <v>13</v>
      </c>
      <c r="B304">
        <v>14.37</v>
      </c>
      <c r="C304">
        <v>33</v>
      </c>
      <c r="D304">
        <f t="shared" si="17"/>
        <v>137.78705636743217</v>
      </c>
    </row>
    <row r="305" spans="1:7">
      <c r="A305" t="s">
        <v>14</v>
      </c>
      <c r="B305">
        <v>12.12</v>
      </c>
      <c r="C305">
        <v>30</v>
      </c>
      <c r="D305">
        <f t="shared" si="17"/>
        <v>148.51485148514851</v>
      </c>
    </row>
    <row r="306" spans="1:7">
      <c r="A306" t="s">
        <v>15</v>
      </c>
      <c r="B306">
        <v>11.5</v>
      </c>
      <c r="C306">
        <v>29</v>
      </c>
      <c r="D306">
        <f t="shared" si="17"/>
        <v>151.30434782608697</v>
      </c>
    </row>
    <row r="307" spans="1:7">
      <c r="A307" t="s">
        <v>16</v>
      </c>
      <c r="B307">
        <v>15.59</v>
      </c>
      <c r="C307">
        <v>35</v>
      </c>
      <c r="D307">
        <f t="shared" si="17"/>
        <v>134.70173187940989</v>
      </c>
    </row>
    <row r="308" spans="1:7">
      <c r="A308" t="s">
        <v>17</v>
      </c>
      <c r="B308">
        <v>13.75</v>
      </c>
      <c r="C308">
        <v>33</v>
      </c>
      <c r="D308">
        <f t="shared" si="17"/>
        <v>144</v>
      </c>
    </row>
    <row r="309" spans="1:7">
      <c r="A309" t="s">
        <v>18</v>
      </c>
      <c r="B309">
        <v>11.16</v>
      </c>
      <c r="C309">
        <v>28</v>
      </c>
      <c r="D309">
        <f t="shared" si="17"/>
        <v>150.53763440860214</v>
      </c>
    </row>
    <row r="310" spans="1:7">
      <c r="A310" t="s">
        <v>19</v>
      </c>
      <c r="B310">
        <v>13.05</v>
      </c>
      <c r="C310">
        <v>31</v>
      </c>
      <c r="D310">
        <f t="shared" si="17"/>
        <v>142.5287356321839</v>
      </c>
    </row>
    <row r="311" spans="1:7">
      <c r="A311" t="s">
        <v>20</v>
      </c>
      <c r="B311">
        <v>10.220000000000001</v>
      </c>
      <c r="C311">
        <v>24</v>
      </c>
      <c r="D311">
        <f t="shared" si="17"/>
        <v>140.90019569471625</v>
      </c>
    </row>
    <row r="312" spans="1:7">
      <c r="A312" t="s">
        <v>21</v>
      </c>
      <c r="B312">
        <v>9</v>
      </c>
      <c r="C312">
        <v>25</v>
      </c>
      <c r="D312">
        <f t="shared" si="17"/>
        <v>166.66666666666666</v>
      </c>
    </row>
    <row r="313" spans="1:7">
      <c r="A313" t="s">
        <v>22</v>
      </c>
      <c r="B313">
        <v>17.190000000000001</v>
      </c>
      <c r="C313">
        <v>38</v>
      </c>
      <c r="D313">
        <f t="shared" si="17"/>
        <v>132.63525305410121</v>
      </c>
    </row>
    <row r="314" spans="1:7">
      <c r="A314" t="s">
        <v>23</v>
      </c>
      <c r="B314">
        <v>11.28</v>
      </c>
      <c r="C314">
        <v>30</v>
      </c>
      <c r="D314">
        <f t="shared" si="17"/>
        <v>159.57446808510639</v>
      </c>
    </row>
    <row r="315" spans="1:7">
      <c r="A315" t="s">
        <v>24</v>
      </c>
      <c r="B315">
        <v>9.94</v>
      </c>
      <c r="C315">
        <v>28</v>
      </c>
      <c r="D315">
        <f t="shared" si="17"/>
        <v>169.01408450704227</v>
      </c>
    </row>
    <row r="317" spans="1:7">
      <c r="A317" t="s">
        <v>25</v>
      </c>
      <c r="B317" s="26" t="s">
        <v>56</v>
      </c>
      <c r="E317" s="1" t="s">
        <v>63</v>
      </c>
      <c r="F317">
        <v>24</v>
      </c>
      <c r="G317">
        <f>AVERAGE(D318:D320)</f>
        <v>111.28404275397826</v>
      </c>
    </row>
    <row r="318" spans="1:7">
      <c r="A318" t="s">
        <v>1</v>
      </c>
      <c r="B318">
        <v>21.41</v>
      </c>
      <c r="C318">
        <v>40</v>
      </c>
      <c r="D318" s="24">
        <f>(60*C318)/B318</f>
        <v>112.09715086408221</v>
      </c>
      <c r="E318" s="1" t="s">
        <v>64</v>
      </c>
      <c r="F318">
        <v>1.78</v>
      </c>
      <c r="G318">
        <f>AVERAGE(D321:D323)</f>
        <v>113.77558522438183</v>
      </c>
    </row>
    <row r="319" spans="1:7">
      <c r="A319" t="s">
        <v>2</v>
      </c>
      <c r="B319">
        <v>21.65</v>
      </c>
      <c r="C319">
        <v>40</v>
      </c>
      <c r="D319" s="24">
        <f t="shared" ref="D319:D341" si="18">(60*C319)/B319</f>
        <v>110.85450346420325</v>
      </c>
      <c r="E319" s="1" t="s">
        <v>65</v>
      </c>
      <c r="F319">
        <v>66</v>
      </c>
      <c r="G319">
        <f>AVERAGE(D324:D326)</f>
        <v>109.9486040138235</v>
      </c>
    </row>
    <row r="320" spans="1:7">
      <c r="A320" t="s">
        <v>3</v>
      </c>
      <c r="B320">
        <v>21.1</v>
      </c>
      <c r="C320">
        <v>39</v>
      </c>
      <c r="D320" s="24">
        <f t="shared" si="18"/>
        <v>110.90047393364928</v>
      </c>
      <c r="E320" s="1" t="s">
        <v>66</v>
      </c>
      <c r="F320" t="s">
        <v>72</v>
      </c>
      <c r="G320">
        <f>AVERAGE(D327:D329)</f>
        <v>112.98106130509359</v>
      </c>
    </row>
    <row r="321" spans="1:7">
      <c r="A321" t="s">
        <v>4</v>
      </c>
      <c r="B321">
        <v>21.19</v>
      </c>
      <c r="C321">
        <v>39</v>
      </c>
      <c r="D321" s="24">
        <f t="shared" si="18"/>
        <v>110.42944785276073</v>
      </c>
      <c r="E321" s="1" t="s">
        <v>67</v>
      </c>
      <c r="F321" t="s">
        <v>70</v>
      </c>
      <c r="G321">
        <f>AVERAGE(D330:D332)</f>
        <v>121.80190847934533</v>
      </c>
    </row>
    <row r="322" spans="1:7">
      <c r="A322" t="s">
        <v>5</v>
      </c>
      <c r="B322">
        <v>20.79</v>
      </c>
      <c r="C322">
        <v>39</v>
      </c>
      <c r="D322" s="24">
        <f t="shared" si="18"/>
        <v>112.55411255411256</v>
      </c>
      <c r="E322" s="1" t="s">
        <v>68</v>
      </c>
      <c r="F322" t="s">
        <v>71</v>
      </c>
      <c r="G322">
        <f>AVERAGE(D333:D335)</f>
        <v>111.21413844851072</v>
      </c>
    </row>
    <row r="323" spans="1:7">
      <c r="A323" t="s">
        <v>6</v>
      </c>
      <c r="B323">
        <v>20.28</v>
      </c>
      <c r="C323">
        <v>40</v>
      </c>
      <c r="D323" s="24">
        <f t="shared" si="18"/>
        <v>118.34319526627219</v>
      </c>
      <c r="G323">
        <f>AVERAGE(D336:D338)</f>
        <v>125.01562417033306</v>
      </c>
    </row>
    <row r="324" spans="1:7">
      <c r="A324" t="s">
        <v>7</v>
      </c>
      <c r="B324">
        <v>21.16</v>
      </c>
      <c r="C324">
        <v>40</v>
      </c>
      <c r="D324" s="24">
        <f t="shared" si="18"/>
        <v>113.42155009451795</v>
      </c>
      <c r="G324">
        <f>AVERAGE(D339:D341)</f>
        <v>127.75224442155387</v>
      </c>
    </row>
    <row r="325" spans="1:7">
      <c r="A325" t="s">
        <v>8</v>
      </c>
      <c r="B325">
        <v>22.17</v>
      </c>
      <c r="C325">
        <v>38</v>
      </c>
      <c r="D325" s="24">
        <f t="shared" si="18"/>
        <v>102.84167794316643</v>
      </c>
    </row>
    <row r="326" spans="1:7">
      <c r="A326" t="s">
        <v>9</v>
      </c>
      <c r="B326">
        <v>21.13</v>
      </c>
      <c r="C326">
        <v>40</v>
      </c>
      <c r="D326" s="24">
        <f t="shared" si="18"/>
        <v>113.5825840037861</v>
      </c>
    </row>
    <row r="327" spans="1:7">
      <c r="A327" t="s">
        <v>10</v>
      </c>
      <c r="B327">
        <v>19.809999999999999</v>
      </c>
      <c r="C327">
        <v>38</v>
      </c>
      <c r="D327" s="24">
        <f t="shared" si="18"/>
        <v>115.09338717819284</v>
      </c>
    </row>
    <row r="328" spans="1:7">
      <c r="A328" t="s">
        <v>11</v>
      </c>
      <c r="B328">
        <v>20.13</v>
      </c>
      <c r="C328">
        <v>38</v>
      </c>
      <c r="D328" s="24">
        <f t="shared" si="18"/>
        <v>113.26378539493294</v>
      </c>
    </row>
    <row r="329" spans="1:7">
      <c r="A329" t="s">
        <v>12</v>
      </c>
      <c r="B329">
        <v>21.16</v>
      </c>
      <c r="C329">
        <v>39</v>
      </c>
      <c r="D329" s="24">
        <f t="shared" si="18"/>
        <v>110.586011342155</v>
      </c>
    </row>
    <row r="330" spans="1:7">
      <c r="A330" t="s">
        <v>13</v>
      </c>
      <c r="B330">
        <v>22.57</v>
      </c>
      <c r="C330">
        <v>46</v>
      </c>
      <c r="D330">
        <f t="shared" si="18"/>
        <v>122.28622064687639</v>
      </c>
    </row>
    <row r="331" spans="1:7">
      <c r="A331" t="s">
        <v>14</v>
      </c>
      <c r="B331">
        <v>20.59</v>
      </c>
      <c r="C331">
        <v>42</v>
      </c>
      <c r="D331">
        <f t="shared" si="18"/>
        <v>122.3895094706168</v>
      </c>
    </row>
    <row r="332" spans="1:7">
      <c r="A332" t="s">
        <v>15</v>
      </c>
      <c r="B332">
        <v>21.37</v>
      </c>
      <c r="C332">
        <v>43</v>
      </c>
      <c r="D332">
        <f t="shared" si="18"/>
        <v>120.72999532054281</v>
      </c>
    </row>
    <row r="333" spans="1:7">
      <c r="A333" t="s">
        <v>16</v>
      </c>
      <c r="B333">
        <v>23.98</v>
      </c>
      <c r="C333">
        <v>40</v>
      </c>
      <c r="D333">
        <f t="shared" si="18"/>
        <v>100.08340283569642</v>
      </c>
    </row>
    <row r="334" spans="1:7">
      <c r="A334" t="s">
        <v>17</v>
      </c>
      <c r="B334">
        <v>23.53</v>
      </c>
      <c r="C334">
        <v>45</v>
      </c>
      <c r="D334">
        <f t="shared" si="18"/>
        <v>114.74713132171695</v>
      </c>
    </row>
    <row r="335" spans="1:7">
      <c r="A335" t="s">
        <v>18</v>
      </c>
      <c r="B335">
        <v>22.22</v>
      </c>
      <c r="C335">
        <v>44</v>
      </c>
      <c r="D335">
        <f t="shared" si="18"/>
        <v>118.81188118811882</v>
      </c>
    </row>
    <row r="336" spans="1:7">
      <c r="A336" t="s">
        <v>19</v>
      </c>
      <c r="B336">
        <v>20.21</v>
      </c>
      <c r="C336">
        <v>42</v>
      </c>
      <c r="D336">
        <f t="shared" si="18"/>
        <v>124.69074715487382</v>
      </c>
    </row>
    <row r="337" spans="1:7">
      <c r="A337" t="s">
        <v>20</v>
      </c>
      <c r="B337">
        <v>21.06</v>
      </c>
      <c r="C337">
        <v>44</v>
      </c>
      <c r="D337">
        <f t="shared" si="18"/>
        <v>125.35612535612536</v>
      </c>
    </row>
    <row r="338" spans="1:7">
      <c r="A338" t="s">
        <v>21</v>
      </c>
      <c r="B338">
        <v>20.16</v>
      </c>
      <c r="C338">
        <v>42</v>
      </c>
      <c r="D338">
        <f t="shared" si="18"/>
        <v>125</v>
      </c>
    </row>
    <row r="339" spans="1:7">
      <c r="A339" t="s">
        <v>22</v>
      </c>
      <c r="B339">
        <v>20.97</v>
      </c>
      <c r="C339">
        <v>48</v>
      </c>
      <c r="D339">
        <f t="shared" si="18"/>
        <v>137.33905579399143</v>
      </c>
    </row>
    <row r="340" spans="1:7">
      <c r="A340" t="s">
        <v>23</v>
      </c>
      <c r="B340">
        <v>21.4</v>
      </c>
      <c r="C340">
        <v>44</v>
      </c>
      <c r="D340">
        <f t="shared" si="18"/>
        <v>123.36448598130842</v>
      </c>
    </row>
    <row r="341" spans="1:7">
      <c r="A341" t="s">
        <v>24</v>
      </c>
      <c r="B341">
        <v>23.5</v>
      </c>
      <c r="C341">
        <v>48</v>
      </c>
      <c r="D341">
        <f t="shared" si="18"/>
        <v>122.55319148936171</v>
      </c>
    </row>
    <row r="343" spans="1:7">
      <c r="A343" t="s">
        <v>25</v>
      </c>
      <c r="B343" s="26" t="s">
        <v>57</v>
      </c>
      <c r="E343" s="1" t="s">
        <v>63</v>
      </c>
      <c r="F343">
        <v>21</v>
      </c>
      <c r="G343">
        <f>AVERAGE(D344:D346)</f>
        <v>111.0255277058737</v>
      </c>
    </row>
    <row r="344" spans="1:7">
      <c r="A344" t="s">
        <v>1</v>
      </c>
      <c r="B344">
        <v>23.03</v>
      </c>
      <c r="C344">
        <v>42</v>
      </c>
      <c r="D344" s="24">
        <f>(60*C344)/B344</f>
        <v>109.42249240121581</v>
      </c>
      <c r="E344" s="1" t="s">
        <v>64</v>
      </c>
      <c r="F344">
        <v>1.62</v>
      </c>
      <c r="G344">
        <f>AVERAGE(D347:D349)</f>
        <v>111.94429874679206</v>
      </c>
    </row>
    <row r="345" spans="1:7">
      <c r="A345" t="s">
        <v>2</v>
      </c>
      <c r="B345">
        <v>21</v>
      </c>
      <c r="C345">
        <v>40</v>
      </c>
      <c r="D345" s="24">
        <f t="shared" ref="D345:D367" si="19">(60*C345)/B345</f>
        <v>114.28571428571429</v>
      </c>
      <c r="E345" s="1" t="s">
        <v>65</v>
      </c>
      <c r="F345">
        <v>43</v>
      </c>
      <c r="G345">
        <f>AVERAGE(D350:D352)</f>
        <v>112.62176025857754</v>
      </c>
    </row>
    <row r="346" spans="1:7">
      <c r="A346" t="s">
        <v>3</v>
      </c>
      <c r="B346">
        <v>23.59</v>
      </c>
      <c r="C346">
        <v>43</v>
      </c>
      <c r="D346" s="24">
        <f t="shared" si="19"/>
        <v>109.36837643069097</v>
      </c>
      <c r="E346" s="1" t="s">
        <v>66</v>
      </c>
      <c r="F346" t="s">
        <v>69</v>
      </c>
      <c r="G346">
        <f>AVERAGE(D353:D355)</f>
        <v>112.42548361579024</v>
      </c>
    </row>
    <row r="347" spans="1:7">
      <c r="A347" t="s">
        <v>4</v>
      </c>
      <c r="B347">
        <v>23.21</v>
      </c>
      <c r="C347">
        <v>43</v>
      </c>
      <c r="D347" s="24">
        <f t="shared" si="19"/>
        <v>111.15898319689788</v>
      </c>
      <c r="E347" s="1" t="s">
        <v>67</v>
      </c>
      <c r="F347" t="s">
        <v>71</v>
      </c>
      <c r="G347">
        <f>AVERAGE(D356:D358)</f>
        <v>106.29922914108188</v>
      </c>
    </row>
    <row r="348" spans="1:7">
      <c r="A348" t="s">
        <v>5</v>
      </c>
      <c r="B348">
        <v>22.4</v>
      </c>
      <c r="C348">
        <v>42</v>
      </c>
      <c r="D348" s="24">
        <f t="shared" si="19"/>
        <v>112.50000000000001</v>
      </c>
      <c r="E348" s="1" t="s">
        <v>68</v>
      </c>
      <c r="F348" t="s">
        <v>71</v>
      </c>
      <c r="G348">
        <f>AVERAGE(D359:D361)</f>
        <v>106.3995835275792</v>
      </c>
    </row>
    <row r="349" spans="1:7">
      <c r="A349" t="s">
        <v>6</v>
      </c>
      <c r="B349">
        <v>23</v>
      </c>
      <c r="C349">
        <v>43</v>
      </c>
      <c r="D349" s="24">
        <f t="shared" si="19"/>
        <v>112.17391304347827</v>
      </c>
      <c r="G349">
        <f>AVERAGE(D362:D364)</f>
        <v>114.45033532786958</v>
      </c>
    </row>
    <row r="350" spans="1:7">
      <c r="A350" t="s">
        <v>7</v>
      </c>
      <c r="B350">
        <v>21.98</v>
      </c>
      <c r="C350">
        <v>40</v>
      </c>
      <c r="D350" s="24">
        <f t="shared" si="19"/>
        <v>109.1901728844404</v>
      </c>
      <c r="G350">
        <f>AVERAGE(D365:D367)</f>
        <v>128.54888055720014</v>
      </c>
    </row>
    <row r="351" spans="1:7">
      <c r="A351" t="s">
        <v>8</v>
      </c>
      <c r="B351">
        <v>20.440000000000001</v>
      </c>
      <c r="C351">
        <v>40</v>
      </c>
      <c r="D351" s="24">
        <f t="shared" si="19"/>
        <v>117.41682974559686</v>
      </c>
    </row>
    <row r="352" spans="1:7">
      <c r="A352" t="s">
        <v>9</v>
      </c>
      <c r="B352">
        <v>22.65</v>
      </c>
      <c r="C352">
        <v>42</v>
      </c>
      <c r="D352" s="24">
        <f t="shared" si="19"/>
        <v>111.25827814569537</v>
      </c>
    </row>
    <row r="353" spans="1:4">
      <c r="A353" t="s">
        <v>10</v>
      </c>
      <c r="B353">
        <v>22.44</v>
      </c>
      <c r="C353">
        <v>41</v>
      </c>
      <c r="D353" s="24">
        <f t="shared" si="19"/>
        <v>109.62566844919786</v>
      </c>
    </row>
    <row r="354" spans="1:4">
      <c r="A354" t="s">
        <v>11</v>
      </c>
      <c r="B354">
        <v>21.68</v>
      </c>
      <c r="C354">
        <v>41</v>
      </c>
      <c r="D354" s="24">
        <f t="shared" si="19"/>
        <v>113.46863468634686</v>
      </c>
    </row>
    <row r="355" spans="1:4">
      <c r="A355" t="s">
        <v>12</v>
      </c>
      <c r="B355">
        <v>22.07</v>
      </c>
      <c r="C355">
        <v>42</v>
      </c>
      <c r="D355" s="24">
        <f t="shared" si="19"/>
        <v>114.182147711826</v>
      </c>
    </row>
    <row r="356" spans="1:4">
      <c r="A356" t="s">
        <v>13</v>
      </c>
      <c r="B356">
        <v>21.94</v>
      </c>
      <c r="C356">
        <v>41</v>
      </c>
      <c r="D356">
        <f t="shared" si="19"/>
        <v>112.1239744758432</v>
      </c>
    </row>
    <row r="357" spans="1:4">
      <c r="A357" t="s">
        <v>14</v>
      </c>
      <c r="B357">
        <v>23.91</v>
      </c>
      <c r="C357">
        <v>39</v>
      </c>
      <c r="D357">
        <f t="shared" si="19"/>
        <v>97.867001254705144</v>
      </c>
    </row>
    <row r="358" spans="1:4">
      <c r="A358" t="s">
        <v>15</v>
      </c>
      <c r="B358">
        <v>23.69</v>
      </c>
      <c r="C358">
        <v>43</v>
      </c>
      <c r="D358">
        <f t="shared" si="19"/>
        <v>108.90671169269733</v>
      </c>
    </row>
    <row r="359" spans="1:4">
      <c r="A359" t="s">
        <v>16</v>
      </c>
      <c r="B359">
        <v>24.28</v>
      </c>
      <c r="C359">
        <v>45</v>
      </c>
      <c r="D359">
        <f t="shared" si="19"/>
        <v>111.20263591433277</v>
      </c>
    </row>
    <row r="360" spans="1:4">
      <c r="A360" t="s">
        <v>17</v>
      </c>
      <c r="B360">
        <v>24.75</v>
      </c>
      <c r="C360">
        <v>43</v>
      </c>
      <c r="D360">
        <f t="shared" si="19"/>
        <v>104.24242424242425</v>
      </c>
    </row>
    <row r="361" spans="1:4">
      <c r="A361" t="s">
        <v>18</v>
      </c>
      <c r="B361">
        <v>23.71</v>
      </c>
      <c r="C361">
        <v>41</v>
      </c>
      <c r="D361">
        <f t="shared" si="19"/>
        <v>103.75369042598059</v>
      </c>
    </row>
    <row r="362" spans="1:4">
      <c r="A362" t="s">
        <v>19</v>
      </c>
      <c r="B362">
        <v>21.22</v>
      </c>
      <c r="C362">
        <v>43</v>
      </c>
      <c r="D362">
        <f t="shared" si="19"/>
        <v>121.58341187558908</v>
      </c>
    </row>
    <row r="363" spans="1:4">
      <c r="A363" t="s">
        <v>20</v>
      </c>
      <c r="B363">
        <v>22.56</v>
      </c>
      <c r="C363">
        <v>40</v>
      </c>
      <c r="D363">
        <f t="shared" si="19"/>
        <v>106.38297872340426</v>
      </c>
    </row>
    <row r="364" spans="1:4">
      <c r="A364" t="s">
        <v>21</v>
      </c>
      <c r="B364">
        <v>21.84</v>
      </c>
      <c r="C364">
        <v>42</v>
      </c>
      <c r="D364">
        <f t="shared" si="19"/>
        <v>115.38461538461539</v>
      </c>
    </row>
    <row r="365" spans="1:4">
      <c r="A365" t="s">
        <v>22</v>
      </c>
      <c r="B365">
        <v>18.690000000000001</v>
      </c>
      <c r="C365">
        <v>40</v>
      </c>
      <c r="D365">
        <f t="shared" si="19"/>
        <v>128.41091492776886</v>
      </c>
    </row>
    <row r="366" spans="1:4">
      <c r="A366" t="s">
        <v>23</v>
      </c>
      <c r="B366">
        <v>20.12</v>
      </c>
      <c r="C366">
        <v>41</v>
      </c>
      <c r="D366">
        <f t="shared" si="19"/>
        <v>122.26640159045725</v>
      </c>
    </row>
    <row r="367" spans="1:4">
      <c r="A367" t="s">
        <v>24</v>
      </c>
      <c r="B367">
        <v>19.559999999999999</v>
      </c>
      <c r="C367">
        <v>44</v>
      </c>
      <c r="D367">
        <f t="shared" si="19"/>
        <v>134.96932515337423</v>
      </c>
    </row>
    <row r="369" spans="1:7">
      <c r="A369" t="s">
        <v>25</v>
      </c>
      <c r="B369" s="7" t="s">
        <v>59</v>
      </c>
      <c r="E369" s="1" t="s">
        <v>63</v>
      </c>
      <c r="F369">
        <v>19</v>
      </c>
      <c r="G369">
        <f>AVERAGE(D370:D372)</f>
        <v>99.370078724087378</v>
      </c>
    </row>
    <row r="370" spans="1:7">
      <c r="A370" t="s">
        <v>1</v>
      </c>
      <c r="B370">
        <v>18.78</v>
      </c>
      <c r="C370">
        <v>32</v>
      </c>
      <c r="D370" s="24">
        <f>(60*C370)/B370</f>
        <v>102.23642172523961</v>
      </c>
      <c r="E370" s="1" t="s">
        <v>64</v>
      </c>
      <c r="F370">
        <v>1.8</v>
      </c>
      <c r="G370">
        <f>AVERAGE(D373:D375)</f>
        <v>100.78548455428349</v>
      </c>
    </row>
    <row r="371" spans="1:7">
      <c r="A371" t="s">
        <v>2</v>
      </c>
      <c r="B371">
        <v>21.62</v>
      </c>
      <c r="C371">
        <v>35</v>
      </c>
      <c r="D371" s="24">
        <f t="shared" ref="D371:D393" si="20">(60*C371)/B371</f>
        <v>97.132284921369092</v>
      </c>
      <c r="E371" s="1" t="s">
        <v>65</v>
      </c>
      <c r="F371">
        <v>70</v>
      </c>
      <c r="G371">
        <f>AVERAGE(D376:D378)</f>
        <v>107.67491560234305</v>
      </c>
    </row>
    <row r="372" spans="1:7">
      <c r="A372" t="s">
        <v>3</v>
      </c>
      <c r="B372">
        <v>20.66</v>
      </c>
      <c r="C372">
        <v>34</v>
      </c>
      <c r="D372" s="24">
        <f t="shared" si="20"/>
        <v>98.741529525653434</v>
      </c>
      <c r="E372" s="1" t="s">
        <v>66</v>
      </c>
      <c r="F372" t="s">
        <v>69</v>
      </c>
      <c r="G372">
        <f>AVERAGE(D379:D381)</f>
        <v>113.88675313949607</v>
      </c>
    </row>
    <row r="373" spans="1:7">
      <c r="A373" t="s">
        <v>4</v>
      </c>
      <c r="B373">
        <v>20.09</v>
      </c>
      <c r="C373">
        <v>34</v>
      </c>
      <c r="D373" s="24">
        <f t="shared" si="20"/>
        <v>101.54305624688899</v>
      </c>
      <c r="E373" s="1" t="s">
        <v>67</v>
      </c>
      <c r="F373" t="s">
        <v>70</v>
      </c>
      <c r="G373">
        <f>AVERAGE(D382:D384)</f>
        <v>102.24519539488868</v>
      </c>
    </row>
    <row r="374" spans="1:7">
      <c r="A374" t="s">
        <v>5</v>
      </c>
      <c r="B374">
        <v>22.29</v>
      </c>
      <c r="C374">
        <v>36</v>
      </c>
      <c r="D374" s="24">
        <f t="shared" si="20"/>
        <v>96.904441453566619</v>
      </c>
      <c r="E374" s="1" t="s">
        <v>68</v>
      </c>
      <c r="F374" t="s">
        <v>70</v>
      </c>
      <c r="G374">
        <f>AVERAGE(D385:D387)</f>
        <v>100.21267713575406</v>
      </c>
    </row>
    <row r="375" spans="1:7">
      <c r="A375" t="s">
        <v>6</v>
      </c>
      <c r="B375">
        <v>20.21</v>
      </c>
      <c r="C375">
        <v>35</v>
      </c>
      <c r="D375" s="24">
        <f t="shared" si="20"/>
        <v>103.90895596239486</v>
      </c>
      <c r="G375">
        <f>AVERAGE(D388:D390)</f>
        <v>114.60693052490569</v>
      </c>
    </row>
    <row r="376" spans="1:7">
      <c r="A376" t="s">
        <v>7</v>
      </c>
      <c r="B376">
        <v>19.18</v>
      </c>
      <c r="C376">
        <v>33</v>
      </c>
      <c r="D376" s="24">
        <f t="shared" si="20"/>
        <v>103.2325338894682</v>
      </c>
      <c r="G376">
        <f>AVERAGE(D391:D393)</f>
        <v>129.36957631978495</v>
      </c>
    </row>
    <row r="377" spans="1:7">
      <c r="A377" t="s">
        <v>8</v>
      </c>
      <c r="B377">
        <v>17.440000000000001</v>
      </c>
      <c r="C377">
        <v>31</v>
      </c>
      <c r="D377" s="24">
        <f t="shared" si="20"/>
        <v>106.65137614678898</v>
      </c>
    </row>
    <row r="378" spans="1:7">
      <c r="A378" t="s">
        <v>9</v>
      </c>
      <c r="B378">
        <v>16.97</v>
      </c>
      <c r="C378">
        <v>32</v>
      </c>
      <c r="D378" s="24">
        <f t="shared" si="20"/>
        <v>113.14083677077195</v>
      </c>
    </row>
    <row r="379" spans="1:7">
      <c r="A379" t="s">
        <v>10</v>
      </c>
      <c r="B379">
        <v>16.66</v>
      </c>
      <c r="C379">
        <v>30</v>
      </c>
      <c r="D379" s="24">
        <f t="shared" si="20"/>
        <v>108.04321728691477</v>
      </c>
    </row>
    <row r="380" spans="1:7">
      <c r="A380" t="s">
        <v>11</v>
      </c>
      <c r="B380">
        <v>14.35</v>
      </c>
      <c r="C380">
        <v>28</v>
      </c>
      <c r="D380" s="24">
        <f t="shared" si="20"/>
        <v>117.07317073170732</v>
      </c>
    </row>
    <row r="381" spans="1:7">
      <c r="A381" t="s">
        <v>12</v>
      </c>
      <c r="B381">
        <v>14.93</v>
      </c>
      <c r="C381">
        <v>29</v>
      </c>
      <c r="D381" s="24">
        <f t="shared" si="20"/>
        <v>116.54387139986605</v>
      </c>
    </row>
    <row r="382" spans="1:7">
      <c r="A382" t="s">
        <v>13</v>
      </c>
      <c r="B382">
        <v>17.91</v>
      </c>
      <c r="C382">
        <v>31</v>
      </c>
      <c r="D382">
        <f t="shared" si="20"/>
        <v>103.85259631490787</v>
      </c>
    </row>
    <row r="383" spans="1:7">
      <c r="A383" t="s">
        <v>14</v>
      </c>
      <c r="B383">
        <v>20.62</v>
      </c>
      <c r="C383">
        <v>35</v>
      </c>
      <c r="D383">
        <f t="shared" si="20"/>
        <v>101.84287099903007</v>
      </c>
    </row>
    <row r="384" spans="1:7">
      <c r="A384" t="s">
        <v>15</v>
      </c>
      <c r="B384">
        <v>20.190000000000001</v>
      </c>
      <c r="C384">
        <v>34</v>
      </c>
      <c r="D384">
        <f t="shared" si="20"/>
        <v>101.04011887072808</v>
      </c>
    </row>
    <row r="385" spans="1:7">
      <c r="A385" t="s">
        <v>16</v>
      </c>
      <c r="B385">
        <v>20.72</v>
      </c>
      <c r="C385">
        <v>34</v>
      </c>
      <c r="D385">
        <f t="shared" si="20"/>
        <v>98.455598455598462</v>
      </c>
    </row>
    <row r="386" spans="1:7">
      <c r="A386" t="s">
        <v>17</v>
      </c>
      <c r="B386">
        <v>21.84</v>
      </c>
      <c r="C386">
        <v>36</v>
      </c>
      <c r="D386">
        <f t="shared" si="20"/>
        <v>98.901098901098905</v>
      </c>
    </row>
    <row r="387" spans="1:7">
      <c r="A387" t="s">
        <v>18</v>
      </c>
      <c r="B387">
        <v>18.59</v>
      </c>
      <c r="C387">
        <v>32</v>
      </c>
      <c r="D387">
        <f t="shared" si="20"/>
        <v>103.28133405056482</v>
      </c>
    </row>
    <row r="388" spans="1:7">
      <c r="A388" t="s">
        <v>19</v>
      </c>
      <c r="B388">
        <v>15.9</v>
      </c>
      <c r="C388">
        <v>32</v>
      </c>
      <c r="D388">
        <f t="shared" si="20"/>
        <v>120.75471698113208</v>
      </c>
    </row>
    <row r="389" spans="1:7">
      <c r="A389" t="s">
        <v>20</v>
      </c>
      <c r="B389">
        <v>15.32</v>
      </c>
      <c r="C389">
        <v>29</v>
      </c>
      <c r="D389">
        <f t="shared" si="20"/>
        <v>113.57702349869452</v>
      </c>
    </row>
    <row r="390" spans="1:7">
      <c r="A390" t="s">
        <v>21</v>
      </c>
      <c r="B390">
        <v>16.440000000000001</v>
      </c>
      <c r="C390">
        <v>30</v>
      </c>
      <c r="D390">
        <f t="shared" si="20"/>
        <v>109.4890510948905</v>
      </c>
    </row>
    <row r="391" spans="1:7">
      <c r="A391" t="s">
        <v>22</v>
      </c>
      <c r="B391">
        <v>9.4600000000000009</v>
      </c>
      <c r="C391">
        <v>22</v>
      </c>
      <c r="D391">
        <f t="shared" si="20"/>
        <v>139.53488372093022</v>
      </c>
    </row>
    <row r="392" spans="1:7">
      <c r="A392" t="s">
        <v>23</v>
      </c>
      <c r="B392">
        <v>14.72</v>
      </c>
      <c r="C392">
        <v>31</v>
      </c>
      <c r="D392">
        <f t="shared" si="20"/>
        <v>126.35869565217391</v>
      </c>
    </row>
    <row r="393" spans="1:7">
      <c r="A393" t="s">
        <v>24</v>
      </c>
      <c r="B393">
        <v>15.71</v>
      </c>
      <c r="C393">
        <v>32</v>
      </c>
      <c r="D393">
        <f t="shared" si="20"/>
        <v>122.21514958625079</v>
      </c>
    </row>
    <row r="395" spans="1:7">
      <c r="A395" t="s">
        <v>25</v>
      </c>
      <c r="B395" s="26" t="s">
        <v>60</v>
      </c>
      <c r="E395" s="1" t="s">
        <v>63</v>
      </c>
      <c r="F395">
        <v>25</v>
      </c>
      <c r="G395">
        <f>AVERAGE(D396:D398)</f>
        <v>119.17694281531622</v>
      </c>
    </row>
    <row r="396" spans="1:7">
      <c r="A396" t="s">
        <v>1</v>
      </c>
      <c r="B396">
        <v>16.53</v>
      </c>
      <c r="C396">
        <v>33</v>
      </c>
      <c r="D396" s="24">
        <f>(60*C396)/B396</f>
        <v>119.78221415607985</v>
      </c>
      <c r="E396" s="1" t="s">
        <v>64</v>
      </c>
      <c r="F396">
        <v>1.72</v>
      </c>
      <c r="G396">
        <f>AVERAGE(D399:D401)</f>
        <v>117.67696136719907</v>
      </c>
    </row>
    <row r="397" spans="1:7">
      <c r="A397" t="s">
        <v>2</v>
      </c>
      <c r="B397">
        <v>16.41</v>
      </c>
      <c r="C397">
        <v>33</v>
      </c>
      <c r="D397" s="24">
        <f t="shared" ref="D397:D419" si="21">(60*C397)/B397</f>
        <v>120.65813528336381</v>
      </c>
      <c r="E397" s="1" t="s">
        <v>65</v>
      </c>
      <c r="F397">
        <v>67</v>
      </c>
      <c r="G397">
        <f>AVERAGE(D402:D404)</f>
        <v>120.75938568699128</v>
      </c>
    </row>
    <row r="398" spans="1:7">
      <c r="A398" t="s">
        <v>3</v>
      </c>
      <c r="B398">
        <v>16.91</v>
      </c>
      <c r="C398">
        <v>33</v>
      </c>
      <c r="D398" s="24">
        <f t="shared" si="21"/>
        <v>117.09047900650502</v>
      </c>
      <c r="E398" s="1" t="s">
        <v>66</v>
      </c>
      <c r="F398" t="s">
        <v>69</v>
      </c>
      <c r="G398">
        <f>AVERAGE(D405:D407)</f>
        <v>120.26483781523923</v>
      </c>
    </row>
    <row r="399" spans="1:7">
      <c r="A399" t="s">
        <v>4</v>
      </c>
      <c r="B399">
        <v>16.5</v>
      </c>
      <c r="C399">
        <v>33</v>
      </c>
      <c r="D399" s="24">
        <f t="shared" si="21"/>
        <v>120</v>
      </c>
      <c r="E399" s="1" t="s">
        <v>67</v>
      </c>
      <c r="F399" t="s">
        <v>71</v>
      </c>
      <c r="G399">
        <f>AVERAGE(D408:D410)</f>
        <v>160.72286681200259</v>
      </c>
    </row>
    <row r="400" spans="1:7">
      <c r="A400" t="s">
        <v>5</v>
      </c>
      <c r="B400">
        <v>16.62</v>
      </c>
      <c r="C400">
        <v>32</v>
      </c>
      <c r="D400" s="24">
        <f t="shared" si="21"/>
        <v>115.52346570397111</v>
      </c>
      <c r="E400" s="1" t="s">
        <v>68</v>
      </c>
      <c r="F400" t="s">
        <v>71</v>
      </c>
      <c r="G400">
        <f>AVERAGE(D411:D413)</f>
        <v>158.05324929442475</v>
      </c>
    </row>
    <row r="401" spans="1:7">
      <c r="A401" t="s">
        <v>6</v>
      </c>
      <c r="B401">
        <v>16.850000000000001</v>
      </c>
      <c r="C401">
        <v>33</v>
      </c>
      <c r="D401" s="24">
        <f t="shared" si="21"/>
        <v>117.5074183976261</v>
      </c>
      <c r="G401">
        <f>AVERAGE(D414:D416)</f>
        <v>152.77212142935375</v>
      </c>
    </row>
    <row r="402" spans="1:7">
      <c r="A402" t="s">
        <v>7</v>
      </c>
      <c r="B402">
        <v>16.440000000000001</v>
      </c>
      <c r="C402">
        <v>33</v>
      </c>
      <c r="D402" s="24">
        <f t="shared" si="21"/>
        <v>120.43795620437955</v>
      </c>
      <c r="G402">
        <f>AVERAGE(D417:D419)</f>
        <v>175.5108404976655</v>
      </c>
    </row>
    <row r="403" spans="1:7">
      <c r="A403" t="s">
        <v>8</v>
      </c>
      <c r="B403">
        <v>16.28</v>
      </c>
      <c r="C403">
        <v>33</v>
      </c>
      <c r="D403" s="24">
        <f t="shared" si="21"/>
        <v>121.62162162162161</v>
      </c>
    </row>
    <row r="404" spans="1:7">
      <c r="A404" t="s">
        <v>9</v>
      </c>
      <c r="B404">
        <v>16.47</v>
      </c>
      <c r="C404">
        <v>33</v>
      </c>
      <c r="D404" s="24">
        <f t="shared" si="21"/>
        <v>120.21857923497268</v>
      </c>
    </row>
    <row r="405" spans="1:7">
      <c r="A405" t="s">
        <v>10</v>
      </c>
      <c r="B405">
        <v>16.72</v>
      </c>
      <c r="C405">
        <v>33</v>
      </c>
      <c r="D405" s="24">
        <f t="shared" si="21"/>
        <v>118.42105263157896</v>
      </c>
    </row>
    <row r="406" spans="1:7">
      <c r="A406" t="s">
        <v>11</v>
      </c>
      <c r="B406">
        <v>16.25</v>
      </c>
      <c r="C406">
        <v>33</v>
      </c>
      <c r="D406" s="24">
        <f t="shared" si="21"/>
        <v>121.84615384615384</v>
      </c>
    </row>
    <row r="407" spans="1:7">
      <c r="A407" t="s">
        <v>12</v>
      </c>
      <c r="B407">
        <v>15.93</v>
      </c>
      <c r="C407">
        <v>32</v>
      </c>
      <c r="D407" s="24">
        <f t="shared" si="21"/>
        <v>120.52730696798494</v>
      </c>
    </row>
    <row r="408" spans="1:7">
      <c r="A408" t="s">
        <v>13</v>
      </c>
      <c r="B408">
        <v>13.18</v>
      </c>
      <c r="C408">
        <v>31</v>
      </c>
      <c r="D408">
        <f t="shared" si="21"/>
        <v>141.12291350531109</v>
      </c>
    </row>
    <row r="409" spans="1:7">
      <c r="A409" t="s">
        <v>14</v>
      </c>
      <c r="B409">
        <v>11.53</v>
      </c>
      <c r="C409">
        <v>32</v>
      </c>
      <c r="D409">
        <f t="shared" si="21"/>
        <v>166.52211621856029</v>
      </c>
    </row>
    <row r="410" spans="1:7">
      <c r="A410" t="s">
        <v>15</v>
      </c>
      <c r="B410">
        <v>9.9700000000000006</v>
      </c>
      <c r="C410">
        <v>29</v>
      </c>
      <c r="D410">
        <f t="shared" si="21"/>
        <v>174.5235707121364</v>
      </c>
    </row>
    <row r="411" spans="1:7">
      <c r="A411" t="s">
        <v>16</v>
      </c>
      <c r="B411">
        <v>11.28</v>
      </c>
      <c r="C411">
        <v>29</v>
      </c>
      <c r="D411">
        <f t="shared" si="21"/>
        <v>154.25531914893617</v>
      </c>
    </row>
    <row r="412" spans="1:7">
      <c r="A412" t="s">
        <v>17</v>
      </c>
      <c r="B412">
        <v>13.97</v>
      </c>
      <c r="C412">
        <v>38</v>
      </c>
      <c r="D412">
        <f t="shared" si="21"/>
        <v>163.20687186828917</v>
      </c>
    </row>
    <row r="413" spans="1:7">
      <c r="A413" t="s">
        <v>18</v>
      </c>
      <c r="B413">
        <v>11.87</v>
      </c>
      <c r="C413">
        <v>31</v>
      </c>
      <c r="D413">
        <f t="shared" si="21"/>
        <v>156.69755686604887</v>
      </c>
    </row>
    <row r="414" spans="1:7">
      <c r="A414" t="s">
        <v>19</v>
      </c>
      <c r="B414">
        <v>12.53</v>
      </c>
      <c r="C414">
        <v>32</v>
      </c>
      <c r="D414">
        <f t="shared" si="21"/>
        <v>153.23224261771747</v>
      </c>
    </row>
    <row r="415" spans="1:7">
      <c r="A415" t="s">
        <v>20</v>
      </c>
      <c r="B415">
        <v>11.66</v>
      </c>
      <c r="C415">
        <v>28</v>
      </c>
      <c r="D415">
        <f t="shared" si="21"/>
        <v>144.08233276157804</v>
      </c>
    </row>
    <row r="416" spans="1:7">
      <c r="A416" t="s">
        <v>21</v>
      </c>
      <c r="B416">
        <v>11.18</v>
      </c>
      <c r="C416">
        <v>30</v>
      </c>
      <c r="D416">
        <f t="shared" si="21"/>
        <v>161.00178890876566</v>
      </c>
    </row>
    <row r="417" spans="1:7">
      <c r="A417" t="s">
        <v>22</v>
      </c>
      <c r="B417">
        <v>10.78</v>
      </c>
      <c r="C417">
        <v>32</v>
      </c>
      <c r="D417">
        <f t="shared" si="21"/>
        <v>178.10760667903526</v>
      </c>
    </row>
    <row r="418" spans="1:7">
      <c r="A418" t="s">
        <v>23</v>
      </c>
      <c r="B418">
        <v>9.69</v>
      </c>
      <c r="C418">
        <v>28</v>
      </c>
      <c r="D418">
        <f t="shared" si="21"/>
        <v>173.37461300309599</v>
      </c>
    </row>
    <row r="419" spans="1:7">
      <c r="A419" t="s">
        <v>24</v>
      </c>
      <c r="B419">
        <v>9.94</v>
      </c>
      <c r="C419">
        <v>29</v>
      </c>
      <c r="D419">
        <f t="shared" si="21"/>
        <v>175.05030181086519</v>
      </c>
    </row>
    <row r="421" spans="1:7">
      <c r="A421" t="s">
        <v>25</v>
      </c>
      <c r="B421" s="26" t="s">
        <v>61</v>
      </c>
      <c r="E421" s="1" t="s">
        <v>63</v>
      </c>
      <c r="F421">
        <v>22</v>
      </c>
      <c r="G421">
        <f>AVERAGE(D422:D424)</f>
        <v>85.581457674627742</v>
      </c>
    </row>
    <row r="422" spans="1:7">
      <c r="A422" t="s">
        <v>1</v>
      </c>
      <c r="B422">
        <v>27.78</v>
      </c>
      <c r="C422">
        <v>42</v>
      </c>
      <c r="D422" s="24">
        <f>(60*C422)/B422</f>
        <v>90.712742980561558</v>
      </c>
      <c r="E422" s="1" t="s">
        <v>64</v>
      </c>
      <c r="F422">
        <v>1.8</v>
      </c>
      <c r="G422">
        <f>AVERAGE(D425:D427)</f>
        <v>85.445219232647901</v>
      </c>
    </row>
    <row r="423" spans="1:7">
      <c r="A423" t="s">
        <v>2</v>
      </c>
      <c r="B423">
        <v>31.28</v>
      </c>
      <c r="C423">
        <v>44</v>
      </c>
      <c r="D423" s="24">
        <f t="shared" ref="D423:D445" si="22">(60*C423)/B423</f>
        <v>84.398976982097182</v>
      </c>
      <c r="E423" s="1" t="s">
        <v>65</v>
      </c>
      <c r="F423">
        <v>76</v>
      </c>
      <c r="G423">
        <f>AVERAGE(D428:D430)</f>
        <v>85.441204993538989</v>
      </c>
    </row>
    <row r="424" spans="1:7">
      <c r="A424" t="s">
        <v>3</v>
      </c>
      <c r="B424">
        <v>33.81</v>
      </c>
      <c r="C424">
        <v>46</v>
      </c>
      <c r="D424" s="24">
        <f t="shared" si="22"/>
        <v>81.632653061224488</v>
      </c>
      <c r="E424" s="1" t="s">
        <v>66</v>
      </c>
      <c r="F424" t="s">
        <v>69</v>
      </c>
      <c r="G424">
        <f>AVERAGE(D431:D433)</f>
        <v>84.16203678631004</v>
      </c>
    </row>
    <row r="425" spans="1:7">
      <c r="A425" t="s">
        <v>4</v>
      </c>
      <c r="B425">
        <v>29.95</v>
      </c>
      <c r="C425">
        <v>43</v>
      </c>
      <c r="D425" s="24">
        <f t="shared" si="22"/>
        <v>86.143572621035062</v>
      </c>
      <c r="E425" s="1" t="s">
        <v>67</v>
      </c>
      <c r="F425" t="s">
        <v>70</v>
      </c>
      <c r="G425">
        <f>AVERAGE(D434:D436)</f>
        <v>161.56383280848667</v>
      </c>
    </row>
    <row r="426" spans="1:7">
      <c r="A426" t="s">
        <v>5</v>
      </c>
      <c r="B426">
        <v>28.62</v>
      </c>
      <c r="C426">
        <v>42</v>
      </c>
      <c r="D426" s="24">
        <f t="shared" si="22"/>
        <v>88.050314465408803</v>
      </c>
      <c r="E426" s="1" t="s">
        <v>68</v>
      </c>
      <c r="F426" t="s">
        <v>71</v>
      </c>
      <c r="G426">
        <f>AVERAGE(D437:D439)</f>
        <v>164.00924928979339</v>
      </c>
    </row>
    <row r="427" spans="1:7">
      <c r="A427" t="s">
        <v>6</v>
      </c>
      <c r="B427">
        <v>32.869999999999997</v>
      </c>
      <c r="C427">
        <v>45</v>
      </c>
      <c r="D427" s="24">
        <f t="shared" si="22"/>
        <v>82.141770611499851</v>
      </c>
      <c r="G427">
        <f>AVERAGE(D440:D442)</f>
        <v>156.98409950647454</v>
      </c>
    </row>
    <row r="428" spans="1:7">
      <c r="A428" t="s">
        <v>7</v>
      </c>
      <c r="B428">
        <v>28.82</v>
      </c>
      <c r="C428">
        <v>43</v>
      </c>
      <c r="D428" s="24">
        <f t="shared" si="22"/>
        <v>89.521165857043712</v>
      </c>
      <c r="G428">
        <f>AVERAGE(D443:D445)</f>
        <v>169.18064405376282</v>
      </c>
    </row>
    <row r="429" spans="1:7">
      <c r="A429" t="s">
        <v>8</v>
      </c>
      <c r="B429">
        <v>32.619999999999997</v>
      </c>
      <c r="C429">
        <v>46</v>
      </c>
      <c r="D429" s="24">
        <f t="shared" si="22"/>
        <v>84.610668301655437</v>
      </c>
    </row>
    <row r="430" spans="1:7">
      <c r="A430" t="s">
        <v>9</v>
      </c>
      <c r="B430">
        <v>32.85</v>
      </c>
      <c r="C430">
        <v>45</v>
      </c>
      <c r="D430" s="24">
        <f t="shared" si="22"/>
        <v>82.191780821917803</v>
      </c>
    </row>
    <row r="431" spans="1:7">
      <c r="A431" t="s">
        <v>10</v>
      </c>
      <c r="B431">
        <v>29.79</v>
      </c>
      <c r="C431">
        <v>43</v>
      </c>
      <c r="D431" s="24">
        <f t="shared" si="22"/>
        <v>86.606243705941594</v>
      </c>
    </row>
    <row r="432" spans="1:7">
      <c r="A432" t="s">
        <v>11</v>
      </c>
      <c r="B432">
        <v>34.130000000000003</v>
      </c>
      <c r="C432">
        <v>46</v>
      </c>
      <c r="D432" s="24">
        <f t="shared" si="22"/>
        <v>80.867272194550239</v>
      </c>
    </row>
    <row r="433" spans="1:7">
      <c r="A433" t="s">
        <v>12</v>
      </c>
      <c r="B433">
        <v>31.76</v>
      </c>
      <c r="C433">
        <v>45</v>
      </c>
      <c r="D433" s="24">
        <f t="shared" si="22"/>
        <v>85.012594458438286</v>
      </c>
    </row>
    <row r="434" spans="1:7">
      <c r="A434" t="s">
        <v>13</v>
      </c>
      <c r="B434">
        <v>11.16</v>
      </c>
      <c r="C434">
        <v>33</v>
      </c>
      <c r="D434">
        <f t="shared" si="22"/>
        <v>177.41935483870967</v>
      </c>
    </row>
    <row r="435" spans="1:7">
      <c r="A435" t="s">
        <v>14</v>
      </c>
      <c r="B435">
        <v>12.46</v>
      </c>
      <c r="C435">
        <v>33</v>
      </c>
      <c r="D435">
        <f t="shared" si="22"/>
        <v>158.90850722311396</v>
      </c>
    </row>
    <row r="436" spans="1:7">
      <c r="A436" t="s">
        <v>15</v>
      </c>
      <c r="B436">
        <v>13.75</v>
      </c>
      <c r="C436">
        <v>34</v>
      </c>
      <c r="D436">
        <f t="shared" si="22"/>
        <v>148.36363636363637</v>
      </c>
    </row>
    <row r="437" spans="1:7">
      <c r="A437" t="s">
        <v>16</v>
      </c>
      <c r="B437">
        <v>12.53</v>
      </c>
      <c r="C437">
        <v>34</v>
      </c>
      <c r="D437">
        <f t="shared" si="22"/>
        <v>162.80925778132482</v>
      </c>
    </row>
    <row r="438" spans="1:7">
      <c r="A438" t="s">
        <v>17</v>
      </c>
      <c r="B438">
        <v>12.65</v>
      </c>
      <c r="C438">
        <v>34</v>
      </c>
      <c r="D438">
        <f t="shared" si="22"/>
        <v>161.26482213438734</v>
      </c>
    </row>
    <row r="439" spans="1:7">
      <c r="A439" t="s">
        <v>18</v>
      </c>
      <c r="B439">
        <v>10.36</v>
      </c>
      <c r="C439">
        <v>29</v>
      </c>
      <c r="D439">
        <f t="shared" si="22"/>
        <v>167.95366795366797</v>
      </c>
    </row>
    <row r="440" spans="1:7">
      <c r="A440" t="s">
        <v>19</v>
      </c>
      <c r="B440">
        <v>13.28</v>
      </c>
      <c r="C440">
        <v>36</v>
      </c>
      <c r="D440">
        <f t="shared" si="22"/>
        <v>162.65060240963857</v>
      </c>
    </row>
    <row r="441" spans="1:7">
      <c r="A441" t="s">
        <v>20</v>
      </c>
      <c r="B441">
        <v>13.31</v>
      </c>
      <c r="C441">
        <v>36</v>
      </c>
      <c r="D441">
        <f t="shared" si="22"/>
        <v>162.28399699474079</v>
      </c>
    </row>
    <row r="442" spans="1:7">
      <c r="A442" t="s">
        <v>21</v>
      </c>
      <c r="B442">
        <v>13.56</v>
      </c>
      <c r="C442">
        <v>33</v>
      </c>
      <c r="D442">
        <f t="shared" si="22"/>
        <v>146.01769911504425</v>
      </c>
    </row>
    <row r="443" spans="1:7">
      <c r="A443" t="s">
        <v>22</v>
      </c>
      <c r="B443">
        <v>11.31</v>
      </c>
      <c r="C443">
        <v>32</v>
      </c>
      <c r="D443">
        <f t="shared" si="22"/>
        <v>169.76127320954907</v>
      </c>
    </row>
    <row r="444" spans="1:7">
      <c r="A444" t="s">
        <v>23</v>
      </c>
      <c r="B444">
        <v>10.82</v>
      </c>
      <c r="C444">
        <v>31</v>
      </c>
      <c r="D444">
        <f t="shared" si="22"/>
        <v>171.90388170055454</v>
      </c>
    </row>
    <row r="445" spans="1:7">
      <c r="A445" t="s">
        <v>24</v>
      </c>
      <c r="B445">
        <v>12.66</v>
      </c>
      <c r="C445">
        <v>35</v>
      </c>
      <c r="D445">
        <f t="shared" si="22"/>
        <v>165.87677725118482</v>
      </c>
    </row>
    <row r="447" spans="1:7">
      <c r="A447" t="s">
        <v>25</v>
      </c>
      <c r="B447" s="26" t="s">
        <v>62</v>
      </c>
      <c r="E447" s="1" t="s">
        <v>63</v>
      </c>
      <c r="F447">
        <v>22</v>
      </c>
      <c r="G447">
        <f>AVERAGE(D448:D450)</f>
        <v>112.53881399732926</v>
      </c>
    </row>
    <row r="448" spans="1:7">
      <c r="A448" t="s">
        <v>1</v>
      </c>
      <c r="B448">
        <v>19.760000000000002</v>
      </c>
      <c r="C448">
        <v>39</v>
      </c>
      <c r="D448" s="24">
        <f>(60*C448)/B448</f>
        <v>118.42105263157893</v>
      </c>
      <c r="E448" s="1" t="s">
        <v>64</v>
      </c>
      <c r="F448">
        <v>1.8</v>
      </c>
      <c r="G448">
        <f>AVERAGE(D451:D453)</f>
        <v>108.03387872170941</v>
      </c>
    </row>
    <row r="449" spans="1:7">
      <c r="A449" t="s">
        <v>2</v>
      </c>
      <c r="B449">
        <v>21.5</v>
      </c>
      <c r="C449">
        <v>39</v>
      </c>
      <c r="D449" s="24">
        <f t="shared" ref="D449:D471" si="23">(60*C449)/B449</f>
        <v>108.83720930232558</v>
      </c>
      <c r="E449" s="1" t="s">
        <v>65</v>
      </c>
      <c r="F449">
        <v>85</v>
      </c>
      <c r="G449">
        <f>AVERAGE(D454:D456)</f>
        <v>104.34231534242316</v>
      </c>
    </row>
    <row r="450" spans="1:7">
      <c r="A450" t="s">
        <v>3</v>
      </c>
      <c r="B450">
        <v>20.66</v>
      </c>
      <c r="C450">
        <v>38</v>
      </c>
      <c r="D450" s="24">
        <f t="shared" si="23"/>
        <v>110.35818005808325</v>
      </c>
      <c r="E450" s="1" t="s">
        <v>66</v>
      </c>
      <c r="F450" t="s">
        <v>69</v>
      </c>
      <c r="G450">
        <f>AVERAGE(D457:D459)</f>
        <v>106.56697775500977</v>
      </c>
    </row>
    <row r="451" spans="1:7">
      <c r="A451" t="s">
        <v>4</v>
      </c>
      <c r="B451">
        <v>21.56</v>
      </c>
      <c r="C451">
        <v>39</v>
      </c>
      <c r="D451" s="24">
        <f t="shared" si="23"/>
        <v>108.53432282003712</v>
      </c>
      <c r="E451" s="1" t="s">
        <v>67</v>
      </c>
      <c r="F451" t="s">
        <v>71</v>
      </c>
      <c r="G451">
        <f>AVERAGE(D460:D462)</f>
        <v>108.91814433989067</v>
      </c>
    </row>
    <row r="452" spans="1:7">
      <c r="A452" t="s">
        <v>5</v>
      </c>
      <c r="B452">
        <v>21.87</v>
      </c>
      <c r="C452">
        <v>39</v>
      </c>
      <c r="D452" s="24">
        <f t="shared" si="23"/>
        <v>106.99588477366255</v>
      </c>
      <c r="E452" s="1" t="s">
        <v>68</v>
      </c>
      <c r="F452" t="s">
        <v>71</v>
      </c>
      <c r="G452">
        <f>AVERAGE(D463:D465)</f>
        <v>100.93600033974604</v>
      </c>
    </row>
    <row r="453" spans="1:7">
      <c r="A453" t="s">
        <v>6</v>
      </c>
      <c r="B453">
        <v>21</v>
      </c>
      <c r="C453">
        <v>38</v>
      </c>
      <c r="D453" s="24">
        <f t="shared" si="23"/>
        <v>108.57142857142857</v>
      </c>
      <c r="G453">
        <f>AVERAGE(D466:D468)</f>
        <v>103.50389806801984</v>
      </c>
    </row>
    <row r="454" spans="1:7">
      <c r="A454" t="s">
        <v>7</v>
      </c>
      <c r="B454">
        <v>23.11</v>
      </c>
      <c r="C454">
        <v>39</v>
      </c>
      <c r="D454" s="24">
        <f t="shared" si="23"/>
        <v>101.25486802250109</v>
      </c>
      <c r="G454">
        <f>AVERAGE(D469:D471)</f>
        <v>105.13709295142432</v>
      </c>
    </row>
    <row r="455" spans="1:7">
      <c r="A455" t="s">
        <v>8</v>
      </c>
      <c r="B455">
        <v>21.69</v>
      </c>
      <c r="C455">
        <v>38</v>
      </c>
      <c r="D455" s="24">
        <f t="shared" si="23"/>
        <v>105.11756569847856</v>
      </c>
    </row>
    <row r="456" spans="1:7">
      <c r="A456" t="s">
        <v>9</v>
      </c>
      <c r="B456">
        <v>21.94</v>
      </c>
      <c r="C456">
        <v>39</v>
      </c>
      <c r="D456" s="24">
        <f t="shared" si="23"/>
        <v>106.65451230628987</v>
      </c>
    </row>
    <row r="457" spans="1:7">
      <c r="A457" t="s">
        <v>10</v>
      </c>
      <c r="B457">
        <v>21.91</v>
      </c>
      <c r="C457">
        <v>39</v>
      </c>
      <c r="D457" s="24">
        <f t="shared" si="23"/>
        <v>106.80054769511638</v>
      </c>
    </row>
    <row r="458" spans="1:7">
      <c r="A458" t="s">
        <v>11</v>
      </c>
      <c r="B458">
        <v>23.28</v>
      </c>
      <c r="C458">
        <v>40</v>
      </c>
      <c r="D458" s="24">
        <f t="shared" si="23"/>
        <v>103.09278350515463</v>
      </c>
    </row>
    <row r="459" spans="1:7">
      <c r="A459" t="s">
        <v>12</v>
      </c>
      <c r="B459">
        <v>21.31</v>
      </c>
      <c r="C459">
        <v>39</v>
      </c>
      <c r="D459" s="24">
        <f t="shared" si="23"/>
        <v>109.80760206475834</v>
      </c>
    </row>
    <row r="460" spans="1:7">
      <c r="A460" t="s">
        <v>13</v>
      </c>
      <c r="B460">
        <v>19.84</v>
      </c>
      <c r="C460">
        <v>36</v>
      </c>
      <c r="D460">
        <f t="shared" si="23"/>
        <v>108.87096774193549</v>
      </c>
    </row>
    <row r="461" spans="1:7">
      <c r="A461" t="s">
        <v>14</v>
      </c>
      <c r="B461">
        <v>19.559999999999999</v>
      </c>
      <c r="C461">
        <v>36</v>
      </c>
      <c r="D461">
        <f t="shared" si="23"/>
        <v>110.42944785276075</v>
      </c>
    </row>
    <row r="462" spans="1:7">
      <c r="A462" t="s">
        <v>15</v>
      </c>
      <c r="B462">
        <v>20.66</v>
      </c>
      <c r="C462">
        <v>37</v>
      </c>
      <c r="D462">
        <f t="shared" si="23"/>
        <v>107.4540174249758</v>
      </c>
    </row>
    <row r="463" spans="1:7">
      <c r="A463" t="s">
        <v>16</v>
      </c>
      <c r="B463">
        <v>21</v>
      </c>
      <c r="C463">
        <v>37</v>
      </c>
      <c r="D463">
        <f t="shared" si="23"/>
        <v>105.71428571428571</v>
      </c>
    </row>
    <row r="464" spans="1:7">
      <c r="A464" t="s">
        <v>17</v>
      </c>
      <c r="B464">
        <v>23.5</v>
      </c>
      <c r="C464">
        <v>39</v>
      </c>
      <c r="D464">
        <f t="shared" si="23"/>
        <v>99.574468085106389</v>
      </c>
    </row>
    <row r="465" spans="1:4">
      <c r="A465" t="s">
        <v>18</v>
      </c>
      <c r="B465">
        <v>23.38</v>
      </c>
      <c r="C465">
        <v>38</v>
      </c>
      <c r="D465">
        <f t="shared" si="23"/>
        <v>97.519247219846022</v>
      </c>
    </row>
    <row r="466" spans="1:4">
      <c r="A466" t="s">
        <v>19</v>
      </c>
      <c r="B466">
        <v>21.63</v>
      </c>
      <c r="C466">
        <v>37</v>
      </c>
      <c r="D466">
        <f t="shared" si="23"/>
        <v>102.63522884882109</v>
      </c>
    </row>
    <row r="467" spans="1:4">
      <c r="A467" t="s">
        <v>20</v>
      </c>
      <c r="B467">
        <v>21.68</v>
      </c>
      <c r="C467">
        <v>38</v>
      </c>
      <c r="D467">
        <f t="shared" si="23"/>
        <v>105.1660516605166</v>
      </c>
    </row>
    <row r="468" spans="1:4">
      <c r="A468" t="s">
        <v>21</v>
      </c>
      <c r="B468">
        <v>21.03</v>
      </c>
      <c r="C468">
        <v>36</v>
      </c>
      <c r="D468">
        <f t="shared" si="23"/>
        <v>102.71041369472182</v>
      </c>
    </row>
    <row r="469" spans="1:4">
      <c r="A469" t="s">
        <v>22</v>
      </c>
      <c r="B469">
        <v>24.99</v>
      </c>
      <c r="C469">
        <v>44</v>
      </c>
      <c r="D469">
        <f t="shared" si="23"/>
        <v>105.6422569027611</v>
      </c>
    </row>
    <row r="470" spans="1:4">
      <c r="A470" t="s">
        <v>23</v>
      </c>
      <c r="B470">
        <v>22.48</v>
      </c>
      <c r="C470">
        <v>38</v>
      </c>
      <c r="D470">
        <f t="shared" si="23"/>
        <v>101.42348754448399</v>
      </c>
    </row>
    <row r="471" spans="1:4">
      <c r="A471" t="s">
        <v>24</v>
      </c>
      <c r="B471">
        <v>20.49</v>
      </c>
      <c r="C471">
        <v>37</v>
      </c>
      <c r="D471">
        <f t="shared" si="23"/>
        <v>108.34553440702783</v>
      </c>
    </row>
  </sheetData>
  <sortState ref="P6:P59">
    <sortCondition ref="P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9"/>
  <sheetViews>
    <sheetView tabSelected="1" topLeftCell="E59" zoomScale="80" zoomScaleNormal="80" workbookViewId="0">
      <selection activeCell="R89" sqref="R89"/>
    </sheetView>
  </sheetViews>
  <sheetFormatPr baseColWidth="10" defaultRowHeight="15"/>
  <sheetData>
    <row r="1" spans="2:15">
      <c r="B1" s="1" t="s">
        <v>26</v>
      </c>
    </row>
    <row r="2" spans="2:15"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82</v>
      </c>
      <c r="J2" s="2" t="s">
        <v>83</v>
      </c>
      <c r="L2" s="1" t="s">
        <v>95</v>
      </c>
    </row>
    <row r="3" spans="2:15" ht="15.75" thickBot="1">
      <c r="B3" s="3" t="s">
        <v>85</v>
      </c>
      <c r="C3" s="4">
        <v>102.37203495630462</v>
      </c>
      <c r="D3" s="4">
        <v>104.14201183431952</v>
      </c>
      <c r="E3" s="4">
        <v>105.69715142428785</v>
      </c>
      <c r="F3" s="4">
        <v>106.65451230628987</v>
      </c>
      <c r="G3" s="4">
        <v>94.408541725203705</v>
      </c>
      <c r="H3" s="4">
        <v>95.064935064935071</v>
      </c>
      <c r="I3" s="4">
        <v>107.21003134796238</v>
      </c>
      <c r="J3" s="6">
        <v>110.56511056511056</v>
      </c>
      <c r="L3" s="2" t="s">
        <v>96</v>
      </c>
    </row>
    <row r="4" spans="2:15" ht="15.75" thickBot="1">
      <c r="B4" s="3" t="s">
        <v>84</v>
      </c>
      <c r="C4" s="4">
        <v>122.8448275862069</v>
      </c>
      <c r="D4" s="4">
        <v>123.64052661705782</v>
      </c>
      <c r="E4" s="4">
        <v>136.61538461538461</v>
      </c>
      <c r="F4" s="4">
        <v>141.05504587155963</v>
      </c>
      <c r="G4" s="4">
        <v>166.50148662041624</v>
      </c>
      <c r="H4" s="4">
        <v>166.07523066004259</v>
      </c>
      <c r="I4" s="4">
        <v>179.37219730941703</v>
      </c>
      <c r="J4" s="4">
        <v>174.59190915542939</v>
      </c>
      <c r="L4" s="15" t="s">
        <v>104</v>
      </c>
      <c r="M4" s="10" t="s">
        <v>93</v>
      </c>
      <c r="N4" s="10" t="s">
        <v>94</v>
      </c>
      <c r="O4" s="1" t="s">
        <v>97</v>
      </c>
    </row>
    <row r="5" spans="2:15" ht="30.75" thickBot="1">
      <c r="B5" s="3" t="s">
        <v>86</v>
      </c>
      <c r="C5">
        <v>112.31285405158381</v>
      </c>
      <c r="D5">
        <v>114.92810000699122</v>
      </c>
      <c r="E5">
        <v>118.10610184739265</v>
      </c>
      <c r="F5">
        <v>121.7389284603757</v>
      </c>
      <c r="G5">
        <v>135.14370056371703</v>
      </c>
      <c r="H5">
        <v>131.72931606561548</v>
      </c>
      <c r="I5">
        <v>139.36806266741519</v>
      </c>
      <c r="J5">
        <v>145.7375691903942</v>
      </c>
      <c r="L5" s="11" t="s">
        <v>98</v>
      </c>
      <c r="M5" s="12">
        <v>117</v>
      </c>
      <c r="N5" s="12">
        <v>117</v>
      </c>
      <c r="O5" s="13" t="s">
        <v>99</v>
      </c>
    </row>
    <row r="6" spans="2:15" ht="15.75" thickBot="1">
      <c r="B6" s="3" t="s">
        <v>87</v>
      </c>
      <c r="C6">
        <v>111.8815197706511</v>
      </c>
      <c r="D6">
        <v>115.35761862311037</v>
      </c>
      <c r="E6">
        <v>117.19515784301477</v>
      </c>
      <c r="F6">
        <v>119.62412607267623</v>
      </c>
      <c r="G6">
        <v>140.5021910810114</v>
      </c>
      <c r="H6">
        <v>128.3633841886269</v>
      </c>
      <c r="I6">
        <v>138.4609389796442</v>
      </c>
      <c r="J6">
        <v>149.23940215336603</v>
      </c>
      <c r="L6" s="11" t="s">
        <v>100</v>
      </c>
      <c r="M6" s="12">
        <v>108</v>
      </c>
      <c r="N6" s="12">
        <v>102</v>
      </c>
      <c r="O6" s="13">
        <v>6</v>
      </c>
    </row>
    <row r="7" spans="2:15" ht="30.75" thickBot="1">
      <c r="B7" s="3" t="s">
        <v>88</v>
      </c>
      <c r="C7">
        <v>122.8448275862069</v>
      </c>
      <c r="D7">
        <v>120</v>
      </c>
      <c r="E7">
        <v>121.28017967434026</v>
      </c>
      <c r="F7">
        <v>174.49664429530202</v>
      </c>
      <c r="G7">
        <v>140.99216710182768</v>
      </c>
      <c r="H7" t="e">
        <v>#N/A</v>
      </c>
      <c r="I7">
        <v>111.62790697674419</v>
      </c>
      <c r="J7" t="e">
        <v>#N/A</v>
      </c>
      <c r="L7" s="11" t="s">
        <v>101</v>
      </c>
      <c r="M7" s="12">
        <v>115</v>
      </c>
      <c r="N7" s="12">
        <v>112</v>
      </c>
      <c r="O7" s="13">
        <v>3</v>
      </c>
    </row>
    <row r="8" spans="2:15" ht="15.75" thickBot="1">
      <c r="B8" s="3" t="s">
        <v>89</v>
      </c>
      <c r="C8">
        <v>5.3892646457708224</v>
      </c>
      <c r="D8">
        <v>5.7477118644377398</v>
      </c>
      <c r="E8">
        <v>9.0547311969923054</v>
      </c>
      <c r="F8">
        <v>12.901737143443297</v>
      </c>
      <c r="G8">
        <v>24.227895960270512</v>
      </c>
      <c r="H8">
        <v>22.078643442330112</v>
      </c>
      <c r="I8">
        <v>23.246045552844016</v>
      </c>
      <c r="J8">
        <v>22.844769520912507</v>
      </c>
      <c r="L8" s="11" t="s">
        <v>102</v>
      </c>
      <c r="M8" s="12">
        <v>117</v>
      </c>
      <c r="N8" s="12">
        <v>111</v>
      </c>
      <c r="O8" s="13">
        <v>6</v>
      </c>
    </row>
    <row r="9" spans="2:15" ht="30">
      <c r="B9" s="3" t="s">
        <v>90</v>
      </c>
      <c r="C9">
        <v>1.4374</v>
      </c>
      <c r="D9">
        <v>1.5329999999999999</v>
      </c>
      <c r="E9">
        <v>2.4150999999999998</v>
      </c>
      <c r="F9">
        <v>3.4411999999999998</v>
      </c>
      <c r="G9">
        <v>6.4622000000000002</v>
      </c>
      <c r="H9">
        <v>5.8888999999999996</v>
      </c>
      <c r="I9">
        <v>6.2</v>
      </c>
      <c r="J9">
        <v>6.0932000000000004</v>
      </c>
      <c r="L9" s="14"/>
      <c r="M9" s="16" t="s">
        <v>130</v>
      </c>
      <c r="N9" s="16" t="s">
        <v>103</v>
      </c>
      <c r="O9" s="13">
        <v>3.86</v>
      </c>
    </row>
    <row r="10" spans="2:15">
      <c r="B10" s="1" t="s">
        <v>27</v>
      </c>
    </row>
    <row r="11" spans="2:15">
      <c r="C11" s="2" t="s">
        <v>76</v>
      </c>
      <c r="D11" s="2" t="s">
        <v>77</v>
      </c>
      <c r="E11" s="2" t="s">
        <v>78</v>
      </c>
      <c r="F11" s="2" t="s">
        <v>79</v>
      </c>
      <c r="G11" s="2" t="s">
        <v>80</v>
      </c>
      <c r="H11" s="2" t="s">
        <v>91</v>
      </c>
      <c r="I11" s="2" t="s">
        <v>92</v>
      </c>
      <c r="J11" s="2" t="s">
        <v>83</v>
      </c>
    </row>
    <row r="12" spans="2:15">
      <c r="B12" s="3" t="s">
        <v>85</v>
      </c>
      <c r="C12" s="4">
        <v>90.712742980561558</v>
      </c>
      <c r="D12" s="4">
        <v>88.050314465408803</v>
      </c>
      <c r="E12" s="4">
        <v>89.521165857043712</v>
      </c>
      <c r="F12" s="4">
        <v>86.606243705941594</v>
      </c>
      <c r="G12" s="4">
        <v>101.04011887072808</v>
      </c>
      <c r="H12" s="4">
        <v>98.455598455598462</v>
      </c>
      <c r="I12" s="4">
        <v>105.1660516605166</v>
      </c>
      <c r="J12" s="4">
        <v>107.86516853932584</v>
      </c>
    </row>
    <row r="13" spans="2:15">
      <c r="B13" s="3" t="s">
        <v>84</v>
      </c>
      <c r="C13" s="4">
        <v>119.78221415607985</v>
      </c>
      <c r="D13" s="4">
        <v>117.5074183976261</v>
      </c>
      <c r="E13" s="4">
        <v>120.43795620437955</v>
      </c>
      <c r="F13" s="4">
        <v>124.16107382550337</v>
      </c>
      <c r="G13" s="4">
        <v>166.52211621856029</v>
      </c>
      <c r="H13" s="4">
        <v>162.80925778132482</v>
      </c>
      <c r="I13" s="4">
        <v>162.28399699474079</v>
      </c>
      <c r="J13" s="4">
        <v>182.68315889628926</v>
      </c>
    </row>
    <row r="14" spans="2:15">
      <c r="B14" s="3" t="s">
        <v>86</v>
      </c>
      <c r="C14">
        <v>108.45663929730318</v>
      </c>
      <c r="D14">
        <v>108.15038701745128</v>
      </c>
      <c r="E14">
        <v>110.43541947527748</v>
      </c>
      <c r="F14">
        <v>113.65897758453895</v>
      </c>
      <c r="G14">
        <v>124.22302102109508</v>
      </c>
      <c r="H14">
        <v>120.92405334651521</v>
      </c>
      <c r="I14">
        <v>130.16273476724669</v>
      </c>
      <c r="J14">
        <v>139.57715612925128</v>
      </c>
    </row>
    <row r="15" spans="2:15">
      <c r="B15" s="3" t="s">
        <v>87</v>
      </c>
      <c r="C15">
        <v>108.81570347255899</v>
      </c>
      <c r="D15">
        <v>110.30873354596935</v>
      </c>
      <c r="E15">
        <v>112.22068171153109</v>
      </c>
      <c r="F15">
        <v>115.67395166910477</v>
      </c>
      <c r="G15">
        <v>119.05849133090726</v>
      </c>
      <c r="H15">
        <v>116.04110581901014</v>
      </c>
      <c r="I15">
        <v>123.22212537605989</v>
      </c>
      <c r="J15">
        <v>132.00052800211202</v>
      </c>
    </row>
    <row r="16" spans="2:15">
      <c r="B16" s="3" t="s">
        <v>88</v>
      </c>
      <c r="C16">
        <v>108.13186813186813</v>
      </c>
      <c r="D16" t="e">
        <v>#N/A</v>
      </c>
      <c r="E16">
        <v>112.92719167904903</v>
      </c>
      <c r="F16" t="e">
        <v>#N/A</v>
      </c>
      <c r="G16" t="e">
        <v>#N/A</v>
      </c>
      <c r="H16" t="e">
        <v>#N/A</v>
      </c>
      <c r="I16" t="e">
        <v>#N/A</v>
      </c>
      <c r="J16">
        <v>120</v>
      </c>
    </row>
    <row r="17" spans="1:10">
      <c r="B17" s="3" t="s">
        <v>89</v>
      </c>
      <c r="C17">
        <v>7.6851794237596947</v>
      </c>
      <c r="D17">
        <v>7.7622131905556211</v>
      </c>
      <c r="E17">
        <v>8.3086564189850129</v>
      </c>
      <c r="F17">
        <v>10.633586040053096</v>
      </c>
      <c r="G17">
        <v>20.646295169305077</v>
      </c>
      <c r="H17">
        <v>21.383305554503124</v>
      </c>
      <c r="I17">
        <v>19.41139210608333</v>
      </c>
      <c r="J17">
        <v>25.002646046584985</v>
      </c>
    </row>
    <row r="18" spans="1:10">
      <c r="B18" s="3" t="s">
        <v>90</v>
      </c>
      <c r="C18">
        <v>2.0497999999999998</v>
      </c>
      <c r="D18">
        <v>2.0703</v>
      </c>
      <c r="E18">
        <v>1.9493</v>
      </c>
      <c r="F18">
        <v>2.8361999999999998</v>
      </c>
      <c r="G18">
        <v>5.5068000000000001</v>
      </c>
      <c r="H18">
        <v>5.7035</v>
      </c>
      <c r="I18">
        <v>5.1775000000000002</v>
      </c>
      <c r="J18">
        <v>6.6688000000000001</v>
      </c>
    </row>
    <row r="19" spans="1:10">
      <c r="C19" s="2" t="s">
        <v>76</v>
      </c>
      <c r="D19" s="2" t="s">
        <v>77</v>
      </c>
      <c r="E19" s="2" t="s">
        <v>78</v>
      </c>
      <c r="F19" s="2" t="s">
        <v>79</v>
      </c>
      <c r="G19" s="2" t="s">
        <v>80</v>
      </c>
      <c r="H19" s="2" t="s">
        <v>91</v>
      </c>
      <c r="I19" s="2" t="s">
        <v>92</v>
      </c>
      <c r="J19" s="2" t="s">
        <v>83</v>
      </c>
    </row>
    <row r="20" spans="1:10">
      <c r="A20" s="1" t="s">
        <v>123</v>
      </c>
      <c r="B20" s="3" t="s">
        <v>93</v>
      </c>
      <c r="C20">
        <v>112.31285405158381</v>
      </c>
      <c r="D20">
        <v>114.92810000699122</v>
      </c>
      <c r="E20">
        <v>118.10610184739265</v>
      </c>
      <c r="F20">
        <v>121.7389284603757</v>
      </c>
      <c r="G20">
        <v>135.14370056371703</v>
      </c>
      <c r="H20">
        <v>131.72931606561548</v>
      </c>
      <c r="I20">
        <v>139.36806266741519</v>
      </c>
      <c r="J20">
        <v>145.7375691903942</v>
      </c>
    </row>
    <row r="21" spans="1:10">
      <c r="B21" s="3" t="s">
        <v>94</v>
      </c>
      <c r="C21">
        <v>108.45663929730318</v>
      </c>
      <c r="D21">
        <v>108.15038701745128</v>
      </c>
      <c r="E21">
        <v>110.43541947527748</v>
      </c>
      <c r="F21">
        <v>113.65897758453895</v>
      </c>
      <c r="G21">
        <v>124.22302102109508</v>
      </c>
      <c r="H21">
        <v>120.92405334651521</v>
      </c>
      <c r="I21">
        <v>130.16273476724669</v>
      </c>
      <c r="J21">
        <v>139.57715612925128</v>
      </c>
    </row>
    <row r="23" spans="1:10">
      <c r="A23" s="1" t="s">
        <v>131</v>
      </c>
      <c r="B23" s="3" t="s">
        <v>93</v>
      </c>
    </row>
    <row r="24" spans="1:10">
      <c r="B24" s="28" t="s">
        <v>132</v>
      </c>
      <c r="C24" s="4">
        <v>102.37203495630462</v>
      </c>
      <c r="D24" s="4">
        <v>104.14201183431952</v>
      </c>
      <c r="E24" s="4">
        <v>105.69715142428785</v>
      </c>
      <c r="F24" s="4">
        <v>106.65451230628987</v>
      </c>
      <c r="G24" s="4">
        <v>94.408541725203705</v>
      </c>
      <c r="H24" s="4">
        <v>95.064935064935071</v>
      </c>
      <c r="I24" s="4">
        <v>107.21003134796238</v>
      </c>
      <c r="J24" s="18">
        <v>110.56511056511056</v>
      </c>
    </row>
    <row r="25" spans="1:10">
      <c r="B25" s="28" t="s">
        <v>133</v>
      </c>
      <c r="C25" s="4">
        <v>122.8448275862069</v>
      </c>
      <c r="D25" s="4">
        <v>123.64052661705782</v>
      </c>
      <c r="E25" s="4">
        <v>136.61538461538461</v>
      </c>
      <c r="F25" s="4">
        <v>141.05504587155963</v>
      </c>
      <c r="G25" s="4">
        <v>166.50148662041624</v>
      </c>
      <c r="H25" s="4">
        <v>166.07523066004259</v>
      </c>
      <c r="I25" s="4">
        <v>179.37219730941703</v>
      </c>
      <c r="J25" s="4">
        <v>174.59190915542939</v>
      </c>
    </row>
    <row r="26" spans="1:10">
      <c r="B26" s="29" t="s">
        <v>94</v>
      </c>
      <c r="C26" s="24"/>
      <c r="D26" s="24"/>
      <c r="E26" s="24"/>
      <c r="F26" s="24"/>
      <c r="G26" s="24"/>
      <c r="H26" s="24"/>
      <c r="I26" s="24"/>
      <c r="J26" s="24"/>
    </row>
    <row r="27" spans="1:10">
      <c r="B27" s="30" t="s">
        <v>134</v>
      </c>
      <c r="C27" s="24">
        <v>90.712742980561558</v>
      </c>
      <c r="D27" s="24">
        <v>88.050314465408803</v>
      </c>
      <c r="E27" s="24">
        <v>89.521165857043712</v>
      </c>
      <c r="F27" s="24">
        <v>86.606243705941594</v>
      </c>
      <c r="G27" s="24">
        <v>101.04011887072808</v>
      </c>
      <c r="H27" s="24">
        <v>98.455598455598462</v>
      </c>
      <c r="I27" s="24">
        <v>105.1660516605166</v>
      </c>
      <c r="J27" s="24">
        <v>107.86516853932584</v>
      </c>
    </row>
    <row r="28" spans="1:10">
      <c r="B28" s="30" t="s">
        <v>133</v>
      </c>
      <c r="C28" s="24">
        <v>119.78221415607985</v>
      </c>
      <c r="D28" s="24">
        <v>117.5074183976261</v>
      </c>
      <c r="E28" s="24">
        <v>120.43795620437955</v>
      </c>
      <c r="F28" s="24">
        <v>124.16107382550337</v>
      </c>
      <c r="G28" s="24">
        <v>166.52211621856029</v>
      </c>
      <c r="H28" s="24">
        <v>162.80925778132482</v>
      </c>
      <c r="I28" s="24">
        <v>162.28399699474079</v>
      </c>
      <c r="J28" s="24">
        <v>182.68315889628926</v>
      </c>
    </row>
    <row r="30" spans="1:10">
      <c r="B30" s="3" t="s">
        <v>93</v>
      </c>
    </row>
    <row r="31" spans="1:10">
      <c r="B31" s="28" t="s">
        <v>135</v>
      </c>
      <c r="C31">
        <f t="shared" ref="C31:J31" si="0">C20-C24</f>
        <v>9.9408190952791955</v>
      </c>
      <c r="D31">
        <f t="shared" si="0"/>
        <v>10.786088172671697</v>
      </c>
      <c r="E31">
        <f t="shared" si="0"/>
        <v>12.408950423104798</v>
      </c>
      <c r="F31">
        <f t="shared" si="0"/>
        <v>15.084416154085829</v>
      </c>
      <c r="G31">
        <f t="shared" si="0"/>
        <v>40.735158838513328</v>
      </c>
      <c r="H31">
        <f t="shared" si="0"/>
        <v>36.664381000680407</v>
      </c>
      <c r="I31">
        <f t="shared" si="0"/>
        <v>32.158031319452803</v>
      </c>
      <c r="J31">
        <f t="shared" si="0"/>
        <v>35.172458625283639</v>
      </c>
    </row>
    <row r="32" spans="1:10">
      <c r="B32" s="28" t="s">
        <v>136</v>
      </c>
      <c r="C32">
        <f t="shared" ref="C32:J32" si="1">C25-C20</f>
        <v>10.531973534623091</v>
      </c>
      <c r="D32">
        <f t="shared" si="1"/>
        <v>8.7124266100666006</v>
      </c>
      <c r="E32">
        <f t="shared" si="1"/>
        <v>18.509282767991962</v>
      </c>
      <c r="F32">
        <f t="shared" si="1"/>
        <v>19.316117411183924</v>
      </c>
      <c r="G32">
        <f t="shared" si="1"/>
        <v>31.357786056699211</v>
      </c>
      <c r="H32">
        <f t="shared" si="1"/>
        <v>34.345914594427114</v>
      </c>
      <c r="I32">
        <f t="shared" si="1"/>
        <v>40.004134642001844</v>
      </c>
      <c r="J32">
        <f t="shared" si="1"/>
        <v>28.854339965035194</v>
      </c>
    </row>
    <row r="33" spans="2:11">
      <c r="B33" s="1" t="s">
        <v>94</v>
      </c>
    </row>
    <row r="34" spans="2:11">
      <c r="B34" s="28" t="s">
        <v>135</v>
      </c>
      <c r="C34">
        <f t="shared" ref="C34:J34" si="2">C21-C27</f>
        <v>17.743896316741626</v>
      </c>
      <c r="D34">
        <f t="shared" si="2"/>
        <v>20.100072552042477</v>
      </c>
      <c r="E34">
        <f t="shared" si="2"/>
        <v>20.914253618233772</v>
      </c>
      <c r="F34">
        <f t="shared" si="2"/>
        <v>27.052733878597351</v>
      </c>
      <c r="G34">
        <f t="shared" si="2"/>
        <v>23.182902150366999</v>
      </c>
      <c r="H34">
        <f t="shared" si="2"/>
        <v>22.468454890916746</v>
      </c>
      <c r="I34">
        <f t="shared" si="2"/>
        <v>24.996683106730089</v>
      </c>
      <c r="J34">
        <f t="shared" si="2"/>
        <v>31.711987589925442</v>
      </c>
    </row>
    <row r="35" spans="2:11">
      <c r="B35" s="28" t="s">
        <v>136</v>
      </c>
      <c r="C35">
        <f t="shared" ref="C35:J35" si="3">C28-C21</f>
        <v>11.325574858776662</v>
      </c>
      <c r="D35">
        <f t="shared" si="3"/>
        <v>9.3570313801748171</v>
      </c>
      <c r="E35">
        <f t="shared" si="3"/>
        <v>10.002536729102061</v>
      </c>
      <c r="F35">
        <f t="shared" si="3"/>
        <v>10.50209624096442</v>
      </c>
      <c r="G35">
        <f t="shared" si="3"/>
        <v>42.299095197465206</v>
      </c>
      <c r="H35">
        <f t="shared" si="3"/>
        <v>41.885204434809609</v>
      </c>
      <c r="I35">
        <f t="shared" si="3"/>
        <v>32.1212622274941</v>
      </c>
      <c r="J35">
        <f t="shared" si="3"/>
        <v>43.106002767037978</v>
      </c>
    </row>
    <row r="38" spans="2:11">
      <c r="C38" s="1"/>
      <c r="D38" s="2"/>
      <c r="E38" s="2"/>
      <c r="F38" s="2"/>
      <c r="G38" s="2"/>
      <c r="H38" s="2"/>
      <c r="I38" s="2"/>
      <c r="J38" s="2"/>
      <c r="K38" s="2"/>
    </row>
    <row r="39" spans="2:11">
      <c r="D39" s="1"/>
    </row>
    <row r="40" spans="2:11">
      <c r="D40" s="1"/>
    </row>
    <row r="53" spans="1:10">
      <c r="C53" s="2" t="s">
        <v>76</v>
      </c>
      <c r="D53" s="2" t="s">
        <v>77</v>
      </c>
      <c r="E53" s="2" t="s">
        <v>78</v>
      </c>
      <c r="F53" s="2" t="s">
        <v>79</v>
      </c>
      <c r="G53" s="2" t="s">
        <v>80</v>
      </c>
      <c r="H53" s="2" t="s">
        <v>91</v>
      </c>
      <c r="I53" s="2" t="s">
        <v>92</v>
      </c>
      <c r="J53" s="2" t="s">
        <v>83</v>
      </c>
    </row>
    <row r="54" spans="1:10">
      <c r="A54" s="1" t="s">
        <v>123</v>
      </c>
      <c r="B54" s="3" t="s">
        <v>94</v>
      </c>
      <c r="C54">
        <v>108.45663929730318</v>
      </c>
      <c r="D54">
        <v>108.15038701745128</v>
      </c>
      <c r="E54">
        <v>110.43541947527748</v>
      </c>
      <c r="F54">
        <v>113.65897758453895</v>
      </c>
      <c r="G54">
        <v>124.22302102109508</v>
      </c>
      <c r="H54">
        <v>120.92405334651521</v>
      </c>
      <c r="I54">
        <v>130.16273476724669</v>
      </c>
      <c r="J54">
        <v>139.57715612925128</v>
      </c>
    </row>
    <row r="55" spans="1:10">
      <c r="A55" s="1"/>
      <c r="B55" s="3" t="s">
        <v>93</v>
      </c>
      <c r="C55">
        <v>112.31285405158381</v>
      </c>
      <c r="D55">
        <v>114.92810000699122</v>
      </c>
      <c r="E55">
        <v>118.10610184739265</v>
      </c>
      <c r="F55">
        <v>121.7389284603757</v>
      </c>
      <c r="G55">
        <v>135.14370056371703</v>
      </c>
      <c r="H55">
        <v>131.72931606561548</v>
      </c>
      <c r="I55">
        <v>139.36806266741519</v>
      </c>
      <c r="J55">
        <v>145.7375691903942</v>
      </c>
    </row>
    <row r="57" spans="1:10">
      <c r="A57" s="1" t="s">
        <v>131</v>
      </c>
      <c r="B57" s="3" t="s">
        <v>93</v>
      </c>
    </row>
    <row r="58" spans="1:10">
      <c r="B58" s="28" t="s">
        <v>132</v>
      </c>
      <c r="C58" s="4">
        <v>102.37203495630462</v>
      </c>
      <c r="D58" s="4">
        <v>104.14201183431952</v>
      </c>
      <c r="E58" s="4">
        <v>105.69715142428785</v>
      </c>
      <c r="F58" s="4">
        <v>106.65451230628987</v>
      </c>
      <c r="G58" s="4">
        <v>94.408541725203705</v>
      </c>
      <c r="H58" s="4">
        <v>95.064935064935071</v>
      </c>
      <c r="I58" s="4">
        <v>107.21003134796238</v>
      </c>
      <c r="J58" s="18">
        <v>110.56511056511056</v>
      </c>
    </row>
    <row r="59" spans="1:10">
      <c r="B59" s="28" t="s">
        <v>133</v>
      </c>
      <c r="C59" s="4">
        <v>122.8448275862069</v>
      </c>
      <c r="D59" s="4">
        <v>123.64052661705782</v>
      </c>
      <c r="E59" s="4">
        <v>136.61538461538461</v>
      </c>
      <c r="F59" s="4">
        <v>141.05504587155963</v>
      </c>
      <c r="G59" s="4">
        <v>166.50148662041624</v>
      </c>
      <c r="H59" s="4">
        <v>166.07523066004259</v>
      </c>
      <c r="I59" s="4">
        <v>179.37219730941703</v>
      </c>
      <c r="J59" s="4">
        <v>174.59190915542939</v>
      </c>
    </row>
    <row r="60" spans="1:10">
      <c r="B60" s="29" t="s">
        <v>94</v>
      </c>
      <c r="C60" s="24"/>
      <c r="D60" s="24"/>
      <c r="E60" s="24"/>
      <c r="F60" s="24"/>
      <c r="G60" s="24"/>
      <c r="H60" s="24"/>
      <c r="I60" s="24"/>
      <c r="J60" s="24"/>
    </row>
    <row r="61" spans="1:10">
      <c r="B61" s="30" t="s">
        <v>134</v>
      </c>
      <c r="C61" s="24">
        <v>90.712742980561558</v>
      </c>
      <c r="D61" s="24">
        <v>88.050314465408803</v>
      </c>
      <c r="E61" s="24">
        <v>89.521165857043712</v>
      </c>
      <c r="F61" s="24">
        <v>86.606243705941594</v>
      </c>
      <c r="G61" s="24">
        <v>101.04011887072808</v>
      </c>
      <c r="H61" s="24">
        <v>98.455598455598462</v>
      </c>
      <c r="I61" s="24">
        <v>105.1660516605166</v>
      </c>
      <c r="J61" s="24">
        <v>107.86516853932584</v>
      </c>
    </row>
    <row r="62" spans="1:10">
      <c r="B62" s="30" t="s">
        <v>133</v>
      </c>
      <c r="C62" s="24">
        <v>119.78221415607985</v>
      </c>
      <c r="D62" s="24">
        <v>117.5074183976261</v>
      </c>
      <c r="E62" s="24">
        <v>120.43795620437955</v>
      </c>
      <c r="F62" s="24">
        <v>124.16107382550337</v>
      </c>
      <c r="G62" s="24">
        <v>166.52211621856029</v>
      </c>
      <c r="H62" s="24">
        <v>162.80925778132482</v>
      </c>
      <c r="I62" s="24">
        <v>162.28399699474079</v>
      </c>
      <c r="J62" s="24">
        <v>182.68315889628926</v>
      </c>
    </row>
    <row r="64" spans="1:10">
      <c r="B64" s="3" t="s">
        <v>93</v>
      </c>
    </row>
    <row r="65" spans="1:10">
      <c r="B65" s="28" t="s">
        <v>135</v>
      </c>
      <c r="C65" s="24">
        <f t="shared" ref="C65:J65" si="4">C55-C58</f>
        <v>9.9408190952791955</v>
      </c>
      <c r="D65" s="24">
        <f t="shared" si="4"/>
        <v>10.786088172671697</v>
      </c>
      <c r="E65" s="24">
        <f t="shared" si="4"/>
        <v>12.408950423104798</v>
      </c>
      <c r="F65" s="24">
        <f t="shared" si="4"/>
        <v>15.084416154085829</v>
      </c>
      <c r="G65">
        <f t="shared" si="4"/>
        <v>40.735158838513328</v>
      </c>
      <c r="H65">
        <f t="shared" si="4"/>
        <v>36.664381000680407</v>
      </c>
      <c r="I65">
        <f t="shared" si="4"/>
        <v>32.158031319452803</v>
      </c>
      <c r="J65">
        <f t="shared" si="4"/>
        <v>35.172458625283639</v>
      </c>
    </row>
    <row r="66" spans="1:10">
      <c r="B66" s="28" t="s">
        <v>136</v>
      </c>
      <c r="C66" s="24">
        <f t="shared" ref="C66:J66" si="5">C59-C55</f>
        <v>10.531973534623091</v>
      </c>
      <c r="D66" s="24">
        <f t="shared" si="5"/>
        <v>8.7124266100666006</v>
      </c>
      <c r="E66" s="24">
        <f t="shared" si="5"/>
        <v>18.509282767991962</v>
      </c>
      <c r="F66" s="24">
        <f t="shared" si="5"/>
        <v>19.316117411183924</v>
      </c>
      <c r="G66">
        <f t="shared" si="5"/>
        <v>31.357786056699211</v>
      </c>
      <c r="H66">
        <f t="shared" si="5"/>
        <v>34.345914594427114</v>
      </c>
      <c r="I66">
        <f t="shared" si="5"/>
        <v>40.004134642001844</v>
      </c>
      <c r="J66">
        <f t="shared" si="5"/>
        <v>28.854339965035194</v>
      </c>
    </row>
    <row r="67" spans="1:10">
      <c r="B67" s="1" t="s">
        <v>94</v>
      </c>
      <c r="C67" s="24"/>
      <c r="D67" s="24"/>
      <c r="E67" s="24"/>
      <c r="F67" s="24"/>
    </row>
    <row r="68" spans="1:10">
      <c r="B68" s="28" t="s">
        <v>135</v>
      </c>
      <c r="C68" s="24">
        <f t="shared" ref="C68:J68" si="6">C54-C61</f>
        <v>17.743896316741626</v>
      </c>
      <c r="D68" s="24">
        <f t="shared" si="6"/>
        <v>20.100072552042477</v>
      </c>
      <c r="E68" s="24">
        <f t="shared" si="6"/>
        <v>20.914253618233772</v>
      </c>
      <c r="F68" s="24">
        <f t="shared" si="6"/>
        <v>27.052733878597351</v>
      </c>
      <c r="G68">
        <f t="shared" si="6"/>
        <v>23.182902150366999</v>
      </c>
      <c r="H68">
        <f t="shared" si="6"/>
        <v>22.468454890916746</v>
      </c>
      <c r="I68">
        <f t="shared" si="6"/>
        <v>24.996683106730089</v>
      </c>
      <c r="J68">
        <f t="shared" si="6"/>
        <v>31.711987589925442</v>
      </c>
    </row>
    <row r="69" spans="1:10">
      <c r="B69" s="28" t="s">
        <v>136</v>
      </c>
      <c r="C69" s="24">
        <f t="shared" ref="C69:J69" si="7">C62-C54</f>
        <v>11.325574858776662</v>
      </c>
      <c r="D69" s="24">
        <f t="shared" si="7"/>
        <v>9.3570313801748171</v>
      </c>
      <c r="E69" s="24">
        <f t="shared" si="7"/>
        <v>10.002536729102061</v>
      </c>
      <c r="F69" s="24">
        <f t="shared" si="7"/>
        <v>10.50209624096442</v>
      </c>
      <c r="G69">
        <f t="shared" si="7"/>
        <v>42.299095197465206</v>
      </c>
      <c r="H69">
        <f t="shared" si="7"/>
        <v>41.885204434809609</v>
      </c>
      <c r="I69">
        <f t="shared" si="7"/>
        <v>32.1212622274941</v>
      </c>
      <c r="J69">
        <f t="shared" si="7"/>
        <v>43.106002767037978</v>
      </c>
    </row>
    <row r="71" spans="1:10">
      <c r="C71" s="2" t="s">
        <v>121</v>
      </c>
      <c r="D71" s="2">
        <v>119</v>
      </c>
      <c r="E71" s="2">
        <v>140</v>
      </c>
      <c r="F71" s="2">
        <v>168</v>
      </c>
      <c r="G71" s="2" t="s">
        <v>121</v>
      </c>
      <c r="H71" s="2">
        <v>119</v>
      </c>
      <c r="I71" s="2">
        <v>140</v>
      </c>
      <c r="J71" s="2">
        <v>168</v>
      </c>
    </row>
    <row r="72" spans="1:10">
      <c r="A72" s="1" t="s">
        <v>123</v>
      </c>
      <c r="B72" s="3" t="s">
        <v>94</v>
      </c>
      <c r="C72">
        <v>108.45663929730318</v>
      </c>
      <c r="D72">
        <v>108.15038701745128</v>
      </c>
      <c r="E72">
        <v>110.43541947527748</v>
      </c>
      <c r="F72">
        <v>113.65897758453895</v>
      </c>
      <c r="G72">
        <v>124.22302102109508</v>
      </c>
      <c r="H72">
        <v>120.92405334651521</v>
      </c>
      <c r="I72">
        <v>130.16273476724669</v>
      </c>
      <c r="J72">
        <v>139.57715612925128</v>
      </c>
    </row>
    <row r="73" spans="1:10">
      <c r="A73" s="1"/>
      <c r="B73" s="3" t="s">
        <v>93</v>
      </c>
      <c r="C73">
        <v>112.31285405158381</v>
      </c>
      <c r="D73">
        <v>114.92810000699122</v>
      </c>
      <c r="E73">
        <v>118.10610184739265</v>
      </c>
      <c r="F73">
        <v>121.7389284603757</v>
      </c>
      <c r="G73">
        <v>135.14370056371703</v>
      </c>
      <c r="H73">
        <v>131.72931606561548</v>
      </c>
      <c r="I73">
        <v>139.36806266741519</v>
      </c>
      <c r="J73">
        <v>145.7375691903942</v>
      </c>
    </row>
    <row r="74" spans="1:10">
      <c r="B74" s="3"/>
      <c r="C74">
        <v>108.45663929730318</v>
      </c>
      <c r="D74">
        <v>108.15038701745128</v>
      </c>
      <c r="E74">
        <v>110.43541947527748</v>
      </c>
      <c r="F74">
        <v>113.65897758453895</v>
      </c>
      <c r="G74">
        <v>124.22302102109508</v>
      </c>
      <c r="H74">
        <v>120.92405334651521</v>
      </c>
      <c r="I74">
        <v>130.16273476724669</v>
      </c>
      <c r="J74">
        <v>139.57715612925128</v>
      </c>
    </row>
    <row r="75" spans="1:10">
      <c r="B75" s="3"/>
      <c r="C75">
        <v>112.31285405158381</v>
      </c>
      <c r="D75">
        <v>114.92810000699122</v>
      </c>
      <c r="E75">
        <v>118.10610184739265</v>
      </c>
      <c r="F75">
        <v>121.7389284603757</v>
      </c>
      <c r="G75">
        <v>135.14370056371703</v>
      </c>
      <c r="H75">
        <v>131.72931606561548</v>
      </c>
      <c r="I75">
        <v>139.36806266741519</v>
      </c>
      <c r="J75">
        <v>145.7375691903942</v>
      </c>
    </row>
    <row r="76" spans="1:10">
      <c r="B76" s="3"/>
    </row>
    <row r="77" spans="1:10">
      <c r="B77" s="3" t="s">
        <v>138</v>
      </c>
    </row>
    <row r="78" spans="1:10">
      <c r="C78" s="2" t="s">
        <v>121</v>
      </c>
      <c r="D78" s="2">
        <v>119</v>
      </c>
      <c r="E78" s="2">
        <v>140</v>
      </c>
      <c r="F78" s="2">
        <v>168</v>
      </c>
    </row>
    <row r="79" spans="1:10">
      <c r="B79" s="3" t="s">
        <v>94</v>
      </c>
      <c r="C79">
        <v>108.45663929730318</v>
      </c>
      <c r="D79">
        <v>108.15038701745128</v>
      </c>
      <c r="E79">
        <v>110.43541947527748</v>
      </c>
      <c r="F79">
        <v>113.65897758453895</v>
      </c>
    </row>
    <row r="80" spans="1:10">
      <c r="B80" s="3" t="s">
        <v>93</v>
      </c>
      <c r="C80">
        <v>112.31285405158381</v>
      </c>
      <c r="D80">
        <v>114.92810000699122</v>
      </c>
      <c r="E80">
        <v>118.10610184739265</v>
      </c>
      <c r="F80">
        <v>121.7389284603757</v>
      </c>
    </row>
    <row r="81" spans="2:10">
      <c r="B81" s="3"/>
      <c r="C81">
        <v>108.45663929730318</v>
      </c>
      <c r="D81">
        <v>108.15038701745128</v>
      </c>
      <c r="E81">
        <v>110.43541947527748</v>
      </c>
      <c r="F81">
        <v>113.65897758453895</v>
      </c>
      <c r="G81" s="2"/>
      <c r="H81" s="2"/>
      <c r="I81" s="2"/>
      <c r="J81" s="2"/>
    </row>
    <row r="82" spans="2:10">
      <c r="B82" s="3"/>
      <c r="C82">
        <v>112.31285405158381</v>
      </c>
      <c r="D82">
        <v>114.92810000699122</v>
      </c>
      <c r="E82">
        <v>118.10610184739265</v>
      </c>
      <c r="F82">
        <v>121.7389284603757</v>
      </c>
      <c r="H82" s="1"/>
    </row>
    <row r="83" spans="2:10">
      <c r="B83" s="3"/>
    </row>
    <row r="84" spans="2:10">
      <c r="B84" s="3" t="s">
        <v>137</v>
      </c>
    </row>
    <row r="85" spans="2:10">
      <c r="B85" s="3"/>
      <c r="C85" s="2" t="s">
        <v>121</v>
      </c>
      <c r="D85" s="2">
        <v>119</v>
      </c>
      <c r="E85" s="2">
        <v>140</v>
      </c>
      <c r="F85" s="2">
        <v>168</v>
      </c>
    </row>
    <row r="86" spans="2:10">
      <c r="B86" s="3" t="s">
        <v>94</v>
      </c>
      <c r="C86">
        <v>124.22302102109508</v>
      </c>
      <c r="D86">
        <v>120.92405334651521</v>
      </c>
      <c r="E86">
        <v>130.16273476724669</v>
      </c>
      <c r="F86">
        <v>139.57715612925128</v>
      </c>
    </row>
    <row r="87" spans="2:10">
      <c r="B87" s="3" t="s">
        <v>93</v>
      </c>
      <c r="C87">
        <v>135.14370056371703</v>
      </c>
      <c r="D87">
        <v>131.72931606561548</v>
      </c>
      <c r="E87">
        <v>139.36806266741519</v>
      </c>
      <c r="F87">
        <v>145.7375691903942</v>
      </c>
    </row>
    <row r="88" spans="2:10">
      <c r="C88">
        <v>124.22302102109508</v>
      </c>
      <c r="D88">
        <v>120.92405334651521</v>
      </c>
      <c r="E88">
        <v>130.16273476724669</v>
      </c>
      <c r="F88">
        <v>139.57715612925128</v>
      </c>
    </row>
    <row r="89" spans="2:10">
      <c r="B89" s="3"/>
      <c r="C89">
        <v>135.14370056371703</v>
      </c>
      <c r="D89">
        <v>131.72931606561548</v>
      </c>
      <c r="E89">
        <v>139.36806266741519</v>
      </c>
      <c r="F89">
        <v>145.7375691903942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24"/>
  <sheetViews>
    <sheetView topLeftCell="A49" workbookViewId="0">
      <selection activeCell="T11" sqref="T11"/>
    </sheetView>
  </sheetViews>
  <sheetFormatPr baseColWidth="10" defaultRowHeight="15"/>
  <sheetData>
    <row r="1" spans="1:12">
      <c r="A1" t="s">
        <v>26</v>
      </c>
    </row>
    <row r="2" spans="1:12">
      <c r="B2" s="2" t="s">
        <v>76</v>
      </c>
      <c r="C2" s="2" t="s">
        <v>77</v>
      </c>
      <c r="D2" s="2" t="s">
        <v>78</v>
      </c>
      <c r="E2" s="2" t="s">
        <v>79</v>
      </c>
      <c r="F2" s="2" t="s">
        <v>80</v>
      </c>
      <c r="G2" s="2" t="s">
        <v>81</v>
      </c>
      <c r="H2" s="2" t="s">
        <v>82</v>
      </c>
      <c r="I2" s="2" t="s">
        <v>83</v>
      </c>
      <c r="K2" s="2" t="s">
        <v>93</v>
      </c>
      <c r="L2" s="2" t="s">
        <v>94</v>
      </c>
    </row>
    <row r="3" spans="1:12">
      <c r="B3">
        <v>99.447513812154696</v>
      </c>
      <c r="C3">
        <v>101.28831630386495</v>
      </c>
      <c r="D3">
        <v>103.3112582781457</v>
      </c>
      <c r="E3">
        <v>103.53982300884955</v>
      </c>
      <c r="F3">
        <v>79.905992949471212</v>
      </c>
      <c r="G3">
        <v>92.434662998624475</v>
      </c>
      <c r="H3">
        <v>95.270969968933386</v>
      </c>
      <c r="I3" s="1">
        <v>108.02700675168792</v>
      </c>
      <c r="J3">
        <v>1</v>
      </c>
      <c r="K3">
        <v>99.447513812154696</v>
      </c>
      <c r="L3">
        <v>81.632653061224488</v>
      </c>
    </row>
    <row r="4" spans="1:12">
      <c r="B4">
        <v>102.31744643637953</v>
      </c>
      <c r="C4">
        <v>102.99295774647888</v>
      </c>
      <c r="D4">
        <v>105.1685393258427</v>
      </c>
      <c r="E4">
        <v>106.36363636363636</v>
      </c>
      <c r="F4">
        <v>90.99950273495773</v>
      </c>
      <c r="G4">
        <v>94.390026714158509</v>
      </c>
      <c r="H4">
        <v>103.78378378378379</v>
      </c>
      <c r="I4">
        <v>109.33940774487472</v>
      </c>
      <c r="J4">
        <v>2</v>
      </c>
      <c r="K4">
        <v>102.31744643637953</v>
      </c>
      <c r="L4">
        <v>84.398976982097182</v>
      </c>
    </row>
    <row r="5" spans="1:12">
      <c r="B5">
        <v>103.27022375215147</v>
      </c>
      <c r="C5">
        <v>104.14201183431952</v>
      </c>
      <c r="D5">
        <v>105.69715142428785</v>
      </c>
      <c r="E5">
        <v>106.65451230628987</v>
      </c>
      <c r="F5">
        <v>94.408541725203705</v>
      </c>
      <c r="G5">
        <v>95.064935064935071</v>
      </c>
      <c r="H5">
        <v>107.21003134796238</v>
      </c>
      <c r="I5" s="1">
        <v>110.56511056511056</v>
      </c>
      <c r="J5">
        <v>3</v>
      </c>
      <c r="K5">
        <v>103.27022375215147</v>
      </c>
      <c r="L5">
        <v>90.712742980561558</v>
      </c>
    </row>
    <row r="6" spans="1:12">
      <c r="B6">
        <v>103.40009315323708</v>
      </c>
      <c r="C6">
        <v>105.3082191780822</v>
      </c>
      <c r="D6">
        <v>107.42857142857143</v>
      </c>
      <c r="E6">
        <v>110.13767209011264</v>
      </c>
      <c r="F6">
        <v>100.57061340941513</v>
      </c>
      <c r="G6">
        <v>98.924731182795711</v>
      </c>
      <c r="H6">
        <v>108.43373493975903</v>
      </c>
      <c r="I6">
        <v>111.4394259181089</v>
      </c>
      <c r="J6">
        <v>4</v>
      </c>
      <c r="K6">
        <v>103.40009315323708</v>
      </c>
      <c r="L6">
        <v>97.132284921369092</v>
      </c>
    </row>
    <row r="7" spans="1:12">
      <c r="B7">
        <v>106.79156908665105</v>
      </c>
      <c r="C7">
        <v>105.45290671473636</v>
      </c>
      <c r="D7">
        <v>108.10810810810811</v>
      </c>
      <c r="E7">
        <v>110.57225994180406</v>
      </c>
      <c r="F7">
        <v>100.68649885583524</v>
      </c>
      <c r="G7">
        <v>100.92687950566426</v>
      </c>
      <c r="H7">
        <v>108.85529157667388</v>
      </c>
      <c r="I7">
        <v>111.50442477876105</v>
      </c>
      <c r="J7">
        <v>5</v>
      </c>
      <c r="K7">
        <v>106.79156908665105</v>
      </c>
      <c r="L7">
        <v>98.507462686567152</v>
      </c>
    </row>
    <row r="8" spans="1:12">
      <c r="B8">
        <v>107.1835803876853</v>
      </c>
      <c r="C8">
        <v>106.79611650485437</v>
      </c>
      <c r="D8">
        <v>108.57142857142857</v>
      </c>
      <c r="E8">
        <v>110.89494163424125</v>
      </c>
      <c r="F8">
        <v>101.159114857745</v>
      </c>
      <c r="G8">
        <v>102.56410256410257</v>
      </c>
      <c r="H8">
        <v>111.01083032490975</v>
      </c>
      <c r="I8">
        <v>112.35955056179775</v>
      </c>
      <c r="J8">
        <v>6</v>
      </c>
      <c r="K8">
        <v>107.1835803876853</v>
      </c>
      <c r="L8">
        <v>98.741529525653434</v>
      </c>
    </row>
    <row r="9" spans="1:12">
      <c r="B9">
        <v>108.22147651006712</v>
      </c>
      <c r="C9">
        <v>109.36708860759494</v>
      </c>
      <c r="D9">
        <v>110.069302894415</v>
      </c>
      <c r="E9">
        <v>111.68562564632886</v>
      </c>
      <c r="F9">
        <v>104.32852386237514</v>
      </c>
      <c r="G9">
        <v>105.82010582010582</v>
      </c>
      <c r="H9">
        <v>111.62790697674419</v>
      </c>
      <c r="I9" s="1">
        <v>112.76223776223777</v>
      </c>
      <c r="J9">
        <v>7</v>
      </c>
      <c r="K9">
        <v>108.22147651006712</v>
      </c>
      <c r="L9">
        <v>102.23642172523961</v>
      </c>
    </row>
    <row r="10" spans="1:12">
      <c r="B10">
        <v>108.27464788732395</v>
      </c>
      <c r="C10">
        <v>109.479305740988</v>
      </c>
      <c r="D10">
        <v>110.11764705882354</v>
      </c>
      <c r="E10">
        <v>111.72622043281328</v>
      </c>
      <c r="F10">
        <v>104.94975809452922</v>
      </c>
      <c r="G10">
        <v>109.8677517802645</v>
      </c>
      <c r="H10">
        <v>111.62790697674419</v>
      </c>
      <c r="I10" s="1">
        <v>114.31103234381922</v>
      </c>
      <c r="J10">
        <v>8</v>
      </c>
      <c r="K10">
        <v>108.27464788732395</v>
      </c>
      <c r="L10">
        <v>103.86473429951691</v>
      </c>
    </row>
    <row r="11" spans="1:12">
      <c r="B11">
        <v>108.39020473705339</v>
      </c>
      <c r="C11">
        <v>109.92756710694505</v>
      </c>
      <c r="D11">
        <v>110.83374937593609</v>
      </c>
      <c r="E11">
        <v>111.75496688741721</v>
      </c>
      <c r="F11">
        <v>105.52763819095478</v>
      </c>
      <c r="G11">
        <v>110.65111027474595</v>
      </c>
      <c r="H11">
        <v>112.8</v>
      </c>
      <c r="I11">
        <v>114.66666666666667</v>
      </c>
      <c r="J11">
        <v>9</v>
      </c>
      <c r="K11">
        <v>108.39020473705339</v>
      </c>
      <c r="L11">
        <v>103.88247639034628</v>
      </c>
    </row>
    <row r="12" spans="1:12">
      <c r="B12">
        <v>108.94235133908306</v>
      </c>
      <c r="C12">
        <v>110.26445540116541</v>
      </c>
      <c r="D12">
        <v>111.38986452584044</v>
      </c>
      <c r="E12">
        <v>112.82051282051283</v>
      </c>
      <c r="F12">
        <v>109.54356846473028</v>
      </c>
      <c r="G12">
        <v>110.76091850517784</v>
      </c>
      <c r="H12">
        <v>112.95971978984238</v>
      </c>
      <c r="I12">
        <v>120.56996711728169</v>
      </c>
      <c r="J12">
        <v>10</v>
      </c>
      <c r="K12">
        <v>108.94235133908306</v>
      </c>
      <c r="L12">
        <v>104.04624277456647</v>
      </c>
    </row>
    <row r="13" spans="1:12">
      <c r="B13">
        <v>109.28013876843019</v>
      </c>
      <c r="C13">
        <v>110.93247588424438</v>
      </c>
      <c r="D13">
        <v>111.64274322169059</v>
      </c>
      <c r="E13">
        <v>113.54838709677419</v>
      </c>
      <c r="F13">
        <v>110.26767878545745</v>
      </c>
      <c r="G13">
        <v>110.92851273623666</v>
      </c>
      <c r="H13">
        <v>113.11053984575835</v>
      </c>
      <c r="I13">
        <v>120.77087794432548</v>
      </c>
      <c r="J13">
        <v>11</v>
      </c>
      <c r="K13">
        <v>109.28013876843019</v>
      </c>
      <c r="L13">
        <v>105.07880910683012</v>
      </c>
    </row>
    <row r="14" spans="1:12">
      <c r="B14">
        <v>109.42249240121581</v>
      </c>
      <c r="C14">
        <v>111.20263591433277</v>
      </c>
      <c r="D14">
        <v>112.48285322359396</v>
      </c>
      <c r="E14">
        <v>114</v>
      </c>
      <c r="F14">
        <v>110.76923076923077</v>
      </c>
      <c r="G14">
        <v>111.15399459668082</v>
      </c>
      <c r="H14">
        <v>115.38461538461539</v>
      </c>
      <c r="I14">
        <v>122.24108658743634</v>
      </c>
      <c r="J14">
        <v>12</v>
      </c>
      <c r="K14">
        <v>109.42249240121581</v>
      </c>
      <c r="L14">
        <v>105.63380281690141</v>
      </c>
    </row>
    <row r="15" spans="1:12">
      <c r="B15">
        <v>109.78723404255319</v>
      </c>
      <c r="C15">
        <v>111.66591012256013</v>
      </c>
      <c r="D15">
        <v>113.20754716981132</v>
      </c>
      <c r="E15">
        <v>114.19753086419752</v>
      </c>
      <c r="F15">
        <v>111.49346180316587</v>
      </c>
      <c r="G15">
        <v>113.45939933259177</v>
      </c>
      <c r="H15">
        <v>117.99761620977353</v>
      </c>
      <c r="I15">
        <v>124</v>
      </c>
      <c r="J15">
        <v>13</v>
      </c>
      <c r="K15">
        <v>109.78723404255319</v>
      </c>
      <c r="L15">
        <v>106.39175257731959</v>
      </c>
    </row>
    <row r="16" spans="1:12">
      <c r="B16">
        <v>110.57225994180406</v>
      </c>
      <c r="C16">
        <v>112.1058777734527</v>
      </c>
      <c r="D16">
        <v>113.41134113411341</v>
      </c>
      <c r="E16">
        <v>114.45527766002543</v>
      </c>
      <c r="F16">
        <v>117.27272727272727</v>
      </c>
      <c r="G16">
        <v>114.91935483870968</v>
      </c>
      <c r="H16">
        <v>120.87912087912089</v>
      </c>
      <c r="I16">
        <v>124.69437652811736</v>
      </c>
      <c r="J16">
        <v>14</v>
      </c>
      <c r="K16">
        <v>110.57225994180406</v>
      </c>
      <c r="L16">
        <v>106.78807947019868</v>
      </c>
    </row>
    <row r="17" spans="2:12">
      <c r="B17">
        <v>110.79887595343236</v>
      </c>
      <c r="C17">
        <v>112.30697239120262</v>
      </c>
      <c r="D17">
        <v>114.17125688532799</v>
      </c>
      <c r="E17">
        <v>114.81975967957277</v>
      </c>
      <c r="F17">
        <v>117.51538891997761</v>
      </c>
      <c r="G17">
        <v>116.12903225806451</v>
      </c>
      <c r="H17">
        <v>121.64383561643835</v>
      </c>
      <c r="I17" s="1">
        <v>128.02768166089965</v>
      </c>
      <c r="J17">
        <v>15</v>
      </c>
      <c r="K17">
        <v>110.79887595343236</v>
      </c>
      <c r="L17">
        <v>107.03043022035678</v>
      </c>
    </row>
    <row r="18" spans="2:12">
      <c r="B18">
        <v>110.86074808472284</v>
      </c>
      <c r="C18">
        <v>112.52992817238628</v>
      </c>
      <c r="D18">
        <v>114.3099068585944</v>
      </c>
      <c r="E18">
        <v>115.55555555555556</v>
      </c>
      <c r="F18">
        <v>118.02232854864435</v>
      </c>
      <c r="G18">
        <v>116.72070402964336</v>
      </c>
      <c r="H18">
        <v>121.7948717948718</v>
      </c>
      <c r="I18" s="1">
        <v>129.37062937062936</v>
      </c>
      <c r="J18">
        <v>16</v>
      </c>
      <c r="K18">
        <v>110.86074808472284</v>
      </c>
      <c r="L18">
        <v>107.36579275905117</v>
      </c>
    </row>
    <row r="19" spans="2:12">
      <c r="B19">
        <v>110.93990755007705</v>
      </c>
      <c r="C19">
        <v>113.84217335058214</v>
      </c>
      <c r="D19">
        <v>114.44921316165951</v>
      </c>
      <c r="E19">
        <v>116.50485436893203</v>
      </c>
      <c r="F19">
        <v>118.0973209404046</v>
      </c>
      <c r="G19">
        <v>117.53731343283582</v>
      </c>
      <c r="H19">
        <v>122.52475247524752</v>
      </c>
      <c r="I19">
        <v>129.64824120603015</v>
      </c>
      <c r="J19">
        <v>17</v>
      </c>
      <c r="K19">
        <v>110.93990755007705</v>
      </c>
      <c r="L19">
        <v>107.62331838565022</v>
      </c>
    </row>
    <row r="20" spans="2:12">
      <c r="B20">
        <v>110.97708082026537</v>
      </c>
      <c r="C20">
        <v>113.95540875309662</v>
      </c>
      <c r="D20">
        <v>114.8936170212766</v>
      </c>
      <c r="E20">
        <v>116.66666666666667</v>
      </c>
      <c r="F20">
        <v>121.02196324518154</v>
      </c>
      <c r="G20">
        <v>119.47547353084022</v>
      </c>
      <c r="H20">
        <v>123.53766963032288</v>
      </c>
      <c r="I20">
        <v>130.75060532687652</v>
      </c>
      <c r="J20">
        <v>18</v>
      </c>
      <c r="K20">
        <v>110.97708082026537</v>
      </c>
      <c r="L20">
        <v>107.94979079497908</v>
      </c>
    </row>
    <row r="21" spans="2:12">
      <c r="B21">
        <v>111.06214191273688</v>
      </c>
      <c r="C21">
        <v>114.57848160223568</v>
      </c>
      <c r="D21">
        <v>114.91935483870968</v>
      </c>
      <c r="E21">
        <v>117.17576364546821</v>
      </c>
      <c r="F21">
        <v>123.80038387715931</v>
      </c>
      <c r="G21">
        <v>120.33582089552237</v>
      </c>
      <c r="H21">
        <v>127.5</v>
      </c>
      <c r="I21">
        <v>133.7704918032787</v>
      </c>
      <c r="J21">
        <v>19</v>
      </c>
      <c r="K21">
        <v>111.06214191273688</v>
      </c>
      <c r="L21">
        <v>108.13186813186813</v>
      </c>
    </row>
    <row r="22" spans="2:12">
      <c r="B22">
        <v>111.11111111111111</v>
      </c>
      <c r="C22">
        <v>115.14522821576763</v>
      </c>
      <c r="D22">
        <v>115.38461538461537</v>
      </c>
      <c r="E22">
        <v>117.30205278592375</v>
      </c>
      <c r="F22">
        <v>123.97885631907738</v>
      </c>
      <c r="G22">
        <v>122.26184411614875</v>
      </c>
      <c r="H22">
        <v>129.06610703043023</v>
      </c>
      <c r="I22">
        <v>133.96004700352526</v>
      </c>
      <c r="J22">
        <v>20</v>
      </c>
      <c r="K22">
        <v>111.11111111111111</v>
      </c>
      <c r="L22">
        <v>108.13186813186813</v>
      </c>
    </row>
    <row r="23" spans="2:12">
      <c r="B23">
        <v>111.15789473684211</v>
      </c>
      <c r="C23">
        <v>115.16314779270634</v>
      </c>
      <c r="D23">
        <v>115.58073654390935</v>
      </c>
      <c r="E23">
        <v>118.12216052498739</v>
      </c>
      <c r="F23">
        <v>125.85365853658537</v>
      </c>
      <c r="G23">
        <v>122.5114854517611</v>
      </c>
      <c r="H23">
        <v>129.72972972972974</v>
      </c>
      <c r="I23">
        <v>133.97129186602871</v>
      </c>
      <c r="J23">
        <v>21</v>
      </c>
      <c r="K23">
        <v>111.15789473684211</v>
      </c>
      <c r="L23">
        <v>108.38709677419355</v>
      </c>
    </row>
    <row r="24" spans="2:12">
      <c r="B24">
        <v>111.56462585034014</v>
      </c>
      <c r="C24">
        <v>115.2</v>
      </c>
      <c r="D24">
        <v>116.00429645542427</v>
      </c>
      <c r="E24">
        <v>118.34319526627219</v>
      </c>
      <c r="F24">
        <v>127.9916753381894</v>
      </c>
      <c r="G24">
        <v>126.24584717607975</v>
      </c>
      <c r="H24">
        <v>129.72972972972974</v>
      </c>
      <c r="I24">
        <v>136.65943600867678</v>
      </c>
      <c r="J24">
        <v>22</v>
      </c>
      <c r="K24">
        <v>111.56462585034014</v>
      </c>
      <c r="L24">
        <v>108.49315068493151</v>
      </c>
    </row>
    <row r="25" spans="2:12">
      <c r="B25">
        <v>111.75496688741721</v>
      </c>
      <c r="C25">
        <v>115.2</v>
      </c>
      <c r="D25">
        <v>116.33543383422202</v>
      </c>
      <c r="E25">
        <v>119.1151446398185</v>
      </c>
      <c r="F25">
        <v>128.43029637760702</v>
      </c>
      <c r="G25">
        <v>126.85714285714286</v>
      </c>
      <c r="H25">
        <v>130.36211699164346</v>
      </c>
      <c r="I25">
        <v>137.43218806509947</v>
      </c>
      <c r="J25">
        <v>23</v>
      </c>
      <c r="K25">
        <v>111.75496688741721</v>
      </c>
      <c r="L25">
        <v>108.49315068493151</v>
      </c>
    </row>
    <row r="26" spans="2:12">
      <c r="B26">
        <v>112.00807265388497</v>
      </c>
      <c r="C26">
        <v>115.27647610121836</v>
      </c>
      <c r="D26">
        <v>116.86143572621036</v>
      </c>
      <c r="E26">
        <v>119.50790861159929</v>
      </c>
      <c r="F26">
        <v>133.72956909361068</v>
      </c>
      <c r="G26">
        <v>128.15533980582524</v>
      </c>
      <c r="H26">
        <v>132.89036544850498</v>
      </c>
      <c r="I26" s="1">
        <v>138.24884792626727</v>
      </c>
      <c r="J26">
        <v>24</v>
      </c>
      <c r="K26">
        <v>112.00807265388497</v>
      </c>
      <c r="L26">
        <v>108.52713178294574</v>
      </c>
    </row>
    <row r="27" spans="2:12">
      <c r="B27">
        <v>112.38293444328825</v>
      </c>
      <c r="C27">
        <v>115.43876114500236</v>
      </c>
      <c r="D27">
        <v>117.52887995981918</v>
      </c>
      <c r="E27">
        <v>119.5219123505976</v>
      </c>
      <c r="F27">
        <v>140.28776978417267</v>
      </c>
      <c r="G27">
        <v>128.57142857142856</v>
      </c>
      <c r="H27">
        <v>136.86806411837239</v>
      </c>
      <c r="I27">
        <v>142.39897370109045</v>
      </c>
      <c r="J27">
        <v>25</v>
      </c>
      <c r="K27">
        <v>112.38293444328825</v>
      </c>
      <c r="L27">
        <v>108.56134157105031</v>
      </c>
    </row>
    <row r="28" spans="2:12">
      <c r="B28">
        <v>113.10592459605026</v>
      </c>
      <c r="C28">
        <v>115.83011583011583</v>
      </c>
      <c r="D28">
        <v>118.01242236024845</v>
      </c>
      <c r="E28">
        <v>120.19491066594479</v>
      </c>
      <c r="F28">
        <v>140.71661237785017</v>
      </c>
      <c r="G28">
        <v>130.09808982963344</v>
      </c>
      <c r="H28">
        <v>138.43556555993248</v>
      </c>
      <c r="I28">
        <v>148.19506016466119</v>
      </c>
      <c r="J28">
        <v>26</v>
      </c>
      <c r="K28">
        <v>113.10592459605026</v>
      </c>
      <c r="L28">
        <v>108.74490258269144</v>
      </c>
    </row>
    <row r="29" spans="2:12">
      <c r="B29">
        <v>113.14655172413794</v>
      </c>
      <c r="C29">
        <v>116.07142857142857</v>
      </c>
      <c r="D29">
        <v>118.04222648752399</v>
      </c>
      <c r="E29">
        <v>120.25316455696202</v>
      </c>
      <c r="F29">
        <v>140.99216710182768</v>
      </c>
      <c r="G29">
        <v>132.4224908039937</v>
      </c>
      <c r="H29">
        <v>138.48631239935588</v>
      </c>
      <c r="I29">
        <v>148.27018121911038</v>
      </c>
      <c r="J29">
        <v>27</v>
      </c>
      <c r="K29">
        <v>113.14655172413794</v>
      </c>
      <c r="L29">
        <v>108.7941976427924</v>
      </c>
    </row>
    <row r="30" spans="2:12">
      <c r="B30">
        <v>113.14984709480122</v>
      </c>
      <c r="C30">
        <v>116.47585863613739</v>
      </c>
      <c r="D30">
        <v>119.1151446398185</v>
      </c>
      <c r="E30">
        <v>120.67039106145252</v>
      </c>
      <c r="F30">
        <v>143.56087262491204</v>
      </c>
      <c r="G30">
        <v>135.68670711527855</v>
      </c>
      <c r="H30">
        <v>143.7125748502994</v>
      </c>
      <c r="I30">
        <v>150.20862308762167</v>
      </c>
      <c r="J30">
        <v>28</v>
      </c>
      <c r="K30">
        <v>113.14984709480122</v>
      </c>
      <c r="L30">
        <v>108.83720930232558</v>
      </c>
    </row>
    <row r="31" spans="2:12">
      <c r="B31">
        <v>113.41632088520055</v>
      </c>
      <c r="C31">
        <v>116.56772800863465</v>
      </c>
      <c r="D31">
        <v>119.24119241192412</v>
      </c>
      <c r="E31">
        <v>120.99276111685626</v>
      </c>
      <c r="F31">
        <v>143.68650217706823</v>
      </c>
      <c r="G31">
        <v>138.46153846153845</v>
      </c>
      <c r="H31">
        <v>146.78899082568807</v>
      </c>
      <c r="I31">
        <v>150.36674816625919</v>
      </c>
      <c r="J31">
        <v>29</v>
      </c>
      <c r="K31">
        <v>113.41632088520055</v>
      </c>
      <c r="L31">
        <v>108.88785481619358</v>
      </c>
    </row>
    <row r="32" spans="2:12">
      <c r="B32">
        <v>113.47517730496455</v>
      </c>
      <c r="C32">
        <v>116.66666666666667</v>
      </c>
      <c r="D32">
        <v>119.31818181818181</v>
      </c>
      <c r="E32">
        <v>121.24711316397229</v>
      </c>
      <c r="F32">
        <v>145.0032658393207</v>
      </c>
      <c r="G32">
        <v>138.56812933025404</v>
      </c>
      <c r="H32">
        <v>146.97406340057637</v>
      </c>
      <c r="I32">
        <v>153.19148936170214</v>
      </c>
      <c r="J32">
        <v>30</v>
      </c>
      <c r="K32">
        <v>113.47517730496455</v>
      </c>
      <c r="L32">
        <v>109.09090909090909</v>
      </c>
    </row>
    <row r="33" spans="2:12">
      <c r="B33">
        <v>113.79800853485064</v>
      </c>
      <c r="C33">
        <v>117.21224920802534</v>
      </c>
      <c r="D33">
        <v>120</v>
      </c>
      <c r="E33">
        <v>121.93850964043772</v>
      </c>
      <c r="F33">
        <v>147.34774066797644</v>
      </c>
      <c r="G33">
        <v>144.57831325301206</v>
      </c>
      <c r="H33">
        <v>147.69230769230768</v>
      </c>
      <c r="I33" s="1">
        <v>155.97075548334686</v>
      </c>
      <c r="J33">
        <v>31</v>
      </c>
      <c r="K33">
        <v>113.79800853485064</v>
      </c>
      <c r="L33">
        <v>109.36837643069097</v>
      </c>
    </row>
    <row r="34" spans="2:12">
      <c r="B34">
        <v>114.19753086419752</v>
      </c>
      <c r="C34">
        <v>118.07353702744693</v>
      </c>
      <c r="D34">
        <v>120.20033388981636</v>
      </c>
      <c r="E34">
        <v>122.44897959183675</v>
      </c>
      <c r="F34">
        <v>148.28209764918626</v>
      </c>
      <c r="G34">
        <v>148.28209764918626</v>
      </c>
      <c r="H34">
        <v>147.76119402985074</v>
      </c>
      <c r="I34" s="1">
        <v>158.04327375352773</v>
      </c>
      <c r="J34">
        <v>32</v>
      </c>
      <c r="K34">
        <v>114.19753086419752</v>
      </c>
      <c r="L34">
        <v>109.42249240121581</v>
      </c>
    </row>
    <row r="35" spans="2:12">
      <c r="B35">
        <v>114.62882096069869</v>
      </c>
      <c r="C35">
        <v>118.15561959654178</v>
      </c>
      <c r="D35">
        <v>120.55641421947449</v>
      </c>
      <c r="E35">
        <v>123.15789473684211</v>
      </c>
      <c r="F35">
        <v>148.99328859060401</v>
      </c>
      <c r="G35">
        <v>149.13957934990441</v>
      </c>
      <c r="H35">
        <v>148.14814814814815</v>
      </c>
      <c r="I35">
        <v>158.57142857142858</v>
      </c>
      <c r="J35">
        <v>33</v>
      </c>
      <c r="K35">
        <v>114.62882096069869</v>
      </c>
      <c r="L35">
        <v>109.7560975609756</v>
      </c>
    </row>
    <row r="36" spans="2:12">
      <c r="B36">
        <v>114.8796498905908</v>
      </c>
      <c r="C36">
        <v>118.89801836636056</v>
      </c>
      <c r="D36">
        <v>120.56074766355141</v>
      </c>
      <c r="E36">
        <v>123.96694214876032</v>
      </c>
      <c r="F36">
        <v>149.5956873315364</v>
      </c>
      <c r="G36">
        <v>152.83018867924528</v>
      </c>
      <c r="H36">
        <v>149.35988620199146</v>
      </c>
      <c r="I36">
        <v>161.52019002375295</v>
      </c>
      <c r="J36">
        <v>34</v>
      </c>
      <c r="K36">
        <v>114.8796498905908</v>
      </c>
      <c r="L36">
        <v>110.27332704995288</v>
      </c>
    </row>
    <row r="37" spans="2:12">
      <c r="B37">
        <v>115.09338717819284</v>
      </c>
      <c r="C37">
        <v>119.10669975186104</v>
      </c>
      <c r="D37">
        <v>121.28017967434026</v>
      </c>
      <c r="E37">
        <v>124.13793103448278</v>
      </c>
      <c r="F37">
        <v>151.37614678899081</v>
      </c>
      <c r="G37">
        <v>152.86624203821654</v>
      </c>
      <c r="H37">
        <v>152.15901302261824</v>
      </c>
      <c r="I37">
        <v>162.9485935984481</v>
      </c>
      <c r="J37">
        <v>35</v>
      </c>
      <c r="K37">
        <v>115.09338717819284</v>
      </c>
      <c r="L37">
        <v>110.27568922305764</v>
      </c>
    </row>
    <row r="38" spans="2:12">
      <c r="B38">
        <v>115.55555555555556</v>
      </c>
      <c r="C38">
        <v>119.31818181818181</v>
      </c>
      <c r="D38">
        <v>121.28017967434026</v>
      </c>
      <c r="E38">
        <v>124.39024390243904</v>
      </c>
      <c r="F38">
        <v>155.32544378698225</v>
      </c>
      <c r="G38">
        <v>153.19148936170214</v>
      </c>
      <c r="H38">
        <v>154.04871626069783</v>
      </c>
      <c r="I38">
        <v>164.13373860182369</v>
      </c>
      <c r="J38">
        <v>36</v>
      </c>
      <c r="K38">
        <v>115.55555555555556</v>
      </c>
      <c r="L38">
        <v>110.35818005808325</v>
      </c>
    </row>
    <row r="39" spans="2:12">
      <c r="B39">
        <v>116.04809200209097</v>
      </c>
      <c r="C39">
        <v>120</v>
      </c>
      <c r="D39">
        <v>122.2788327929597</v>
      </c>
      <c r="E39">
        <v>125.53846153846153</v>
      </c>
      <c r="F39">
        <v>155.63139931740614</v>
      </c>
      <c r="G39">
        <v>153.58361774744026</v>
      </c>
      <c r="H39">
        <v>158.94039735099338</v>
      </c>
      <c r="I39">
        <v>167.1686746987952</v>
      </c>
      <c r="J39">
        <v>37</v>
      </c>
      <c r="K39">
        <v>116.04809200209097</v>
      </c>
      <c r="L39">
        <v>110.85450346420325</v>
      </c>
    </row>
    <row r="40" spans="2:12">
      <c r="B40">
        <v>116.80911680911682</v>
      </c>
      <c r="C40">
        <v>120</v>
      </c>
      <c r="D40">
        <v>122.52252252252254</v>
      </c>
      <c r="E40">
        <v>125.56561085972851</v>
      </c>
      <c r="F40">
        <v>156.52173913043478</v>
      </c>
      <c r="G40">
        <v>153.84615384615387</v>
      </c>
      <c r="H40">
        <v>159.69581749049431</v>
      </c>
      <c r="I40">
        <v>167.50178954903365</v>
      </c>
      <c r="J40">
        <v>38</v>
      </c>
      <c r="K40">
        <v>116.80911680911682</v>
      </c>
      <c r="L40">
        <v>110.90047393364928</v>
      </c>
    </row>
    <row r="41" spans="2:12">
      <c r="B41">
        <v>116.92307692307692</v>
      </c>
      <c r="C41">
        <v>120</v>
      </c>
      <c r="D41">
        <v>122.96374146085128</v>
      </c>
      <c r="E41">
        <v>125.62585343650433</v>
      </c>
      <c r="F41">
        <v>156.9416498993964</v>
      </c>
      <c r="G41">
        <v>154.16666666666666</v>
      </c>
      <c r="H41">
        <v>160</v>
      </c>
      <c r="I41">
        <v>167.87564766839378</v>
      </c>
      <c r="J41">
        <v>39</v>
      </c>
      <c r="K41">
        <v>116.92307692307692</v>
      </c>
      <c r="L41">
        <v>111.31725417439704</v>
      </c>
    </row>
    <row r="42" spans="2:12">
      <c r="B42">
        <v>117.41682974559686</v>
      </c>
      <c r="C42">
        <v>120.44374009508716</v>
      </c>
      <c r="D42">
        <v>123.49914236706691</v>
      </c>
      <c r="E42">
        <v>126.55086848635234</v>
      </c>
      <c r="F42">
        <v>158.55354659248957</v>
      </c>
      <c r="G42">
        <v>155.21422797089735</v>
      </c>
      <c r="H42">
        <v>160.55500495540139</v>
      </c>
      <c r="I42">
        <v>168</v>
      </c>
      <c r="J42">
        <v>40</v>
      </c>
      <c r="K42">
        <v>117.41682974559686</v>
      </c>
      <c r="L42">
        <v>111.61524500907441</v>
      </c>
    </row>
    <row r="43" spans="2:12">
      <c r="B43">
        <v>117.51538891997761</v>
      </c>
      <c r="C43">
        <v>120.76271186440678</v>
      </c>
      <c r="D43">
        <v>124.36974789915965</v>
      </c>
      <c r="E43">
        <v>128.23061630218686</v>
      </c>
      <c r="F43">
        <v>159.07207953603975</v>
      </c>
      <c r="G43">
        <v>159.29203539823007</v>
      </c>
      <c r="H43">
        <v>162</v>
      </c>
      <c r="I43">
        <v>168.35016835016836</v>
      </c>
      <c r="J43">
        <v>41</v>
      </c>
      <c r="K43">
        <v>117.51538891997761</v>
      </c>
      <c r="L43">
        <v>111.70212765957447</v>
      </c>
    </row>
    <row r="44" spans="2:12">
      <c r="B44">
        <v>118.81188118811882</v>
      </c>
      <c r="C44">
        <v>120.88452088452088</v>
      </c>
      <c r="D44">
        <v>124.8</v>
      </c>
      <c r="E44">
        <v>128.24427480916032</v>
      </c>
      <c r="F44">
        <v>160.76058772687986</v>
      </c>
      <c r="G44">
        <v>162.31343283582089</v>
      </c>
      <c r="H44">
        <v>167.36401673640168</v>
      </c>
      <c r="I44">
        <v>168.7681862269641</v>
      </c>
      <c r="J44">
        <v>42</v>
      </c>
      <c r="K44">
        <v>118.81188118811882</v>
      </c>
      <c r="L44">
        <v>112.09715086408221</v>
      </c>
    </row>
    <row r="45" spans="2:12">
      <c r="B45">
        <v>118.8707280832095</v>
      </c>
      <c r="C45">
        <v>121.56686177397569</v>
      </c>
      <c r="D45">
        <v>124.8</v>
      </c>
      <c r="E45">
        <v>130.50944476244993</v>
      </c>
      <c r="F45">
        <v>160.93880972338641</v>
      </c>
      <c r="G45">
        <v>163.58839050131928</v>
      </c>
      <c r="H45">
        <v>167.70186335403727</v>
      </c>
      <c r="I45">
        <v>168.86543535620055</v>
      </c>
      <c r="J45">
        <v>43</v>
      </c>
      <c r="K45">
        <v>118.8707280832095</v>
      </c>
      <c r="L45">
        <v>112.44979919678715</v>
      </c>
    </row>
    <row r="46" spans="2:12">
      <c r="B46">
        <v>120.99276111685626</v>
      </c>
      <c r="C46">
        <v>122.37960339943344</v>
      </c>
      <c r="D46">
        <v>126.47241165530069</v>
      </c>
      <c r="E46">
        <v>132.48111563044742</v>
      </c>
      <c r="F46">
        <v>161.63265306122449</v>
      </c>
      <c r="G46">
        <v>165.24216524216524</v>
      </c>
      <c r="H46">
        <v>168.10344827586209</v>
      </c>
      <c r="I46">
        <v>172.54901960784312</v>
      </c>
      <c r="J46">
        <v>44</v>
      </c>
      <c r="K46">
        <v>120.99276111685626</v>
      </c>
      <c r="L46">
        <v>114.28571428571429</v>
      </c>
    </row>
    <row r="47" spans="2:12">
      <c r="B47">
        <v>122.22725215029425</v>
      </c>
      <c r="C47">
        <v>122.44897959183673</v>
      </c>
      <c r="D47">
        <v>129.44983818770228</v>
      </c>
      <c r="E47">
        <v>140.69591527987896</v>
      </c>
      <c r="F47">
        <v>165.13761467889907</v>
      </c>
      <c r="G47">
        <v>165.48463356973997</v>
      </c>
      <c r="H47">
        <v>168.70944484498921</v>
      </c>
      <c r="I47">
        <v>174.00644468313641</v>
      </c>
      <c r="J47">
        <v>45</v>
      </c>
      <c r="K47">
        <v>122.22725215029425</v>
      </c>
      <c r="L47">
        <v>114.73880597014924</v>
      </c>
    </row>
    <row r="48" spans="2:12">
      <c r="B48">
        <v>122.8448275862069</v>
      </c>
      <c r="C48">
        <v>123.64052661705782</v>
      </c>
      <c r="D48">
        <v>136.61538461538461</v>
      </c>
      <c r="E48">
        <v>141.05504587155963</v>
      </c>
      <c r="F48">
        <v>165.70771001150749</v>
      </c>
      <c r="G48">
        <v>166.07523066004259</v>
      </c>
      <c r="H48">
        <v>170.52631578947367</v>
      </c>
      <c r="I48">
        <v>174.41860465116278</v>
      </c>
      <c r="J48">
        <v>46</v>
      </c>
      <c r="K48">
        <v>122.8448275862069</v>
      </c>
      <c r="L48">
        <v>115.94202898550725</v>
      </c>
    </row>
    <row r="49" spans="1:13">
      <c r="B49">
        <v>122.8448275862069</v>
      </c>
      <c r="C49">
        <v>123.81771281169388</v>
      </c>
      <c r="D49">
        <v>141.91852825229961</v>
      </c>
      <c r="E49">
        <v>174.49664429530202</v>
      </c>
      <c r="F49">
        <v>166.50148662041624</v>
      </c>
      <c r="G49">
        <v>168.27852998065765</v>
      </c>
      <c r="H49">
        <v>179.37219730941703</v>
      </c>
      <c r="I49">
        <v>174.58777885548011</v>
      </c>
      <c r="J49">
        <v>47</v>
      </c>
      <c r="K49">
        <v>122.8448275862069</v>
      </c>
      <c r="L49">
        <v>116.0377358490566</v>
      </c>
    </row>
    <row r="50" spans="1:13">
      <c r="B50">
        <v>123.23140118667276</v>
      </c>
      <c r="C50">
        <v>124.9277038750723</v>
      </c>
      <c r="D50">
        <v>156.66666666666666</v>
      </c>
      <c r="E50">
        <v>174.49664429530202</v>
      </c>
      <c r="F50">
        <v>172.34042553191489</v>
      </c>
      <c r="G50">
        <v>173.37461300309599</v>
      </c>
      <c r="H50">
        <v>190.85487077534791</v>
      </c>
      <c r="I50">
        <v>178.16091954022988</v>
      </c>
      <c r="J50">
        <v>48</v>
      </c>
      <c r="K50">
        <v>123.23140118667276</v>
      </c>
      <c r="L50">
        <v>117.09047900650502</v>
      </c>
    </row>
    <row r="51" spans="1:13">
      <c r="J51">
        <v>49</v>
      </c>
      <c r="L51">
        <v>117.41682974559686</v>
      </c>
    </row>
    <row r="52" spans="1:13">
      <c r="A52" t="s">
        <v>27</v>
      </c>
      <c r="J52">
        <v>50</v>
      </c>
      <c r="L52">
        <v>118.42105263157893</v>
      </c>
    </row>
    <row r="53" spans="1:13">
      <c r="B53" s="2" t="s">
        <v>76</v>
      </c>
      <c r="C53" s="2" t="s">
        <v>77</v>
      </c>
      <c r="D53" s="2" t="s">
        <v>78</v>
      </c>
      <c r="E53" s="2" t="s">
        <v>79</v>
      </c>
      <c r="F53" s="2" t="s">
        <v>80</v>
      </c>
      <c r="G53" s="2" t="s">
        <v>81</v>
      </c>
      <c r="H53" s="2" t="s">
        <v>82</v>
      </c>
      <c r="I53" s="2" t="s">
        <v>83</v>
      </c>
      <c r="J53">
        <v>51</v>
      </c>
      <c r="L53">
        <v>119.5219123505976</v>
      </c>
    </row>
    <row r="54" spans="1:13">
      <c r="B54">
        <v>81.632653061224488</v>
      </c>
      <c r="C54">
        <v>82.141770611499851</v>
      </c>
      <c r="D54">
        <v>82.191780821917803</v>
      </c>
      <c r="E54">
        <v>80.867272194550239</v>
      </c>
      <c r="F54">
        <v>97.657800714569262</v>
      </c>
      <c r="G54" s="1">
        <v>85.470085470085465</v>
      </c>
      <c r="H54">
        <v>102.63522884882109</v>
      </c>
      <c r="I54">
        <v>101.42348754448399</v>
      </c>
      <c r="J54">
        <v>52</v>
      </c>
      <c r="L54">
        <v>119.78221415607985</v>
      </c>
    </row>
    <row r="55" spans="1:13">
      <c r="B55">
        <v>84.398976982097182</v>
      </c>
      <c r="C55">
        <v>86.143572621035062</v>
      </c>
      <c r="D55">
        <v>84.610668301655437</v>
      </c>
      <c r="E55">
        <v>85.012594458438286</v>
      </c>
      <c r="F55">
        <v>97.867001254705144</v>
      </c>
      <c r="G55">
        <v>97.519247219846022</v>
      </c>
      <c r="H55">
        <v>102.71041369472182</v>
      </c>
      <c r="I55">
        <v>105.6422569027611</v>
      </c>
      <c r="J55">
        <v>53</v>
      </c>
      <c r="L55">
        <v>120.27491408934708</v>
      </c>
    </row>
    <row r="56" spans="1:13">
      <c r="B56">
        <v>90.712742980561558</v>
      </c>
      <c r="C56">
        <v>88.050314465408803</v>
      </c>
      <c r="D56">
        <v>89.521165857043712</v>
      </c>
      <c r="E56">
        <v>86.606243705941594</v>
      </c>
      <c r="F56">
        <v>101.04011887072808</v>
      </c>
      <c r="G56">
        <v>98.455598455598462</v>
      </c>
      <c r="H56">
        <v>105.1660516605166</v>
      </c>
      <c r="I56">
        <v>107.86516853932584</v>
      </c>
      <c r="J56">
        <v>54</v>
      </c>
      <c r="L56">
        <v>120.65813528336381</v>
      </c>
    </row>
    <row r="57" spans="1:13">
      <c r="B57">
        <v>97.132284921369092</v>
      </c>
      <c r="C57">
        <v>95.501730103806239</v>
      </c>
      <c r="D57">
        <v>99.658036150464099</v>
      </c>
      <c r="E57">
        <v>100.39370078740157</v>
      </c>
      <c r="F57">
        <v>101.84287099903007</v>
      </c>
      <c r="G57">
        <v>98.707403055229136</v>
      </c>
      <c r="H57">
        <v>105.88235294117646</v>
      </c>
      <c r="I57">
        <v>108.34553440702783</v>
      </c>
    </row>
    <row r="58" spans="1:13">
      <c r="B58">
        <v>98.507462686567152</v>
      </c>
      <c r="C58">
        <v>96.904441453566619</v>
      </c>
      <c r="D58">
        <v>101.07197549770291</v>
      </c>
      <c r="E58">
        <v>100.74074074074075</v>
      </c>
      <c r="F58">
        <v>103.85259631490787</v>
      </c>
      <c r="G58">
        <v>98.737083811710676</v>
      </c>
      <c r="H58">
        <v>106.38297872340426</v>
      </c>
      <c r="I58">
        <v>110.20408163265306</v>
      </c>
      <c r="K58" s="1" t="s">
        <v>93</v>
      </c>
      <c r="L58" s="1" t="s">
        <v>94</v>
      </c>
      <c r="M58" s="1" t="s">
        <v>105</v>
      </c>
    </row>
    <row r="59" spans="1:13">
      <c r="B59">
        <v>98.741529525653434</v>
      </c>
      <c r="C59">
        <v>98.263027295285369</v>
      </c>
      <c r="D59">
        <v>101.25486802250109</v>
      </c>
      <c r="E59">
        <v>101.07197549770291</v>
      </c>
      <c r="F59" s="1">
        <v>105.12820512820514</v>
      </c>
      <c r="G59">
        <v>98.901098901098905</v>
      </c>
      <c r="H59">
        <v>109.04255319148936</v>
      </c>
      <c r="I59">
        <v>110.65006915629321</v>
      </c>
      <c r="J59">
        <v>1</v>
      </c>
      <c r="K59">
        <v>101.28831630386495</v>
      </c>
      <c r="L59">
        <v>82.141770611499851</v>
      </c>
      <c r="M59">
        <v>119</v>
      </c>
    </row>
    <row r="60" spans="1:13">
      <c r="B60">
        <v>102.23642172523961</v>
      </c>
      <c r="C60">
        <v>100.55865921787709</v>
      </c>
      <c r="D60">
        <v>101.69491525423729</v>
      </c>
      <c r="E60">
        <v>103.09278350515463</v>
      </c>
      <c r="F60">
        <v>106.50887573964496</v>
      </c>
      <c r="G60">
        <v>99.574468085106389</v>
      </c>
      <c r="H60">
        <v>109.4890510948905</v>
      </c>
      <c r="I60">
        <v>115.79481970543422</v>
      </c>
      <c r="J60">
        <v>2</v>
      </c>
      <c r="K60">
        <v>102.99295774647888</v>
      </c>
      <c r="L60">
        <v>86.143572621035062</v>
      </c>
      <c r="M60">
        <v>119</v>
      </c>
    </row>
    <row r="61" spans="1:13">
      <c r="B61">
        <v>103.86473429951691</v>
      </c>
      <c r="C61">
        <v>101.54305624688899</v>
      </c>
      <c r="D61">
        <v>102.0618556701031</v>
      </c>
      <c r="E61">
        <v>106.80054769511638</v>
      </c>
      <c r="F61">
        <v>106.9609507640068</v>
      </c>
      <c r="G61">
        <v>99.886492622020427</v>
      </c>
      <c r="H61">
        <v>112.1239744758432</v>
      </c>
      <c r="I61">
        <v>116.1524500907441</v>
      </c>
      <c r="J61">
        <v>3</v>
      </c>
      <c r="K61">
        <v>104.14201183431952</v>
      </c>
      <c r="L61">
        <v>88.050314465408803</v>
      </c>
      <c r="M61">
        <v>119</v>
      </c>
    </row>
    <row r="62" spans="1:13">
      <c r="B62">
        <v>103.88247639034628</v>
      </c>
      <c r="C62">
        <v>103.16529894490036</v>
      </c>
      <c r="D62">
        <v>102.84167794316643</v>
      </c>
      <c r="E62">
        <v>107.54716981132076</v>
      </c>
      <c r="F62" s="1">
        <v>107.29411764705883</v>
      </c>
      <c r="G62">
        <v>100.08340283569642</v>
      </c>
      <c r="H62">
        <v>112.70718232044199</v>
      </c>
      <c r="I62">
        <v>116.34349030470914</v>
      </c>
      <c r="J62">
        <v>4</v>
      </c>
      <c r="K62">
        <v>105.3082191780822</v>
      </c>
      <c r="L62">
        <v>95.501730103806239</v>
      </c>
      <c r="M62">
        <v>119</v>
      </c>
    </row>
    <row r="63" spans="1:13">
      <c r="B63">
        <v>104.04624277456647</v>
      </c>
      <c r="C63">
        <v>103.2</v>
      </c>
      <c r="D63">
        <v>103.2325338894682</v>
      </c>
      <c r="E63">
        <v>107.72578890097932</v>
      </c>
      <c r="F63">
        <v>107.4540174249758</v>
      </c>
      <c r="G63">
        <v>101.53846153846153</v>
      </c>
      <c r="H63">
        <v>113.10084825636193</v>
      </c>
      <c r="I63">
        <v>116.65790856542301</v>
      </c>
      <c r="J63">
        <v>5</v>
      </c>
      <c r="K63">
        <v>105.45290671473636</v>
      </c>
      <c r="L63">
        <v>96.904441453566619</v>
      </c>
      <c r="M63">
        <v>119</v>
      </c>
    </row>
    <row r="64" spans="1:13">
      <c r="B64">
        <v>105.07880910683012</v>
      </c>
      <c r="C64">
        <v>103.29113924050633</v>
      </c>
      <c r="D64">
        <v>105.11756569847856</v>
      </c>
      <c r="E64">
        <v>108.04321728691477</v>
      </c>
      <c r="F64">
        <v>108.66752910737387</v>
      </c>
      <c r="G64">
        <v>102.29976209357653</v>
      </c>
      <c r="H64">
        <v>113.57702349869452</v>
      </c>
      <c r="I64">
        <v>117.92733770101252</v>
      </c>
      <c r="J64">
        <v>6</v>
      </c>
      <c r="K64">
        <v>106.79611650485437</v>
      </c>
      <c r="L64">
        <v>98.263027295285369</v>
      </c>
      <c r="M64">
        <v>119</v>
      </c>
    </row>
    <row r="65" spans="2:13">
      <c r="B65">
        <v>105.63380281690141</v>
      </c>
      <c r="C65">
        <v>103.90895596239486</v>
      </c>
      <c r="D65">
        <v>106.65137614678898</v>
      </c>
      <c r="E65">
        <v>109.62566844919786</v>
      </c>
      <c r="F65">
        <v>108.87096774193549</v>
      </c>
      <c r="G65">
        <v>103.28133405056482</v>
      </c>
      <c r="H65">
        <v>113.6978884677856</v>
      </c>
      <c r="I65">
        <v>119.81566820276497</v>
      </c>
      <c r="J65">
        <v>7</v>
      </c>
      <c r="K65">
        <v>109.36708860759494</v>
      </c>
      <c r="L65">
        <v>100.55865921787709</v>
      </c>
      <c r="M65">
        <v>119</v>
      </c>
    </row>
    <row r="66" spans="2:13">
      <c r="B66">
        <v>106.39175257731959</v>
      </c>
      <c r="C66">
        <v>104.30463576158941</v>
      </c>
      <c r="D66">
        <v>106.65451230628987</v>
      </c>
      <c r="E66">
        <v>109.80760206475834</v>
      </c>
      <c r="F66">
        <v>108.90671169269733</v>
      </c>
      <c r="G66">
        <v>103.75369042598059</v>
      </c>
      <c r="H66">
        <v>114.07876867360797</v>
      </c>
      <c r="I66">
        <v>120</v>
      </c>
      <c r="J66">
        <v>8</v>
      </c>
      <c r="K66">
        <v>109.479305740988</v>
      </c>
      <c r="L66">
        <v>101.54305624688899</v>
      </c>
      <c r="M66">
        <v>119</v>
      </c>
    </row>
    <row r="67" spans="2:13">
      <c r="B67">
        <v>106.78807947019868</v>
      </c>
      <c r="C67">
        <v>104.39826002899952</v>
      </c>
      <c r="D67">
        <v>107.28654447921323</v>
      </c>
      <c r="E67">
        <v>110.27027027027027</v>
      </c>
      <c r="F67">
        <v>110.00523834468308</v>
      </c>
      <c r="G67">
        <v>103.94110004330879</v>
      </c>
      <c r="H67">
        <v>114.60258780036968</v>
      </c>
      <c r="I67">
        <v>120</v>
      </c>
      <c r="J67">
        <v>9</v>
      </c>
      <c r="K67">
        <v>109.92756710694505</v>
      </c>
      <c r="L67">
        <v>103.16529894490036</v>
      </c>
      <c r="M67">
        <v>119</v>
      </c>
    </row>
    <row r="68" spans="2:13">
      <c r="B68">
        <v>107.03043022035678</v>
      </c>
      <c r="C68">
        <v>105.59006211180125</v>
      </c>
      <c r="D68">
        <v>108.17610062893081</v>
      </c>
      <c r="E68">
        <v>110.586011342155</v>
      </c>
      <c r="F68">
        <v>110.42944785276075</v>
      </c>
      <c r="G68">
        <v>104.24242424242425</v>
      </c>
      <c r="H68">
        <v>114.78800413650465</v>
      </c>
      <c r="I68">
        <v>120.73170731707319</v>
      </c>
      <c r="J68">
        <v>10</v>
      </c>
      <c r="K68">
        <v>110.26445540116541</v>
      </c>
      <c r="L68">
        <v>103.2</v>
      </c>
      <c r="M68">
        <v>119</v>
      </c>
    </row>
    <row r="69" spans="2:13">
      <c r="B69">
        <v>107.36579275905117</v>
      </c>
      <c r="C69">
        <v>106.12916495269437</v>
      </c>
      <c r="D69">
        <v>108.8</v>
      </c>
      <c r="E69">
        <v>110.91549295774648</v>
      </c>
      <c r="F69">
        <v>110.6233538191396</v>
      </c>
      <c r="G69">
        <v>104.32190760059613</v>
      </c>
      <c r="H69">
        <v>115.38461538461539</v>
      </c>
      <c r="I69">
        <v>122.21514958625079</v>
      </c>
      <c r="J69">
        <v>11</v>
      </c>
      <c r="K69">
        <v>110.93247588424438</v>
      </c>
      <c r="L69">
        <v>103.29113924050633</v>
      </c>
      <c r="M69">
        <v>119</v>
      </c>
    </row>
    <row r="70" spans="2:13">
      <c r="B70">
        <v>107.62331838565022</v>
      </c>
      <c r="C70">
        <v>106.82492581602374</v>
      </c>
      <c r="D70">
        <v>108.87690044139283</v>
      </c>
      <c r="E70">
        <v>111.30434782608695</v>
      </c>
      <c r="F70">
        <v>111.15789473684211</v>
      </c>
      <c r="G70">
        <v>105.71428571428571</v>
      </c>
      <c r="H70">
        <v>115.66265060240963</v>
      </c>
      <c r="I70">
        <v>122.26640159045725</v>
      </c>
      <c r="J70">
        <v>12</v>
      </c>
      <c r="K70">
        <v>111.20263591433277</v>
      </c>
      <c r="L70">
        <v>103.90895596239486</v>
      </c>
      <c r="M70">
        <v>119</v>
      </c>
    </row>
    <row r="71" spans="2:13">
      <c r="B71">
        <v>107.94979079497908</v>
      </c>
      <c r="C71">
        <v>106.86223153483499</v>
      </c>
      <c r="D71">
        <v>108.98928737773639</v>
      </c>
      <c r="E71">
        <v>111.54598825831702</v>
      </c>
      <c r="F71">
        <v>111.46496815286625</v>
      </c>
      <c r="G71">
        <v>107.84313725490196</v>
      </c>
      <c r="H71">
        <v>115.9563924677899</v>
      </c>
      <c r="I71">
        <v>122.55319148936171</v>
      </c>
      <c r="J71">
        <v>13</v>
      </c>
      <c r="K71">
        <v>111.66591012256013</v>
      </c>
      <c r="L71">
        <v>104.30463576158941</v>
      </c>
      <c r="M71">
        <v>119</v>
      </c>
    </row>
    <row r="72" spans="2:13">
      <c r="B72">
        <v>108.13186813186813</v>
      </c>
      <c r="C72">
        <v>106.99588477366255</v>
      </c>
      <c r="D72">
        <v>109.1901728844404</v>
      </c>
      <c r="E72">
        <v>111.73184357541899</v>
      </c>
      <c r="F72">
        <v>111.81818181818181</v>
      </c>
      <c r="G72">
        <v>109.21125206839493</v>
      </c>
      <c r="H72">
        <v>117.20021703743896</v>
      </c>
      <c r="I72">
        <v>123.36448598130842</v>
      </c>
      <c r="J72">
        <v>14</v>
      </c>
      <c r="K72">
        <v>112.1058777734527</v>
      </c>
      <c r="L72">
        <v>104.39826002899952</v>
      </c>
      <c r="M72">
        <v>119</v>
      </c>
    </row>
    <row r="73" spans="2:13">
      <c r="B73">
        <v>108.13186813186813</v>
      </c>
      <c r="C73">
        <v>107.14285714285714</v>
      </c>
      <c r="D73">
        <v>109.57387935805203</v>
      </c>
      <c r="E73">
        <v>113.151364764268</v>
      </c>
      <c r="F73">
        <v>111.87072715972654</v>
      </c>
      <c r="G73">
        <v>111.20263591433277</v>
      </c>
      <c r="H73">
        <v>117.34028683181225</v>
      </c>
      <c r="I73">
        <v>125.53846153846153</v>
      </c>
      <c r="J73">
        <v>15</v>
      </c>
      <c r="K73">
        <v>112.30697239120262</v>
      </c>
      <c r="L73">
        <v>105.59006211180125</v>
      </c>
      <c r="M73">
        <v>119</v>
      </c>
    </row>
    <row r="74" spans="2:13">
      <c r="B74">
        <v>108.38709677419355</v>
      </c>
      <c r="C74">
        <v>107.43061772605192</v>
      </c>
      <c r="D74">
        <v>109.97442455242967</v>
      </c>
      <c r="E74">
        <v>113.26378539493294</v>
      </c>
      <c r="F74">
        <v>111.97086936731908</v>
      </c>
      <c r="G74">
        <v>112.14953271028037</v>
      </c>
      <c r="H74">
        <v>118.15384615384616</v>
      </c>
      <c r="I74">
        <v>126.07758620689656</v>
      </c>
      <c r="J74">
        <v>16</v>
      </c>
      <c r="K74">
        <v>112.52992817238628</v>
      </c>
      <c r="L74">
        <v>106.12916495269437</v>
      </c>
      <c r="M74">
        <v>119</v>
      </c>
    </row>
    <row r="75" spans="2:13">
      <c r="B75">
        <v>108.49315068493151</v>
      </c>
      <c r="C75">
        <v>107.58965804837364</v>
      </c>
      <c r="D75">
        <v>110.63829787234043</v>
      </c>
      <c r="E75">
        <v>113.46863468634686</v>
      </c>
      <c r="F75">
        <v>112.1239744758432</v>
      </c>
      <c r="G75">
        <v>112.62798634812286</v>
      </c>
      <c r="H75">
        <v>118.30985915492958</v>
      </c>
      <c r="I75">
        <v>126.35869565217391</v>
      </c>
      <c r="J75">
        <v>17</v>
      </c>
      <c r="K75">
        <v>113.84217335058214</v>
      </c>
      <c r="L75">
        <v>106.82492581602374</v>
      </c>
      <c r="M75">
        <v>119</v>
      </c>
    </row>
    <row r="76" spans="2:13">
      <c r="B76">
        <v>108.49315068493151</v>
      </c>
      <c r="C76">
        <v>108.49453322119427</v>
      </c>
      <c r="D76">
        <v>110.95700416088766</v>
      </c>
      <c r="E76">
        <v>114.182147711826</v>
      </c>
      <c r="F76">
        <v>115.99297012302284</v>
      </c>
      <c r="G76">
        <v>112.77231952157197</v>
      </c>
      <c r="H76">
        <v>118.95551257253385</v>
      </c>
      <c r="I76">
        <v>127.9916753381894</v>
      </c>
      <c r="J76">
        <v>18</v>
      </c>
      <c r="K76">
        <v>113.95540875309662</v>
      </c>
      <c r="L76">
        <v>106.86223153483499</v>
      </c>
      <c r="M76">
        <v>119</v>
      </c>
    </row>
    <row r="77" spans="2:13">
      <c r="B77">
        <v>108.52713178294574</v>
      </c>
      <c r="C77">
        <v>108.53432282003712</v>
      </c>
      <c r="D77">
        <v>111.16257526632701</v>
      </c>
      <c r="E77">
        <v>114.51531893520844</v>
      </c>
      <c r="F77">
        <v>117.34431291816779</v>
      </c>
      <c r="G77">
        <v>113.79310344827587</v>
      </c>
      <c r="H77">
        <v>120.75471698113208</v>
      </c>
      <c r="I77">
        <v>128.41091492776886</v>
      </c>
      <c r="J77">
        <v>19</v>
      </c>
      <c r="K77">
        <v>114.57848160223568</v>
      </c>
      <c r="L77">
        <v>106.99588477366255</v>
      </c>
      <c r="M77">
        <v>119</v>
      </c>
    </row>
    <row r="78" spans="2:13">
      <c r="B78">
        <v>108.56134157105031</v>
      </c>
      <c r="C78">
        <v>108.57142857142857</v>
      </c>
      <c r="D78">
        <v>111.25827814569537</v>
      </c>
      <c r="E78">
        <v>114.74584801207851</v>
      </c>
      <c r="F78" s="1">
        <v>117.52887995981918</v>
      </c>
      <c r="G78">
        <v>114.54545454545455</v>
      </c>
      <c r="H78">
        <v>121.58341187558908</v>
      </c>
      <c r="I78">
        <v>130.51584835301429</v>
      </c>
      <c r="J78">
        <v>20</v>
      </c>
      <c r="K78">
        <v>115.14522821576763</v>
      </c>
      <c r="L78">
        <v>107.14285714285714</v>
      </c>
      <c r="M78">
        <v>119</v>
      </c>
    </row>
    <row r="79" spans="2:13">
      <c r="B79">
        <v>108.74490258269144</v>
      </c>
      <c r="C79">
        <v>109.77242302543507</v>
      </c>
      <c r="D79">
        <v>111.36107986501686</v>
      </c>
      <c r="E79">
        <v>115.09338717819284</v>
      </c>
      <c r="F79">
        <v>117.70200840728631</v>
      </c>
      <c r="G79">
        <v>114.74713132171695</v>
      </c>
      <c r="H79">
        <v>122.21144519883607</v>
      </c>
      <c r="I79">
        <v>131.25</v>
      </c>
      <c r="J79">
        <v>21</v>
      </c>
      <c r="K79">
        <v>115.16314779270634</v>
      </c>
      <c r="L79">
        <v>107.43061772605192</v>
      </c>
      <c r="M79">
        <v>119</v>
      </c>
    </row>
    <row r="80" spans="2:13">
      <c r="B80">
        <v>108.7941976427924</v>
      </c>
      <c r="C80">
        <v>110.18801923917796</v>
      </c>
      <c r="D80">
        <v>111.81818181818181</v>
      </c>
      <c r="E80">
        <v>115.66265060240964</v>
      </c>
      <c r="F80">
        <v>118.30131445904954</v>
      </c>
      <c r="G80">
        <v>115.90909090909091</v>
      </c>
      <c r="H80">
        <v>122.37762237762237</v>
      </c>
      <c r="I80">
        <v>131.7365269461078</v>
      </c>
      <c r="J80">
        <v>22</v>
      </c>
      <c r="K80">
        <v>115.2</v>
      </c>
      <c r="L80">
        <v>107.58965804837364</v>
      </c>
      <c r="M80">
        <v>119</v>
      </c>
    </row>
    <row r="81" spans="2:13">
      <c r="B81">
        <v>108.83720930232558</v>
      </c>
      <c r="C81">
        <v>110.42944785276073</v>
      </c>
      <c r="D81">
        <v>112.62318160488034</v>
      </c>
      <c r="E81">
        <v>115.68525273579989</v>
      </c>
      <c r="F81">
        <v>119.81566820276497</v>
      </c>
      <c r="G81">
        <v>116.17312072892939</v>
      </c>
      <c r="H81">
        <v>124.06662837449741</v>
      </c>
      <c r="I81">
        <v>132.26452905811624</v>
      </c>
      <c r="J81">
        <v>23</v>
      </c>
      <c r="K81">
        <v>115.2</v>
      </c>
      <c r="L81">
        <v>108.49453322119427</v>
      </c>
      <c r="M81">
        <v>119</v>
      </c>
    </row>
    <row r="82" spans="2:13">
      <c r="B82">
        <v>108.88785481619358</v>
      </c>
      <c r="C82">
        <v>110.76923076923077</v>
      </c>
      <c r="D82">
        <v>112.92719167904903</v>
      </c>
      <c r="E82">
        <v>116.03053435114505</v>
      </c>
      <c r="F82">
        <v>120</v>
      </c>
      <c r="G82">
        <v>116.50485436893204</v>
      </c>
      <c r="H82">
        <v>124.69074715487382</v>
      </c>
      <c r="I82">
        <v>132.63525305410121</v>
      </c>
      <c r="J82">
        <v>24</v>
      </c>
      <c r="K82">
        <v>115.27647610121836</v>
      </c>
      <c r="L82">
        <v>108.53432282003712</v>
      </c>
      <c r="M82">
        <v>119</v>
      </c>
    </row>
    <row r="83" spans="2:13">
      <c r="B83">
        <v>109.09090909090909</v>
      </c>
      <c r="C83">
        <v>110.86074808472284</v>
      </c>
      <c r="D83">
        <v>112.92719167904903</v>
      </c>
      <c r="E83">
        <v>116.33543383422202</v>
      </c>
      <c r="F83">
        <v>120.19491066594479</v>
      </c>
      <c r="G83">
        <v>117.10323574730356</v>
      </c>
      <c r="H83">
        <v>125</v>
      </c>
      <c r="I83">
        <v>132.67813267813267</v>
      </c>
      <c r="J83">
        <v>25</v>
      </c>
      <c r="K83">
        <v>115.43876114500236</v>
      </c>
      <c r="L83">
        <v>108.57142857142857</v>
      </c>
      <c r="M83">
        <v>119</v>
      </c>
    </row>
    <row r="84" spans="2:13">
      <c r="B84">
        <v>109.36837643069097</v>
      </c>
      <c r="C84">
        <v>110.90047393364928</v>
      </c>
      <c r="D84">
        <v>113.14083677077195</v>
      </c>
      <c r="E84">
        <v>116.41321447299423</v>
      </c>
      <c r="F84">
        <v>120.52915237628613</v>
      </c>
      <c r="G84">
        <v>117.14285714285714</v>
      </c>
      <c r="H84">
        <v>125.35612535612536</v>
      </c>
      <c r="I84">
        <v>133.51877607788595</v>
      </c>
      <c r="J84">
        <v>26</v>
      </c>
      <c r="K84">
        <v>115.83011583011583</v>
      </c>
      <c r="L84">
        <v>109.77242302543507</v>
      </c>
      <c r="M84">
        <v>119</v>
      </c>
    </row>
    <row r="85" spans="2:13">
      <c r="B85">
        <v>109.42249240121581</v>
      </c>
      <c r="C85">
        <v>110.91549295774648</v>
      </c>
      <c r="D85">
        <v>113.151364764268</v>
      </c>
      <c r="E85">
        <v>116.41791044776119</v>
      </c>
      <c r="F85">
        <v>120.72999532054281</v>
      </c>
      <c r="G85">
        <v>117.64705882352941</v>
      </c>
      <c r="H85">
        <v>127.27272727272727</v>
      </c>
      <c r="I85">
        <v>134.96932515337423</v>
      </c>
      <c r="J85">
        <v>27</v>
      </c>
      <c r="K85">
        <v>116.07142857142857</v>
      </c>
      <c r="L85">
        <v>110.18801923917796</v>
      </c>
      <c r="M85">
        <v>119</v>
      </c>
    </row>
    <row r="86" spans="2:13">
      <c r="B86">
        <v>109.7560975609756</v>
      </c>
      <c r="C86">
        <v>110.95305832147938</v>
      </c>
      <c r="D86">
        <v>113.26234269119071</v>
      </c>
      <c r="E86">
        <v>116.54387139986605</v>
      </c>
      <c r="F86">
        <v>120.9549071618037</v>
      </c>
      <c r="G86">
        <v>118.81188118811882</v>
      </c>
      <c r="H86">
        <v>129.54545454545453</v>
      </c>
      <c r="I86">
        <v>137.33905579399143</v>
      </c>
      <c r="J86">
        <v>28</v>
      </c>
      <c r="K86">
        <v>116.47585863613739</v>
      </c>
      <c r="L86">
        <v>110.42944785276073</v>
      </c>
      <c r="M86">
        <v>119</v>
      </c>
    </row>
    <row r="87" spans="2:13">
      <c r="B87">
        <v>110.27332704995288</v>
      </c>
      <c r="C87">
        <v>111.15789473684211</v>
      </c>
      <c r="D87">
        <v>113.42155009451795</v>
      </c>
      <c r="E87">
        <v>117.05685618729096</v>
      </c>
      <c r="F87">
        <v>121.10091743119266</v>
      </c>
      <c r="G87">
        <v>121.03746397694523</v>
      </c>
      <c r="H87">
        <v>136.36363636363637</v>
      </c>
      <c r="I87">
        <v>139.53488372093022</v>
      </c>
      <c r="J87">
        <v>29</v>
      </c>
      <c r="K87">
        <v>116.56772800863465</v>
      </c>
      <c r="L87">
        <v>110.76923076923077</v>
      </c>
      <c r="M87">
        <v>119</v>
      </c>
    </row>
    <row r="88" spans="2:13">
      <c r="B88">
        <v>110.27568922305764</v>
      </c>
      <c r="C88">
        <v>111.15898319689788</v>
      </c>
      <c r="D88">
        <v>113.5825840037861</v>
      </c>
      <c r="E88">
        <v>117.07317073170732</v>
      </c>
      <c r="F88">
        <v>122.28622064687639</v>
      </c>
      <c r="G88">
        <v>121.35633551457467</v>
      </c>
      <c r="H88">
        <v>140.37735849056602</v>
      </c>
      <c r="I88">
        <v>141.63934426229508</v>
      </c>
      <c r="J88">
        <v>30</v>
      </c>
      <c r="K88">
        <v>116.66666666666667</v>
      </c>
      <c r="L88">
        <v>110.86074808472284</v>
      </c>
      <c r="M88">
        <v>119</v>
      </c>
    </row>
    <row r="89" spans="2:13">
      <c r="B89">
        <v>110.35818005808325</v>
      </c>
      <c r="C89">
        <v>111.66591012256013</v>
      </c>
      <c r="D89">
        <v>114.37403400309118</v>
      </c>
      <c r="E89" s="1">
        <v>117.27416798732172</v>
      </c>
      <c r="F89">
        <v>122.3895094706168</v>
      </c>
      <c r="G89">
        <v>121.66172106824926</v>
      </c>
      <c r="H89">
        <v>140.90019569471625</v>
      </c>
      <c r="I89">
        <v>156.20214395099541</v>
      </c>
      <c r="J89">
        <v>31</v>
      </c>
      <c r="K89">
        <v>117.21224920802534</v>
      </c>
      <c r="L89">
        <v>110.90047393364928</v>
      </c>
      <c r="M89">
        <v>119</v>
      </c>
    </row>
    <row r="90" spans="2:13">
      <c r="B90">
        <v>110.85450346420325</v>
      </c>
      <c r="C90">
        <v>112.17391304347827</v>
      </c>
      <c r="D90">
        <v>114.66794075489727</v>
      </c>
      <c r="E90">
        <v>117.35205616850551</v>
      </c>
      <c r="F90">
        <v>123.44342176502437</v>
      </c>
      <c r="G90">
        <v>122.10288298473714</v>
      </c>
      <c r="H90">
        <v>142.5287356321839</v>
      </c>
      <c r="I90">
        <v>157.15622076707203</v>
      </c>
      <c r="J90">
        <v>32</v>
      </c>
      <c r="K90">
        <v>118.07353702744693</v>
      </c>
      <c r="L90">
        <v>110.91549295774648</v>
      </c>
      <c r="M90">
        <v>119</v>
      </c>
    </row>
    <row r="91" spans="2:13">
      <c r="B91">
        <v>110.90047393364928</v>
      </c>
      <c r="C91">
        <v>112.44979919678715</v>
      </c>
      <c r="D91">
        <v>114.99760421657882</v>
      </c>
      <c r="E91">
        <v>117.41682974559686</v>
      </c>
      <c r="F91">
        <v>123.64052661705782</v>
      </c>
      <c r="G91">
        <v>122.44897959183673</v>
      </c>
      <c r="H91">
        <v>144.08233276157804</v>
      </c>
      <c r="I91">
        <v>157.89473684210526</v>
      </c>
      <c r="J91">
        <v>33</v>
      </c>
      <c r="K91">
        <v>118.15561959654178</v>
      </c>
      <c r="L91">
        <v>110.95305832147938</v>
      </c>
      <c r="M91">
        <v>119</v>
      </c>
    </row>
    <row r="92" spans="2:13">
      <c r="B92">
        <v>111.31725417439704</v>
      </c>
      <c r="C92">
        <v>112.50000000000001</v>
      </c>
      <c r="D92">
        <v>115.10791366906474</v>
      </c>
      <c r="E92">
        <v>117.91128579449749</v>
      </c>
      <c r="F92">
        <v>123.96694214876032</v>
      </c>
      <c r="G92">
        <v>128.21917808219177</v>
      </c>
      <c r="H92">
        <v>144.57831325301206</v>
      </c>
      <c r="I92">
        <v>158.203125</v>
      </c>
      <c r="J92">
        <v>34</v>
      </c>
      <c r="K92">
        <v>118.89801836636056</v>
      </c>
      <c r="L92">
        <v>111.15789473684211</v>
      </c>
      <c r="M92">
        <v>119</v>
      </c>
    </row>
    <row r="93" spans="2:13">
      <c r="B93">
        <v>111.61524500907441</v>
      </c>
      <c r="C93">
        <v>112.55411255411256</v>
      </c>
      <c r="D93">
        <v>115.49566891241578</v>
      </c>
      <c r="E93">
        <v>118.4</v>
      </c>
      <c r="F93">
        <v>128.99262899262899</v>
      </c>
      <c r="G93">
        <v>128.2339707536558</v>
      </c>
      <c r="H93">
        <v>146.01769911504425</v>
      </c>
      <c r="I93">
        <v>159.57446808510639</v>
      </c>
      <c r="J93">
        <v>35</v>
      </c>
      <c r="K93">
        <v>119.10669975186104</v>
      </c>
      <c r="L93">
        <v>111.15898319689788</v>
      </c>
      <c r="M93">
        <v>119</v>
      </c>
    </row>
    <row r="94" spans="2:13">
      <c r="B94">
        <v>111.70212765957447</v>
      </c>
      <c r="C94">
        <v>112.74060494958754</v>
      </c>
      <c r="D94">
        <v>115.6186612576065</v>
      </c>
      <c r="E94">
        <v>118.42105263157896</v>
      </c>
      <c r="F94">
        <v>130.43478260869566</v>
      </c>
      <c r="G94">
        <v>129.14485165794065</v>
      </c>
      <c r="H94">
        <v>149.43396226415095</v>
      </c>
      <c r="I94">
        <v>160</v>
      </c>
      <c r="J94">
        <v>36</v>
      </c>
      <c r="K94">
        <v>119.31818181818181</v>
      </c>
      <c r="L94">
        <v>111.66591012256013</v>
      </c>
      <c r="M94">
        <v>119</v>
      </c>
    </row>
    <row r="95" spans="2:13">
      <c r="B95">
        <v>112.09715086408221</v>
      </c>
      <c r="C95">
        <v>113.63636363636363</v>
      </c>
      <c r="D95">
        <v>115.72700296735906</v>
      </c>
      <c r="E95">
        <v>118.63391252246853</v>
      </c>
      <c r="F95">
        <v>137.78705636743217</v>
      </c>
      <c r="G95">
        <v>130.58419243986253</v>
      </c>
      <c r="H95">
        <v>150.19762845849803</v>
      </c>
      <c r="I95">
        <v>160.89965397923874</v>
      </c>
      <c r="J95">
        <v>37</v>
      </c>
      <c r="K95">
        <v>120</v>
      </c>
      <c r="L95">
        <v>112.17391304347827</v>
      </c>
      <c r="M95">
        <v>119</v>
      </c>
    </row>
    <row r="96" spans="2:13">
      <c r="B96">
        <v>112.44979919678715</v>
      </c>
      <c r="C96">
        <v>113.74407582938387</v>
      </c>
      <c r="D96">
        <v>116.12903225806451</v>
      </c>
      <c r="E96">
        <v>119.63190184049081</v>
      </c>
      <c r="F96">
        <v>141.12291350531109</v>
      </c>
      <c r="G96">
        <v>134.70173187940989</v>
      </c>
      <c r="H96">
        <v>152.45009074410163</v>
      </c>
      <c r="I96">
        <v>161.61616161616161</v>
      </c>
      <c r="J96">
        <v>38</v>
      </c>
      <c r="K96">
        <v>120</v>
      </c>
      <c r="L96">
        <v>112.44979919678715</v>
      </c>
      <c r="M96">
        <v>119</v>
      </c>
    </row>
    <row r="97" spans="2:13">
      <c r="B97">
        <v>114.28571428571429</v>
      </c>
      <c r="C97">
        <v>114.50381679389312</v>
      </c>
      <c r="D97">
        <v>117.29857819905214</v>
      </c>
      <c r="E97">
        <v>119.81082501313715</v>
      </c>
      <c r="F97">
        <v>148.36363636363637</v>
      </c>
      <c r="G97">
        <v>144</v>
      </c>
      <c r="H97">
        <v>153.23224261771747</v>
      </c>
      <c r="I97">
        <v>165.87677725118482</v>
      </c>
      <c r="J97">
        <v>39</v>
      </c>
      <c r="K97">
        <v>120</v>
      </c>
      <c r="L97">
        <v>112.50000000000001</v>
      </c>
      <c r="M97">
        <v>119</v>
      </c>
    </row>
    <row r="98" spans="2:13">
      <c r="B98">
        <v>114.73880597014924</v>
      </c>
      <c r="C98">
        <v>114.54545454545455</v>
      </c>
      <c r="D98">
        <v>117.41682974559686</v>
      </c>
      <c r="E98">
        <v>119.94002998500748</v>
      </c>
      <c r="F98">
        <v>148.51485148514851</v>
      </c>
      <c r="G98">
        <v>150.53763440860214</v>
      </c>
      <c r="H98">
        <v>153.39663988312637</v>
      </c>
      <c r="I98">
        <v>169.01408450704227</v>
      </c>
      <c r="J98">
        <v>40</v>
      </c>
      <c r="K98">
        <v>120.44374009508716</v>
      </c>
      <c r="L98">
        <v>112.55411255411256</v>
      </c>
      <c r="M98">
        <v>119</v>
      </c>
    </row>
    <row r="99" spans="2:13">
      <c r="B99">
        <v>115.94202898550725</v>
      </c>
      <c r="C99">
        <v>115.16314779270634</v>
      </c>
      <c r="D99">
        <v>118.16838995568686</v>
      </c>
      <c r="E99">
        <v>120.52730696798494</v>
      </c>
      <c r="F99">
        <v>151.30434782608697</v>
      </c>
      <c r="G99">
        <v>154.25531914893617</v>
      </c>
      <c r="H99">
        <v>157.36040609137055</v>
      </c>
      <c r="I99">
        <v>169.76127320954907</v>
      </c>
      <c r="J99">
        <v>41</v>
      </c>
      <c r="K99">
        <v>120.76271186440678</v>
      </c>
      <c r="L99">
        <v>112.74060494958754</v>
      </c>
      <c r="M99">
        <v>119</v>
      </c>
    </row>
    <row r="100" spans="2:13">
      <c r="B100">
        <v>116.0377358490566</v>
      </c>
      <c r="C100">
        <v>115.52346570397111</v>
      </c>
      <c r="D100">
        <v>118.30131445904954</v>
      </c>
      <c r="E100">
        <v>121.00840336134453</v>
      </c>
      <c r="F100">
        <v>153.43915343915344</v>
      </c>
      <c r="G100">
        <v>155.3062985332183</v>
      </c>
      <c r="H100">
        <v>157.48031496062993</v>
      </c>
      <c r="I100">
        <v>171.90388170055454</v>
      </c>
      <c r="J100">
        <v>42</v>
      </c>
      <c r="K100">
        <v>120.88452088452088</v>
      </c>
      <c r="L100">
        <v>113.63636363636363</v>
      </c>
      <c r="M100">
        <v>119</v>
      </c>
    </row>
    <row r="101" spans="2:13">
      <c r="B101">
        <v>117.09047900650502</v>
      </c>
      <c r="C101">
        <v>115.63876651982379</v>
      </c>
      <c r="D101">
        <v>118.48101265822785</v>
      </c>
      <c r="E101">
        <v>121.55844155844156</v>
      </c>
      <c r="F101">
        <v>155.0802139037433</v>
      </c>
      <c r="G101">
        <v>156.69755686604887</v>
      </c>
      <c r="H101">
        <v>158.39493136219639</v>
      </c>
      <c r="I101">
        <v>173.37461300309599</v>
      </c>
      <c r="J101">
        <v>43</v>
      </c>
      <c r="K101">
        <v>121.56686177397569</v>
      </c>
      <c r="L101">
        <v>113.74407582938387</v>
      </c>
      <c r="M101">
        <v>119</v>
      </c>
    </row>
    <row r="102" spans="2:13">
      <c r="B102">
        <v>117.41682974559686</v>
      </c>
      <c r="C102">
        <v>115.80882352941175</v>
      </c>
      <c r="D102">
        <v>118.51851851851852</v>
      </c>
      <c r="E102">
        <v>121.84615384615384</v>
      </c>
      <c r="F102">
        <v>158.90850722311396</v>
      </c>
      <c r="G102">
        <v>159.0493601462523</v>
      </c>
      <c r="H102">
        <v>158.94039735099338</v>
      </c>
      <c r="I102">
        <v>175.05030181086519</v>
      </c>
      <c r="J102">
        <v>44</v>
      </c>
      <c r="K102">
        <v>122.37960339943344</v>
      </c>
      <c r="L102">
        <v>114.50381679389312</v>
      </c>
      <c r="M102">
        <v>119</v>
      </c>
    </row>
    <row r="103" spans="2:13">
      <c r="B103">
        <v>118.42105263157893</v>
      </c>
      <c r="C103">
        <v>116.4079822616408</v>
      </c>
      <c r="D103">
        <v>119.5219123505976</v>
      </c>
      <c r="E103">
        <v>122.64658418504573</v>
      </c>
      <c r="F103">
        <v>161.4100185528757</v>
      </c>
      <c r="G103">
        <v>160.71428571428572</v>
      </c>
      <c r="H103">
        <v>160.64257028112451</v>
      </c>
      <c r="I103">
        <v>178.10760667903526</v>
      </c>
      <c r="J103">
        <v>45</v>
      </c>
      <c r="K103">
        <v>122.44897959183673</v>
      </c>
      <c r="L103">
        <v>114.54545454545455</v>
      </c>
      <c r="M103">
        <v>119</v>
      </c>
    </row>
    <row r="104" spans="2:13">
      <c r="B104">
        <v>119.5219123505976</v>
      </c>
      <c r="C104">
        <v>116.56772800863465</v>
      </c>
      <c r="D104">
        <v>120.21857923497268</v>
      </c>
      <c r="E104">
        <v>122.79704377487209</v>
      </c>
      <c r="F104">
        <v>164.78190630048465</v>
      </c>
      <c r="G104">
        <v>161.26482213438734</v>
      </c>
      <c r="H104">
        <v>161.00178890876566</v>
      </c>
      <c r="I104">
        <v>179.64071856287427</v>
      </c>
      <c r="J104">
        <v>46</v>
      </c>
      <c r="K104">
        <v>123.64052661705782</v>
      </c>
      <c r="L104">
        <v>115.16314779270634</v>
      </c>
      <c r="M104">
        <v>119</v>
      </c>
    </row>
    <row r="105" spans="2:13">
      <c r="B105">
        <v>119.78221415607985</v>
      </c>
      <c r="C105">
        <v>117.5074183976261</v>
      </c>
      <c r="D105">
        <v>120.43795620437955</v>
      </c>
      <c r="E105">
        <v>124.16107382550337</v>
      </c>
      <c r="F105">
        <v>166.52211621856029</v>
      </c>
      <c r="G105">
        <v>162.80925778132482</v>
      </c>
      <c r="H105">
        <v>162.28399699474079</v>
      </c>
      <c r="I105">
        <v>182.68315889628926</v>
      </c>
      <c r="J105">
        <v>47</v>
      </c>
      <c r="K105">
        <v>123.81771281169388</v>
      </c>
      <c r="L105">
        <v>115.52346570397111</v>
      </c>
      <c r="M105">
        <v>119</v>
      </c>
    </row>
    <row r="106" spans="2:13">
      <c r="B106">
        <v>120.27491408934708</v>
      </c>
      <c r="C106">
        <v>118.34319526627219</v>
      </c>
      <c r="D106">
        <v>121.62162162162161</v>
      </c>
      <c r="E106">
        <v>125.72759022118743</v>
      </c>
      <c r="F106">
        <v>174.5235707121364</v>
      </c>
      <c r="G106">
        <v>163.20687186828917</v>
      </c>
      <c r="H106">
        <v>162.65060240963857</v>
      </c>
      <c r="I106">
        <v>183.08631211857016</v>
      </c>
      <c r="J106">
        <v>48</v>
      </c>
      <c r="K106">
        <v>124.9277038750723</v>
      </c>
      <c r="L106">
        <v>115.63876651982379</v>
      </c>
      <c r="M106">
        <v>119</v>
      </c>
    </row>
    <row r="107" spans="2:13">
      <c r="B107">
        <v>120.65813528336381</v>
      </c>
      <c r="C107">
        <v>120</v>
      </c>
      <c r="D107">
        <v>121.74817898022893</v>
      </c>
      <c r="E107">
        <v>153.19148936170214</v>
      </c>
      <c r="F107">
        <v>177.41935483870967</v>
      </c>
      <c r="G107">
        <v>167.95366795366797</v>
      </c>
      <c r="H107">
        <v>166.66666666666666</v>
      </c>
      <c r="I107">
        <v>206.70897552130555</v>
      </c>
      <c r="J107">
        <v>49</v>
      </c>
      <c r="L107">
        <v>115.80882352941175</v>
      </c>
      <c r="M107">
        <v>119</v>
      </c>
    </row>
    <row r="108" spans="2:13">
      <c r="J108">
        <v>50</v>
      </c>
      <c r="L108">
        <v>116.4079822616408</v>
      </c>
      <c r="M108">
        <v>119</v>
      </c>
    </row>
    <row r="109" spans="2:13">
      <c r="J109">
        <v>51</v>
      </c>
      <c r="L109">
        <v>116.56772800863465</v>
      </c>
      <c r="M109">
        <v>119</v>
      </c>
    </row>
    <row r="110" spans="2:13">
      <c r="J110">
        <v>52</v>
      </c>
      <c r="L110">
        <v>117.5074183976261</v>
      </c>
      <c r="M110">
        <v>119</v>
      </c>
    </row>
    <row r="111" spans="2:13">
      <c r="J111">
        <v>53</v>
      </c>
      <c r="L111">
        <v>118.34319526627219</v>
      </c>
      <c r="M111">
        <v>119</v>
      </c>
    </row>
    <row r="112" spans="2:13">
      <c r="J112">
        <v>54</v>
      </c>
      <c r="L112">
        <v>120</v>
      </c>
      <c r="M112">
        <v>119</v>
      </c>
    </row>
    <row r="114" spans="10:13">
      <c r="K114" s="1" t="s">
        <v>93</v>
      </c>
      <c r="L114" s="1" t="s">
        <v>94</v>
      </c>
      <c r="M114" s="1" t="s">
        <v>106</v>
      </c>
    </row>
    <row r="115" spans="10:13">
      <c r="J115">
        <v>1</v>
      </c>
      <c r="K115">
        <v>103.3112582781457</v>
      </c>
      <c r="L115">
        <v>82.191780821917803</v>
      </c>
      <c r="M115">
        <v>140</v>
      </c>
    </row>
    <row r="116" spans="10:13">
      <c r="J116">
        <v>2</v>
      </c>
      <c r="K116">
        <v>105.1685393258427</v>
      </c>
      <c r="L116">
        <v>84.610668301655437</v>
      </c>
      <c r="M116">
        <v>140</v>
      </c>
    </row>
    <row r="117" spans="10:13">
      <c r="J117">
        <v>3</v>
      </c>
      <c r="K117">
        <v>105.69715142428785</v>
      </c>
      <c r="L117">
        <v>89.521165857043712</v>
      </c>
      <c r="M117">
        <v>140</v>
      </c>
    </row>
    <row r="118" spans="10:13">
      <c r="J118">
        <v>4</v>
      </c>
      <c r="K118">
        <v>107.42857142857143</v>
      </c>
      <c r="L118">
        <v>99.658036150464099</v>
      </c>
      <c r="M118">
        <v>140</v>
      </c>
    </row>
    <row r="119" spans="10:13">
      <c r="J119">
        <v>5</v>
      </c>
      <c r="K119">
        <v>108.10810810810811</v>
      </c>
      <c r="L119">
        <v>101.07197549770291</v>
      </c>
      <c r="M119">
        <v>140</v>
      </c>
    </row>
    <row r="120" spans="10:13">
      <c r="J120">
        <v>6</v>
      </c>
      <c r="K120">
        <v>108.57142857142857</v>
      </c>
      <c r="L120">
        <v>101.25486802250109</v>
      </c>
      <c r="M120">
        <v>140</v>
      </c>
    </row>
    <row r="121" spans="10:13">
      <c r="J121">
        <v>7</v>
      </c>
      <c r="K121">
        <v>110.069302894415</v>
      </c>
      <c r="L121">
        <v>101.69491525423729</v>
      </c>
      <c r="M121">
        <v>140</v>
      </c>
    </row>
    <row r="122" spans="10:13">
      <c r="J122">
        <v>8</v>
      </c>
      <c r="K122">
        <v>110.11764705882354</v>
      </c>
      <c r="L122">
        <v>102.0618556701031</v>
      </c>
      <c r="M122">
        <v>140</v>
      </c>
    </row>
    <row r="123" spans="10:13">
      <c r="J123">
        <v>9</v>
      </c>
      <c r="K123">
        <v>110.83374937593609</v>
      </c>
      <c r="L123">
        <v>102.84167794316643</v>
      </c>
      <c r="M123">
        <v>140</v>
      </c>
    </row>
    <row r="124" spans="10:13">
      <c r="J124">
        <v>10</v>
      </c>
      <c r="K124">
        <v>111.38986452584044</v>
      </c>
      <c r="L124">
        <v>103.2325338894682</v>
      </c>
      <c r="M124">
        <v>140</v>
      </c>
    </row>
    <row r="125" spans="10:13">
      <c r="J125">
        <v>11</v>
      </c>
      <c r="K125">
        <v>111.64274322169059</v>
      </c>
      <c r="L125">
        <v>105.11756569847856</v>
      </c>
      <c r="M125">
        <v>140</v>
      </c>
    </row>
    <row r="126" spans="10:13">
      <c r="J126">
        <v>12</v>
      </c>
      <c r="K126">
        <v>112.48285322359396</v>
      </c>
      <c r="L126">
        <v>106.65137614678898</v>
      </c>
      <c r="M126">
        <v>140</v>
      </c>
    </row>
    <row r="127" spans="10:13">
      <c r="J127">
        <v>13</v>
      </c>
      <c r="K127">
        <v>113.20754716981132</v>
      </c>
      <c r="L127">
        <v>106.65451230628987</v>
      </c>
      <c r="M127">
        <v>140</v>
      </c>
    </row>
    <row r="128" spans="10:13">
      <c r="J128">
        <v>14</v>
      </c>
      <c r="K128">
        <v>113.41134113411341</v>
      </c>
      <c r="L128">
        <v>107.28654447921323</v>
      </c>
      <c r="M128">
        <v>140</v>
      </c>
    </row>
    <row r="129" spans="10:13">
      <c r="J129">
        <v>15</v>
      </c>
      <c r="K129">
        <v>114.17125688532799</v>
      </c>
      <c r="L129">
        <v>108.17610062893081</v>
      </c>
      <c r="M129">
        <v>140</v>
      </c>
    </row>
    <row r="130" spans="10:13">
      <c r="J130">
        <v>16</v>
      </c>
      <c r="K130">
        <v>114.3099068585944</v>
      </c>
      <c r="L130">
        <v>108.8</v>
      </c>
      <c r="M130">
        <v>140</v>
      </c>
    </row>
    <row r="131" spans="10:13">
      <c r="J131">
        <v>17</v>
      </c>
      <c r="K131">
        <v>114.44921316165951</v>
      </c>
      <c r="L131">
        <v>108.87690044139283</v>
      </c>
      <c r="M131">
        <v>140</v>
      </c>
    </row>
    <row r="132" spans="10:13">
      <c r="J132">
        <v>18</v>
      </c>
      <c r="K132">
        <v>114.8936170212766</v>
      </c>
      <c r="L132">
        <v>108.98928737773639</v>
      </c>
      <c r="M132">
        <v>140</v>
      </c>
    </row>
    <row r="133" spans="10:13">
      <c r="J133">
        <v>19</v>
      </c>
      <c r="K133">
        <v>114.91935483870968</v>
      </c>
      <c r="L133">
        <v>109.1901728844404</v>
      </c>
      <c r="M133">
        <v>140</v>
      </c>
    </row>
    <row r="134" spans="10:13">
      <c r="J134">
        <v>20</v>
      </c>
      <c r="K134">
        <v>115.38461538461537</v>
      </c>
      <c r="L134">
        <v>109.57387935805203</v>
      </c>
      <c r="M134">
        <v>140</v>
      </c>
    </row>
    <row r="135" spans="10:13">
      <c r="J135">
        <v>21</v>
      </c>
      <c r="K135">
        <v>115.58073654390935</v>
      </c>
      <c r="L135">
        <v>109.97442455242967</v>
      </c>
      <c r="M135">
        <v>140</v>
      </c>
    </row>
    <row r="136" spans="10:13">
      <c r="J136">
        <v>22</v>
      </c>
      <c r="K136">
        <v>116.00429645542427</v>
      </c>
      <c r="L136">
        <v>110.63829787234043</v>
      </c>
      <c r="M136">
        <v>140</v>
      </c>
    </row>
    <row r="137" spans="10:13">
      <c r="J137">
        <v>23</v>
      </c>
      <c r="K137">
        <v>116.33543383422202</v>
      </c>
      <c r="L137">
        <v>110.95700416088766</v>
      </c>
      <c r="M137">
        <v>140</v>
      </c>
    </row>
    <row r="138" spans="10:13">
      <c r="J138">
        <v>24</v>
      </c>
      <c r="K138">
        <v>116.86143572621036</v>
      </c>
      <c r="L138">
        <v>111.16257526632701</v>
      </c>
      <c r="M138">
        <v>140</v>
      </c>
    </row>
    <row r="139" spans="10:13">
      <c r="J139">
        <v>25</v>
      </c>
      <c r="K139">
        <v>117.52887995981918</v>
      </c>
      <c r="L139">
        <v>111.25827814569537</v>
      </c>
      <c r="M139">
        <v>140</v>
      </c>
    </row>
    <row r="140" spans="10:13">
      <c r="J140">
        <v>26</v>
      </c>
      <c r="K140">
        <v>118.01242236024845</v>
      </c>
      <c r="L140">
        <v>111.36107986501686</v>
      </c>
      <c r="M140">
        <v>140</v>
      </c>
    </row>
    <row r="141" spans="10:13">
      <c r="J141">
        <v>27</v>
      </c>
      <c r="K141">
        <v>118.04222648752399</v>
      </c>
      <c r="L141">
        <v>111.81818181818181</v>
      </c>
      <c r="M141">
        <v>140</v>
      </c>
    </row>
    <row r="142" spans="10:13">
      <c r="J142">
        <v>28</v>
      </c>
      <c r="K142">
        <v>119.1151446398185</v>
      </c>
      <c r="L142">
        <v>112.62318160488034</v>
      </c>
      <c r="M142">
        <v>140</v>
      </c>
    </row>
    <row r="143" spans="10:13">
      <c r="J143">
        <v>29</v>
      </c>
      <c r="K143">
        <v>119.24119241192412</v>
      </c>
      <c r="L143">
        <v>112.92719167904903</v>
      </c>
      <c r="M143">
        <v>140</v>
      </c>
    </row>
    <row r="144" spans="10:13">
      <c r="J144">
        <v>30</v>
      </c>
      <c r="K144">
        <v>119.31818181818181</v>
      </c>
      <c r="L144">
        <v>112.92719167904903</v>
      </c>
      <c r="M144">
        <v>140</v>
      </c>
    </row>
    <row r="145" spans="10:13">
      <c r="J145">
        <v>31</v>
      </c>
      <c r="K145">
        <v>120</v>
      </c>
      <c r="L145">
        <v>113.14083677077195</v>
      </c>
      <c r="M145">
        <v>140</v>
      </c>
    </row>
    <row r="146" spans="10:13">
      <c r="J146">
        <v>32</v>
      </c>
      <c r="K146">
        <v>120.20033388981636</v>
      </c>
      <c r="L146">
        <v>113.151364764268</v>
      </c>
      <c r="M146">
        <v>140</v>
      </c>
    </row>
    <row r="147" spans="10:13">
      <c r="J147">
        <v>33</v>
      </c>
      <c r="K147">
        <v>120.55641421947449</v>
      </c>
      <c r="L147">
        <v>113.26234269119071</v>
      </c>
      <c r="M147">
        <v>140</v>
      </c>
    </row>
    <row r="148" spans="10:13">
      <c r="J148">
        <v>34</v>
      </c>
      <c r="K148">
        <v>120.56074766355141</v>
      </c>
      <c r="L148">
        <v>113.42155009451795</v>
      </c>
      <c r="M148">
        <v>140</v>
      </c>
    </row>
    <row r="149" spans="10:13">
      <c r="J149">
        <v>35</v>
      </c>
      <c r="K149">
        <v>121.28017967434026</v>
      </c>
      <c r="L149">
        <v>113.5825840037861</v>
      </c>
      <c r="M149">
        <v>140</v>
      </c>
    </row>
    <row r="150" spans="10:13">
      <c r="J150">
        <v>36</v>
      </c>
      <c r="K150">
        <v>121.28017967434026</v>
      </c>
      <c r="L150">
        <v>114.37403400309118</v>
      </c>
      <c r="M150">
        <v>140</v>
      </c>
    </row>
    <row r="151" spans="10:13">
      <c r="J151">
        <v>37</v>
      </c>
      <c r="K151">
        <v>122.2788327929597</v>
      </c>
      <c r="L151">
        <v>114.66794075489727</v>
      </c>
      <c r="M151">
        <v>140</v>
      </c>
    </row>
    <row r="152" spans="10:13">
      <c r="J152">
        <v>38</v>
      </c>
      <c r="K152">
        <v>122.52252252252254</v>
      </c>
      <c r="L152">
        <v>114.99760421657882</v>
      </c>
      <c r="M152">
        <v>140</v>
      </c>
    </row>
    <row r="153" spans="10:13">
      <c r="J153">
        <v>39</v>
      </c>
      <c r="K153">
        <v>122.96374146085128</v>
      </c>
      <c r="L153">
        <v>115.10791366906474</v>
      </c>
      <c r="M153">
        <v>140</v>
      </c>
    </row>
    <row r="154" spans="10:13">
      <c r="J154">
        <v>40</v>
      </c>
      <c r="K154">
        <v>123.49914236706691</v>
      </c>
      <c r="L154">
        <v>115.49566891241578</v>
      </c>
      <c r="M154">
        <v>140</v>
      </c>
    </row>
    <row r="155" spans="10:13">
      <c r="J155">
        <v>41</v>
      </c>
      <c r="K155">
        <v>124.36974789915965</v>
      </c>
      <c r="L155">
        <v>115.6186612576065</v>
      </c>
      <c r="M155">
        <v>140</v>
      </c>
    </row>
    <row r="156" spans="10:13">
      <c r="J156">
        <v>42</v>
      </c>
      <c r="K156">
        <v>124.8</v>
      </c>
      <c r="L156">
        <v>115.72700296735906</v>
      </c>
      <c r="M156">
        <v>140</v>
      </c>
    </row>
    <row r="157" spans="10:13">
      <c r="J157">
        <v>43</v>
      </c>
      <c r="K157">
        <v>124.8</v>
      </c>
      <c r="L157">
        <v>116.12903225806451</v>
      </c>
      <c r="M157">
        <v>140</v>
      </c>
    </row>
    <row r="158" spans="10:13">
      <c r="J158">
        <v>44</v>
      </c>
      <c r="K158">
        <v>126.47241165530069</v>
      </c>
      <c r="L158">
        <v>117.29857819905214</v>
      </c>
      <c r="M158">
        <v>140</v>
      </c>
    </row>
    <row r="159" spans="10:13">
      <c r="J159">
        <v>45</v>
      </c>
      <c r="K159">
        <v>129.44983818770228</v>
      </c>
      <c r="L159">
        <v>117.41682974559686</v>
      </c>
      <c r="M159">
        <v>140</v>
      </c>
    </row>
    <row r="160" spans="10:13">
      <c r="J160">
        <v>46</v>
      </c>
      <c r="K160">
        <v>136.61538461538461</v>
      </c>
      <c r="L160">
        <v>118.16838995568686</v>
      </c>
      <c r="M160">
        <v>140</v>
      </c>
    </row>
    <row r="161" spans="10:13">
      <c r="J161">
        <v>47</v>
      </c>
      <c r="K161">
        <v>141.91852825229961</v>
      </c>
      <c r="L161">
        <v>118.30131445904954</v>
      </c>
      <c r="M161">
        <v>140</v>
      </c>
    </row>
    <row r="162" spans="10:13">
      <c r="J162">
        <v>48</v>
      </c>
      <c r="K162">
        <v>156.66666666666666</v>
      </c>
      <c r="L162">
        <v>118.48101265822785</v>
      </c>
      <c r="M162">
        <v>140</v>
      </c>
    </row>
    <row r="163" spans="10:13">
      <c r="J163">
        <v>49</v>
      </c>
      <c r="L163">
        <v>118.51851851851852</v>
      </c>
      <c r="M163">
        <v>140</v>
      </c>
    </row>
    <row r="164" spans="10:13">
      <c r="J164">
        <v>50</v>
      </c>
      <c r="L164">
        <v>119.5219123505976</v>
      </c>
      <c r="M164">
        <v>140</v>
      </c>
    </row>
    <row r="165" spans="10:13">
      <c r="J165">
        <v>51</v>
      </c>
      <c r="L165">
        <v>120.21857923497268</v>
      </c>
      <c r="M165">
        <v>140</v>
      </c>
    </row>
    <row r="166" spans="10:13">
      <c r="J166">
        <v>52</v>
      </c>
      <c r="L166">
        <v>120.43795620437955</v>
      </c>
      <c r="M166">
        <v>140</v>
      </c>
    </row>
    <row r="167" spans="10:13">
      <c r="J167">
        <v>53</v>
      </c>
      <c r="L167">
        <v>121.62162162162161</v>
      </c>
      <c r="M167">
        <v>140</v>
      </c>
    </row>
    <row r="168" spans="10:13">
      <c r="J168">
        <v>54</v>
      </c>
      <c r="L168">
        <v>121.74817898022893</v>
      </c>
      <c r="M168">
        <v>140</v>
      </c>
    </row>
    <row r="170" spans="10:13">
      <c r="K170" s="1" t="s">
        <v>93</v>
      </c>
      <c r="L170" s="1" t="s">
        <v>94</v>
      </c>
      <c r="M170" s="1" t="s">
        <v>107</v>
      </c>
    </row>
    <row r="171" spans="10:13">
      <c r="J171">
        <v>1</v>
      </c>
      <c r="K171">
        <v>103.53982300884955</v>
      </c>
      <c r="L171">
        <v>80.867272194550239</v>
      </c>
      <c r="M171">
        <v>168</v>
      </c>
    </row>
    <row r="172" spans="10:13">
      <c r="J172">
        <v>2</v>
      </c>
      <c r="K172">
        <v>106.36363636363636</v>
      </c>
      <c r="L172">
        <v>85.012594458438286</v>
      </c>
      <c r="M172">
        <v>168</v>
      </c>
    </row>
    <row r="173" spans="10:13">
      <c r="J173">
        <v>3</v>
      </c>
      <c r="K173">
        <v>106.65451230628987</v>
      </c>
      <c r="L173">
        <v>86.606243705941594</v>
      </c>
      <c r="M173">
        <v>168</v>
      </c>
    </row>
    <row r="174" spans="10:13">
      <c r="J174">
        <v>4</v>
      </c>
      <c r="K174">
        <v>110.13767209011264</v>
      </c>
      <c r="L174">
        <v>100.39370078740157</v>
      </c>
      <c r="M174">
        <v>168</v>
      </c>
    </row>
    <row r="175" spans="10:13">
      <c r="J175">
        <v>5</v>
      </c>
      <c r="K175">
        <v>110.57225994180406</v>
      </c>
      <c r="L175">
        <v>100.74074074074075</v>
      </c>
      <c r="M175">
        <v>168</v>
      </c>
    </row>
    <row r="176" spans="10:13">
      <c r="J176">
        <v>6</v>
      </c>
      <c r="K176">
        <v>110.89494163424125</v>
      </c>
      <c r="L176">
        <v>101.07197549770291</v>
      </c>
      <c r="M176">
        <v>168</v>
      </c>
    </row>
    <row r="177" spans="10:13">
      <c r="J177">
        <v>7</v>
      </c>
      <c r="K177">
        <v>111.68562564632886</v>
      </c>
      <c r="L177">
        <v>103.09278350515463</v>
      </c>
      <c r="M177">
        <v>168</v>
      </c>
    </row>
    <row r="178" spans="10:13">
      <c r="J178">
        <v>8</v>
      </c>
      <c r="K178">
        <v>111.72622043281328</v>
      </c>
      <c r="L178">
        <v>106.80054769511638</v>
      </c>
      <c r="M178">
        <v>168</v>
      </c>
    </row>
    <row r="179" spans="10:13">
      <c r="J179">
        <v>9</v>
      </c>
      <c r="K179">
        <v>111.75496688741721</v>
      </c>
      <c r="L179">
        <v>107.54716981132076</v>
      </c>
      <c r="M179">
        <v>168</v>
      </c>
    </row>
    <row r="180" spans="10:13">
      <c r="J180">
        <v>10</v>
      </c>
      <c r="K180">
        <v>112.82051282051283</v>
      </c>
      <c r="L180">
        <v>107.72578890097932</v>
      </c>
      <c r="M180">
        <v>168</v>
      </c>
    </row>
    <row r="181" spans="10:13">
      <c r="J181">
        <v>11</v>
      </c>
      <c r="K181">
        <v>113.54838709677419</v>
      </c>
      <c r="L181">
        <v>108.04321728691477</v>
      </c>
      <c r="M181">
        <v>168</v>
      </c>
    </row>
    <row r="182" spans="10:13">
      <c r="J182">
        <v>12</v>
      </c>
      <c r="K182">
        <v>114</v>
      </c>
      <c r="L182">
        <v>109.62566844919786</v>
      </c>
      <c r="M182">
        <v>168</v>
      </c>
    </row>
    <row r="183" spans="10:13">
      <c r="J183">
        <v>13</v>
      </c>
      <c r="K183">
        <v>114.19753086419752</v>
      </c>
      <c r="L183">
        <v>109.80760206475834</v>
      </c>
      <c r="M183">
        <v>168</v>
      </c>
    </row>
    <row r="184" spans="10:13">
      <c r="J184">
        <v>14</v>
      </c>
      <c r="K184">
        <v>114.45527766002543</v>
      </c>
      <c r="L184">
        <v>110.27027027027027</v>
      </c>
      <c r="M184">
        <v>168</v>
      </c>
    </row>
    <row r="185" spans="10:13">
      <c r="J185">
        <v>15</v>
      </c>
      <c r="K185">
        <v>114.81975967957277</v>
      </c>
      <c r="L185">
        <v>110.586011342155</v>
      </c>
      <c r="M185">
        <v>168</v>
      </c>
    </row>
    <row r="186" spans="10:13">
      <c r="J186">
        <v>16</v>
      </c>
      <c r="K186">
        <v>115.55555555555556</v>
      </c>
      <c r="L186">
        <v>110.91549295774648</v>
      </c>
      <c r="M186">
        <v>168</v>
      </c>
    </row>
    <row r="187" spans="10:13">
      <c r="J187">
        <v>17</v>
      </c>
      <c r="K187">
        <v>116.50485436893203</v>
      </c>
      <c r="L187">
        <v>111.30434782608695</v>
      </c>
      <c r="M187">
        <v>168</v>
      </c>
    </row>
    <row r="188" spans="10:13">
      <c r="J188">
        <v>18</v>
      </c>
      <c r="K188">
        <v>116.66666666666667</v>
      </c>
      <c r="L188">
        <v>111.54598825831702</v>
      </c>
      <c r="M188">
        <v>168</v>
      </c>
    </row>
    <row r="189" spans="10:13">
      <c r="J189">
        <v>19</v>
      </c>
      <c r="K189">
        <v>117.17576364546821</v>
      </c>
      <c r="L189">
        <v>111.73184357541899</v>
      </c>
      <c r="M189">
        <v>168</v>
      </c>
    </row>
    <row r="190" spans="10:13">
      <c r="J190">
        <v>20</v>
      </c>
      <c r="K190">
        <v>117.30205278592375</v>
      </c>
      <c r="L190">
        <v>113.151364764268</v>
      </c>
      <c r="M190">
        <v>168</v>
      </c>
    </row>
    <row r="191" spans="10:13">
      <c r="J191">
        <v>21</v>
      </c>
      <c r="K191">
        <v>118.12216052498739</v>
      </c>
      <c r="L191">
        <v>113.26378539493294</v>
      </c>
      <c r="M191">
        <v>168</v>
      </c>
    </row>
    <row r="192" spans="10:13">
      <c r="J192">
        <v>22</v>
      </c>
      <c r="K192">
        <v>118.34319526627219</v>
      </c>
      <c r="L192">
        <v>113.46863468634686</v>
      </c>
      <c r="M192">
        <v>168</v>
      </c>
    </row>
    <row r="193" spans="10:13">
      <c r="J193">
        <v>23</v>
      </c>
      <c r="K193">
        <v>119.1151446398185</v>
      </c>
      <c r="L193">
        <v>114.182147711826</v>
      </c>
      <c r="M193">
        <v>168</v>
      </c>
    </row>
    <row r="194" spans="10:13">
      <c r="J194">
        <v>24</v>
      </c>
      <c r="K194">
        <v>119.50790861159929</v>
      </c>
      <c r="L194">
        <v>114.51531893520844</v>
      </c>
      <c r="M194">
        <v>168</v>
      </c>
    </row>
    <row r="195" spans="10:13">
      <c r="J195">
        <v>25</v>
      </c>
      <c r="K195">
        <v>119.5219123505976</v>
      </c>
      <c r="L195">
        <v>114.74584801207851</v>
      </c>
      <c r="M195">
        <v>168</v>
      </c>
    </row>
    <row r="196" spans="10:13">
      <c r="J196">
        <v>26</v>
      </c>
      <c r="K196">
        <v>120.19491066594479</v>
      </c>
      <c r="L196">
        <v>115.09338717819284</v>
      </c>
      <c r="M196">
        <v>168</v>
      </c>
    </row>
    <row r="197" spans="10:13">
      <c r="J197">
        <v>27</v>
      </c>
      <c r="K197">
        <v>120.25316455696202</v>
      </c>
      <c r="L197">
        <v>115.66265060240964</v>
      </c>
      <c r="M197">
        <v>168</v>
      </c>
    </row>
    <row r="198" spans="10:13">
      <c r="J198">
        <v>28</v>
      </c>
      <c r="K198">
        <v>120.67039106145252</v>
      </c>
      <c r="L198">
        <v>115.68525273579989</v>
      </c>
      <c r="M198">
        <v>168</v>
      </c>
    </row>
    <row r="199" spans="10:13">
      <c r="J199">
        <v>29</v>
      </c>
      <c r="K199">
        <v>120.99276111685626</v>
      </c>
      <c r="L199">
        <v>116.03053435114505</v>
      </c>
      <c r="M199">
        <v>168</v>
      </c>
    </row>
    <row r="200" spans="10:13">
      <c r="J200">
        <v>30</v>
      </c>
      <c r="K200">
        <v>121.24711316397229</v>
      </c>
      <c r="L200">
        <v>116.33543383422202</v>
      </c>
      <c r="M200">
        <v>168</v>
      </c>
    </row>
    <row r="201" spans="10:13">
      <c r="J201">
        <v>31</v>
      </c>
      <c r="K201">
        <v>121.93850964043772</v>
      </c>
      <c r="L201">
        <v>116.41321447299423</v>
      </c>
      <c r="M201">
        <v>168</v>
      </c>
    </row>
    <row r="202" spans="10:13">
      <c r="J202">
        <v>32</v>
      </c>
      <c r="K202">
        <v>122.44897959183675</v>
      </c>
      <c r="L202">
        <v>116.41791044776119</v>
      </c>
      <c r="M202">
        <v>168</v>
      </c>
    </row>
    <row r="203" spans="10:13">
      <c r="J203">
        <v>33</v>
      </c>
      <c r="K203">
        <v>123.15789473684211</v>
      </c>
      <c r="L203">
        <v>116.54387139986605</v>
      </c>
      <c r="M203">
        <v>168</v>
      </c>
    </row>
    <row r="204" spans="10:13">
      <c r="J204">
        <v>34</v>
      </c>
      <c r="K204">
        <v>123.96694214876032</v>
      </c>
      <c r="L204">
        <v>117.05685618729096</v>
      </c>
      <c r="M204">
        <v>168</v>
      </c>
    </row>
    <row r="205" spans="10:13">
      <c r="J205">
        <v>35</v>
      </c>
      <c r="K205">
        <v>124.13793103448278</v>
      </c>
      <c r="L205">
        <v>117.07317073170732</v>
      </c>
      <c r="M205">
        <v>168</v>
      </c>
    </row>
    <row r="206" spans="10:13">
      <c r="J206">
        <v>36</v>
      </c>
      <c r="K206">
        <v>124.39024390243904</v>
      </c>
      <c r="L206" s="1">
        <v>117.27416798732172</v>
      </c>
      <c r="M206">
        <v>168</v>
      </c>
    </row>
    <row r="207" spans="10:13">
      <c r="J207">
        <v>37</v>
      </c>
      <c r="K207">
        <v>125.53846153846153</v>
      </c>
      <c r="L207">
        <v>117.35205616850551</v>
      </c>
      <c r="M207">
        <v>168</v>
      </c>
    </row>
    <row r="208" spans="10:13">
      <c r="J208">
        <v>38</v>
      </c>
      <c r="K208">
        <v>125.56561085972851</v>
      </c>
      <c r="L208">
        <v>117.41682974559686</v>
      </c>
      <c r="M208">
        <v>168</v>
      </c>
    </row>
    <row r="209" spans="10:13">
      <c r="J209">
        <v>39</v>
      </c>
      <c r="K209">
        <v>125.62585343650433</v>
      </c>
      <c r="L209">
        <v>117.91128579449749</v>
      </c>
      <c r="M209">
        <v>168</v>
      </c>
    </row>
    <row r="210" spans="10:13">
      <c r="J210">
        <v>40</v>
      </c>
      <c r="K210">
        <v>126.55086848635234</v>
      </c>
      <c r="L210">
        <v>118.4</v>
      </c>
      <c r="M210">
        <v>168</v>
      </c>
    </row>
    <row r="211" spans="10:13">
      <c r="J211">
        <v>41</v>
      </c>
      <c r="K211">
        <v>128.23061630218686</v>
      </c>
      <c r="L211">
        <v>118.42105263157896</v>
      </c>
      <c r="M211">
        <v>168</v>
      </c>
    </row>
    <row r="212" spans="10:13">
      <c r="J212">
        <v>42</v>
      </c>
      <c r="K212">
        <v>128.24427480916032</v>
      </c>
      <c r="L212">
        <v>118.63391252246853</v>
      </c>
      <c r="M212">
        <v>168</v>
      </c>
    </row>
    <row r="213" spans="10:13">
      <c r="J213">
        <v>43</v>
      </c>
      <c r="K213">
        <v>130.50944476244993</v>
      </c>
      <c r="L213">
        <v>119.63190184049081</v>
      </c>
      <c r="M213">
        <v>168</v>
      </c>
    </row>
    <row r="214" spans="10:13">
      <c r="J214">
        <v>44</v>
      </c>
      <c r="K214">
        <v>132.48111563044742</v>
      </c>
      <c r="L214">
        <v>119.81082501313715</v>
      </c>
      <c r="M214">
        <v>168</v>
      </c>
    </row>
    <row r="215" spans="10:13">
      <c r="J215">
        <v>45</v>
      </c>
      <c r="K215">
        <v>140.69591527987896</v>
      </c>
      <c r="L215">
        <v>119.94002998500748</v>
      </c>
      <c r="M215">
        <v>168</v>
      </c>
    </row>
    <row r="216" spans="10:13">
      <c r="J216">
        <v>46</v>
      </c>
      <c r="K216">
        <v>141.05504587155963</v>
      </c>
      <c r="L216">
        <v>120.52730696798494</v>
      </c>
      <c r="M216">
        <v>168</v>
      </c>
    </row>
    <row r="217" spans="10:13">
      <c r="J217">
        <v>47</v>
      </c>
      <c r="K217">
        <v>174.49664429530202</v>
      </c>
      <c r="L217">
        <v>121.00840336134453</v>
      </c>
      <c r="M217">
        <v>168</v>
      </c>
    </row>
    <row r="218" spans="10:13">
      <c r="J218">
        <v>48</v>
      </c>
      <c r="K218">
        <v>174.49664429530202</v>
      </c>
      <c r="L218">
        <v>121.55844155844156</v>
      </c>
      <c r="M218">
        <v>168</v>
      </c>
    </row>
    <row r="219" spans="10:13">
      <c r="J219">
        <v>49</v>
      </c>
      <c r="L219">
        <v>121.84615384615384</v>
      </c>
      <c r="M219">
        <v>168</v>
      </c>
    </row>
    <row r="220" spans="10:13">
      <c r="J220">
        <v>50</v>
      </c>
      <c r="L220">
        <v>122.64658418504573</v>
      </c>
      <c r="M220">
        <v>168</v>
      </c>
    </row>
    <row r="221" spans="10:13">
      <c r="J221">
        <v>51</v>
      </c>
      <c r="L221">
        <v>122.79704377487209</v>
      </c>
      <c r="M221">
        <v>168</v>
      </c>
    </row>
    <row r="222" spans="10:13">
      <c r="J222">
        <v>52</v>
      </c>
      <c r="L222">
        <v>124.16107382550337</v>
      </c>
      <c r="M222">
        <v>168</v>
      </c>
    </row>
    <row r="223" spans="10:13">
      <c r="J223">
        <v>53</v>
      </c>
      <c r="L223">
        <v>125.72759022118743</v>
      </c>
      <c r="M223">
        <v>168</v>
      </c>
    </row>
    <row r="224" spans="10:13">
      <c r="J224">
        <v>54</v>
      </c>
      <c r="L224">
        <v>153.19148936170214</v>
      </c>
      <c r="M224">
        <v>168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3"/>
  <sheetViews>
    <sheetView topLeftCell="G1" zoomScale="80" zoomScaleNormal="80" workbookViewId="0">
      <selection activeCell="U19" sqref="U19"/>
    </sheetView>
  </sheetViews>
  <sheetFormatPr baseColWidth="10" defaultRowHeight="15"/>
  <sheetData>
    <row r="1" spans="1:6">
      <c r="A1" t="s">
        <v>114</v>
      </c>
    </row>
    <row r="2" spans="1:6">
      <c r="A2" s="1" t="s">
        <v>26</v>
      </c>
      <c r="B2" s="6" t="s">
        <v>64</v>
      </c>
      <c r="C2" s="1" t="s">
        <v>65</v>
      </c>
      <c r="D2" s="1" t="s">
        <v>27</v>
      </c>
      <c r="E2" s="1" t="s">
        <v>64</v>
      </c>
      <c r="F2" s="1" t="s">
        <v>65</v>
      </c>
    </row>
    <row r="3" spans="1:6">
      <c r="A3">
        <v>1</v>
      </c>
      <c r="B3" s="5">
        <v>1.68</v>
      </c>
      <c r="C3" s="5">
        <v>60</v>
      </c>
      <c r="D3" s="4">
        <v>1</v>
      </c>
      <c r="E3" s="20">
        <v>1.75</v>
      </c>
      <c r="F3" s="20">
        <v>68</v>
      </c>
    </row>
    <row r="4" spans="1:6">
      <c r="A4">
        <v>2</v>
      </c>
      <c r="B4" s="20">
        <v>1.65</v>
      </c>
      <c r="C4" s="20">
        <v>61</v>
      </c>
      <c r="D4" s="8">
        <v>2</v>
      </c>
      <c r="E4" s="20">
        <v>1.7</v>
      </c>
      <c r="F4" s="20">
        <v>65</v>
      </c>
    </row>
    <row r="5" spans="1:6">
      <c r="A5">
        <v>3</v>
      </c>
      <c r="B5" s="20">
        <v>1.57</v>
      </c>
      <c r="C5" s="19">
        <v>60</v>
      </c>
      <c r="D5">
        <v>3</v>
      </c>
      <c r="E5" s="20">
        <v>1.77</v>
      </c>
      <c r="F5" s="20">
        <v>70</v>
      </c>
    </row>
    <row r="6" spans="1:6">
      <c r="A6">
        <v>4</v>
      </c>
      <c r="B6" s="20">
        <v>1.6</v>
      </c>
      <c r="C6" s="20">
        <v>45</v>
      </c>
      <c r="D6">
        <v>4</v>
      </c>
      <c r="E6" s="20">
        <v>1.74</v>
      </c>
      <c r="F6" s="20">
        <v>62</v>
      </c>
    </row>
    <row r="7" spans="1:6">
      <c r="A7">
        <v>5</v>
      </c>
      <c r="B7" s="20">
        <v>1.54</v>
      </c>
      <c r="C7" s="20">
        <v>63</v>
      </c>
      <c r="D7" s="4">
        <v>5</v>
      </c>
      <c r="E7" s="20">
        <v>1.69</v>
      </c>
      <c r="F7" s="20">
        <v>65</v>
      </c>
    </row>
    <row r="8" spans="1:6">
      <c r="A8">
        <v>6</v>
      </c>
      <c r="B8" s="20">
        <v>1.6</v>
      </c>
      <c r="C8" s="20">
        <v>54</v>
      </c>
      <c r="D8" s="8">
        <v>6</v>
      </c>
      <c r="E8" s="20">
        <v>1.87</v>
      </c>
      <c r="F8" s="20">
        <v>90</v>
      </c>
    </row>
    <row r="9" spans="1:6">
      <c r="A9">
        <v>7</v>
      </c>
      <c r="B9" s="20">
        <v>1.56</v>
      </c>
      <c r="C9" s="20">
        <v>53</v>
      </c>
      <c r="D9">
        <v>7</v>
      </c>
      <c r="E9" s="20">
        <v>1.7</v>
      </c>
      <c r="F9" s="20">
        <v>72</v>
      </c>
    </row>
    <row r="10" spans="1:6">
      <c r="A10">
        <v>8</v>
      </c>
      <c r="B10" s="20">
        <v>1.54</v>
      </c>
      <c r="C10" s="20">
        <v>50</v>
      </c>
      <c r="D10">
        <v>8</v>
      </c>
      <c r="E10" s="20">
        <v>1.62</v>
      </c>
      <c r="F10" s="20">
        <v>55</v>
      </c>
    </row>
    <row r="11" spans="1:6">
      <c r="A11">
        <v>9</v>
      </c>
      <c r="B11" s="20">
        <v>1.65</v>
      </c>
      <c r="C11" s="20">
        <v>46</v>
      </c>
      <c r="D11" s="4">
        <v>9</v>
      </c>
      <c r="E11" s="20">
        <v>1.72</v>
      </c>
      <c r="F11" s="20">
        <v>68</v>
      </c>
    </row>
    <row r="12" spans="1:6">
      <c r="A12">
        <v>10</v>
      </c>
      <c r="B12" s="20">
        <v>1.55</v>
      </c>
      <c r="C12" s="20">
        <v>48</v>
      </c>
      <c r="D12" s="8">
        <v>10</v>
      </c>
      <c r="E12" s="20">
        <v>1.75</v>
      </c>
      <c r="F12" s="20">
        <v>69</v>
      </c>
    </row>
    <row r="13" spans="1:6">
      <c r="A13">
        <v>11</v>
      </c>
      <c r="B13" s="20">
        <v>1.57</v>
      </c>
      <c r="C13" s="20">
        <v>59</v>
      </c>
      <c r="D13">
        <v>11</v>
      </c>
      <c r="E13" s="20">
        <v>1.66</v>
      </c>
      <c r="F13" s="20">
        <v>68</v>
      </c>
    </row>
    <row r="14" spans="1:6">
      <c r="A14">
        <v>12</v>
      </c>
      <c r="B14" s="20">
        <v>1.52</v>
      </c>
      <c r="C14" s="20">
        <v>50</v>
      </c>
      <c r="D14">
        <v>12</v>
      </c>
      <c r="E14" s="20">
        <v>1.55</v>
      </c>
      <c r="F14" s="20">
        <v>83</v>
      </c>
    </row>
    <row r="15" spans="1:6">
      <c r="A15">
        <v>13</v>
      </c>
      <c r="B15" s="20">
        <v>1.69</v>
      </c>
      <c r="C15" s="20">
        <v>64</v>
      </c>
      <c r="D15" s="4">
        <v>13</v>
      </c>
      <c r="E15" s="20">
        <v>1.78</v>
      </c>
      <c r="F15" s="20">
        <v>66</v>
      </c>
    </row>
    <row r="16" spans="1:6">
      <c r="A16">
        <v>14</v>
      </c>
      <c r="B16" s="20">
        <v>1.64</v>
      </c>
      <c r="C16" s="20">
        <v>83</v>
      </c>
      <c r="D16" s="8">
        <v>14</v>
      </c>
      <c r="E16" s="20">
        <v>1.62</v>
      </c>
      <c r="F16" s="20">
        <v>43</v>
      </c>
    </row>
    <row r="17" spans="1:23">
      <c r="A17">
        <v>15</v>
      </c>
      <c r="B17" s="20">
        <v>1.6</v>
      </c>
      <c r="C17" s="20">
        <v>66</v>
      </c>
      <c r="D17">
        <v>15</v>
      </c>
      <c r="E17" s="20">
        <v>1.8</v>
      </c>
      <c r="F17" s="20">
        <v>70</v>
      </c>
      <c r="J17" t="s">
        <v>128</v>
      </c>
      <c r="R17" t="s">
        <v>129</v>
      </c>
    </row>
    <row r="18" spans="1:23">
      <c r="A18">
        <v>16</v>
      </c>
      <c r="B18" s="20">
        <v>1.61</v>
      </c>
      <c r="C18" s="20">
        <v>53</v>
      </c>
      <c r="D18">
        <v>16</v>
      </c>
      <c r="E18" s="20">
        <v>1.72</v>
      </c>
      <c r="F18" s="20">
        <v>67</v>
      </c>
    </row>
    <row r="19" spans="1:23">
      <c r="A19">
        <v>17</v>
      </c>
      <c r="B19" s="20">
        <v>1.6</v>
      </c>
      <c r="C19" s="20">
        <v>56</v>
      </c>
      <c r="D19" s="4">
        <v>17</v>
      </c>
      <c r="E19" s="20">
        <v>1.8</v>
      </c>
      <c r="F19" s="20">
        <v>76</v>
      </c>
    </row>
    <row r="20" spans="1:23">
      <c r="A20">
        <v>18</v>
      </c>
      <c r="B20" s="20">
        <v>1.7</v>
      </c>
      <c r="C20" s="20">
        <v>72</v>
      </c>
      <c r="D20" s="8">
        <v>18</v>
      </c>
      <c r="E20" s="20">
        <v>1.8</v>
      </c>
      <c r="F20" s="20">
        <v>85</v>
      </c>
    </row>
    <row r="21" spans="1:23">
      <c r="A21" t="s">
        <v>115</v>
      </c>
      <c r="H21" s="4" t="s">
        <v>93</v>
      </c>
      <c r="I21" s="4" t="s">
        <v>94</v>
      </c>
      <c r="J21" t="s">
        <v>93</v>
      </c>
      <c r="K21" t="s">
        <v>94</v>
      </c>
      <c r="L21" t="s">
        <v>93</v>
      </c>
      <c r="M21" t="s">
        <v>94</v>
      </c>
      <c r="N21" t="s">
        <v>93</v>
      </c>
      <c r="O21" t="s">
        <v>94</v>
      </c>
      <c r="P21" t="s">
        <v>93</v>
      </c>
      <c r="Q21" t="s">
        <v>94</v>
      </c>
      <c r="R21" t="s">
        <v>93</v>
      </c>
      <c r="S21" t="s">
        <v>94</v>
      </c>
      <c r="T21" t="s">
        <v>93</v>
      </c>
      <c r="U21" t="s">
        <v>94</v>
      </c>
      <c r="V21" t="s">
        <v>93</v>
      </c>
      <c r="W21" t="s">
        <v>94</v>
      </c>
    </row>
    <row r="22" spans="1:23">
      <c r="A22" s="1" t="s">
        <v>26</v>
      </c>
      <c r="B22" s="6" t="s">
        <v>64</v>
      </c>
      <c r="C22" s="1" t="s">
        <v>65</v>
      </c>
      <c r="D22" s="1" t="s">
        <v>27</v>
      </c>
      <c r="E22" s="1" t="s">
        <v>64</v>
      </c>
      <c r="F22" s="1" t="s">
        <v>65</v>
      </c>
      <c r="H22" s="1" t="s">
        <v>76</v>
      </c>
      <c r="I22" s="1" t="s">
        <v>76</v>
      </c>
      <c r="J22" s="1" t="s">
        <v>77</v>
      </c>
      <c r="K22" s="1" t="s">
        <v>77</v>
      </c>
      <c r="L22" s="1" t="s">
        <v>78</v>
      </c>
      <c r="M22" s="1" t="s">
        <v>78</v>
      </c>
      <c r="N22" s="1" t="s">
        <v>79</v>
      </c>
      <c r="O22" s="1" t="s">
        <v>79</v>
      </c>
      <c r="P22" s="1" t="s">
        <v>80</v>
      </c>
      <c r="Q22" s="1" t="s">
        <v>80</v>
      </c>
      <c r="R22" s="1" t="s">
        <v>91</v>
      </c>
      <c r="S22" s="1" t="s">
        <v>91</v>
      </c>
      <c r="T22" s="1" t="s">
        <v>92</v>
      </c>
      <c r="U22" s="1" t="s">
        <v>92</v>
      </c>
      <c r="V22" s="1" t="s">
        <v>83</v>
      </c>
      <c r="W22" s="1" t="s">
        <v>83</v>
      </c>
    </row>
    <row r="23" spans="1:23">
      <c r="B23">
        <v>1.52</v>
      </c>
      <c r="C23">
        <v>50</v>
      </c>
      <c r="E23">
        <v>1.55</v>
      </c>
      <c r="F23">
        <v>83</v>
      </c>
      <c r="H23" s="4">
        <v>99.447513812154696</v>
      </c>
      <c r="I23" s="4">
        <v>81.632653061224488</v>
      </c>
      <c r="J23" s="4">
        <v>101.28831630386495</v>
      </c>
      <c r="K23" s="4">
        <v>82.141770611499851</v>
      </c>
      <c r="L23" s="4">
        <v>103.3112582781457</v>
      </c>
      <c r="M23" s="4">
        <v>82.191780821917803</v>
      </c>
      <c r="N23" s="4">
        <v>103.53982300884955</v>
      </c>
      <c r="O23" s="4">
        <v>80.867272194550239</v>
      </c>
      <c r="P23" s="4">
        <v>79.905992949471212</v>
      </c>
      <c r="Q23" s="4">
        <v>97.657800714569262</v>
      </c>
      <c r="R23" s="4">
        <v>92.434662998624475</v>
      </c>
      <c r="S23" s="6">
        <v>85.470085470085465</v>
      </c>
      <c r="T23" s="4">
        <v>95.270969968933386</v>
      </c>
      <c r="U23" s="4">
        <v>102.63522884882109</v>
      </c>
      <c r="V23" s="6">
        <v>108.02700675168792</v>
      </c>
      <c r="W23" s="4">
        <v>101.42348754448399</v>
      </c>
    </row>
    <row r="24" spans="1:23">
      <c r="B24">
        <v>1.54</v>
      </c>
      <c r="C24">
        <v>50</v>
      </c>
      <c r="D24" s="4"/>
      <c r="E24">
        <v>1.62</v>
      </c>
      <c r="F24">
        <v>43</v>
      </c>
      <c r="H24" s="4">
        <v>102.31744643637953</v>
      </c>
      <c r="I24" s="4">
        <v>84.398976982097182</v>
      </c>
      <c r="J24" s="4">
        <v>102.99295774647888</v>
      </c>
      <c r="K24" s="4">
        <v>86.143572621035062</v>
      </c>
      <c r="L24" s="4">
        <v>105.1685393258427</v>
      </c>
      <c r="M24" s="4">
        <v>84.610668301655437</v>
      </c>
      <c r="N24" s="4">
        <v>106.36363636363636</v>
      </c>
      <c r="O24" s="4">
        <v>85.012594458438286</v>
      </c>
      <c r="P24" s="4">
        <v>90.99950273495773</v>
      </c>
      <c r="Q24" s="4">
        <v>97.867001254705144</v>
      </c>
      <c r="R24" s="4">
        <v>94.390026714158509</v>
      </c>
      <c r="S24" s="4">
        <v>97.519247219846022</v>
      </c>
      <c r="T24" s="4">
        <v>103.78378378378379</v>
      </c>
      <c r="U24" s="4">
        <v>102.71041369472182</v>
      </c>
      <c r="V24" s="4">
        <v>109.33940774487472</v>
      </c>
      <c r="W24" s="4">
        <v>105.6422569027611</v>
      </c>
    </row>
    <row r="25" spans="1:23">
      <c r="B25">
        <v>1.54</v>
      </c>
      <c r="C25">
        <v>63</v>
      </c>
      <c r="E25">
        <v>1.62</v>
      </c>
      <c r="F25">
        <v>55</v>
      </c>
      <c r="H25" s="4">
        <v>102.37203495630462</v>
      </c>
      <c r="I25" s="4">
        <v>90.712742980561558</v>
      </c>
      <c r="J25" s="4">
        <v>104.14201183431952</v>
      </c>
      <c r="K25" s="4">
        <v>88.050314465408803</v>
      </c>
      <c r="L25" s="4">
        <v>105.69715142428785</v>
      </c>
      <c r="M25" s="4">
        <v>89.521165857043712</v>
      </c>
      <c r="N25" s="4">
        <v>106.65451230628987</v>
      </c>
      <c r="O25" s="4">
        <v>86.606243705941594</v>
      </c>
      <c r="P25" s="4">
        <v>94.408541725203705</v>
      </c>
      <c r="Q25" s="4">
        <v>101.04011887072808</v>
      </c>
      <c r="R25" s="4">
        <v>95.064935064935071</v>
      </c>
      <c r="S25" s="4">
        <v>98.455598455598462</v>
      </c>
      <c r="T25" s="4">
        <v>107.21003134796238</v>
      </c>
      <c r="U25" s="4">
        <v>105.1660516605166</v>
      </c>
      <c r="V25" s="6">
        <v>110.56511056511056</v>
      </c>
      <c r="W25" s="4">
        <v>107.86516853932584</v>
      </c>
    </row>
    <row r="26" spans="1:23">
      <c r="B26">
        <v>1.55</v>
      </c>
      <c r="C26">
        <v>48</v>
      </c>
      <c r="D26" s="8"/>
      <c r="E26">
        <v>1.66</v>
      </c>
      <c r="F26">
        <v>68</v>
      </c>
      <c r="H26" s="4">
        <v>103.27022375215147</v>
      </c>
      <c r="I26" s="4">
        <v>97.132284921369092</v>
      </c>
      <c r="J26" s="4">
        <v>105.3082191780822</v>
      </c>
      <c r="K26" s="4">
        <v>95.501730103806239</v>
      </c>
      <c r="L26" s="4">
        <v>107.42857142857143</v>
      </c>
      <c r="M26" s="4">
        <v>99.658036150464099</v>
      </c>
      <c r="N26" s="4">
        <v>110.13767209011264</v>
      </c>
      <c r="O26" s="4">
        <v>100.39370078740157</v>
      </c>
      <c r="P26" s="4">
        <v>100.57061340941513</v>
      </c>
      <c r="Q26" s="4">
        <v>101.84287099903007</v>
      </c>
      <c r="R26" s="4">
        <v>98.924731182795711</v>
      </c>
      <c r="S26" s="4">
        <v>98.707403055229136</v>
      </c>
      <c r="T26" s="4">
        <v>108.43373493975903</v>
      </c>
      <c r="U26" s="4">
        <v>105.88235294117646</v>
      </c>
      <c r="V26" s="4">
        <v>111.4394259181089</v>
      </c>
      <c r="W26" s="4">
        <v>108.34553440702783</v>
      </c>
    </row>
    <row r="27" spans="1:23">
      <c r="B27">
        <v>1.56</v>
      </c>
      <c r="C27">
        <v>53</v>
      </c>
      <c r="E27">
        <v>1.69</v>
      </c>
      <c r="F27">
        <v>65</v>
      </c>
      <c r="H27" s="4">
        <v>103.40009315323708</v>
      </c>
      <c r="I27" s="4">
        <v>98.507462686567152</v>
      </c>
      <c r="J27" s="4">
        <v>105.45290671473636</v>
      </c>
      <c r="K27" s="4">
        <v>96.904441453566619</v>
      </c>
      <c r="L27" s="4">
        <v>108.10810810810811</v>
      </c>
      <c r="M27" s="4">
        <v>101.07197549770291</v>
      </c>
      <c r="N27" s="4">
        <v>110.57225994180406</v>
      </c>
      <c r="O27" s="4">
        <v>100.74074074074075</v>
      </c>
      <c r="P27" s="4">
        <v>100.68649885583524</v>
      </c>
      <c r="Q27" s="4">
        <v>103.85259631490787</v>
      </c>
      <c r="R27" s="4">
        <v>100.92687950566426</v>
      </c>
      <c r="S27" s="4">
        <v>98.737083811710676</v>
      </c>
      <c r="T27" s="4">
        <v>108.85529157667388</v>
      </c>
      <c r="U27" s="4">
        <v>106.38297872340426</v>
      </c>
      <c r="V27" s="4">
        <v>111.50442477876105</v>
      </c>
      <c r="W27" s="4">
        <v>110.20408163265306</v>
      </c>
    </row>
    <row r="28" spans="1:23">
      <c r="B28">
        <v>1.57</v>
      </c>
      <c r="C28" s="20">
        <v>59</v>
      </c>
      <c r="E28">
        <v>1.7</v>
      </c>
      <c r="F28">
        <v>65</v>
      </c>
      <c r="H28" s="4">
        <v>106.50887573964498</v>
      </c>
      <c r="I28" s="4">
        <v>98.741529525653434</v>
      </c>
      <c r="J28" s="4">
        <v>106.79156908665105</v>
      </c>
      <c r="K28" s="4">
        <v>98.263027295285369</v>
      </c>
      <c r="L28" s="4">
        <v>108.57142857142857</v>
      </c>
      <c r="M28" s="4">
        <v>101.25486802250109</v>
      </c>
      <c r="N28" s="4">
        <v>110.89494163424125</v>
      </c>
      <c r="O28" s="4">
        <v>101.07197549770291</v>
      </c>
      <c r="P28" s="4">
        <v>101.159114857745</v>
      </c>
      <c r="Q28" s="6">
        <v>105.12820512820514</v>
      </c>
      <c r="R28" s="4">
        <v>102.56410256410257</v>
      </c>
      <c r="S28" s="4">
        <v>98.901098901098905</v>
      </c>
      <c r="T28" s="4">
        <v>111.01083032490975</v>
      </c>
      <c r="U28" s="4">
        <v>109.04255319148936</v>
      </c>
      <c r="V28" s="4">
        <v>112.35955056179775</v>
      </c>
      <c r="W28" s="4">
        <v>110.65006915629321</v>
      </c>
    </row>
    <row r="29" spans="1:23">
      <c r="B29">
        <v>1.57</v>
      </c>
      <c r="C29">
        <v>60</v>
      </c>
      <c r="E29">
        <v>1.7</v>
      </c>
      <c r="F29">
        <v>72</v>
      </c>
      <c r="H29" s="4">
        <v>106.79156908665105</v>
      </c>
      <c r="I29" s="4">
        <v>102.23642172523961</v>
      </c>
      <c r="J29" s="4">
        <v>106.79611650485437</v>
      </c>
      <c r="K29" s="4">
        <v>100.55865921787709</v>
      </c>
      <c r="L29" s="4">
        <v>108.88252148997134</v>
      </c>
      <c r="M29" s="4">
        <v>101.69491525423729</v>
      </c>
      <c r="N29" s="4">
        <v>111.68562564632886</v>
      </c>
      <c r="O29" s="4">
        <v>103.09278350515463</v>
      </c>
      <c r="P29" s="4">
        <v>104.32852386237514</v>
      </c>
      <c r="Q29" s="4">
        <v>106.50887573964496</v>
      </c>
      <c r="R29" s="4">
        <v>105.82010582010582</v>
      </c>
      <c r="S29" s="4">
        <v>99.574468085106389</v>
      </c>
      <c r="T29" s="4">
        <v>111.62790697674419</v>
      </c>
      <c r="U29" s="4">
        <v>109.4890510948905</v>
      </c>
      <c r="V29" s="6">
        <v>112.76223776223777</v>
      </c>
      <c r="W29" s="4">
        <v>115.79481970543422</v>
      </c>
    </row>
    <row r="30" spans="1:23">
      <c r="B30">
        <v>1.6</v>
      </c>
      <c r="C30">
        <v>45</v>
      </c>
      <c r="E30">
        <v>1.72</v>
      </c>
      <c r="F30">
        <v>67</v>
      </c>
      <c r="H30" s="4">
        <v>107.1835803876853</v>
      </c>
      <c r="I30" s="4">
        <v>103.86473429951691</v>
      </c>
      <c r="J30" s="4">
        <v>108.33333333333333</v>
      </c>
      <c r="K30" s="4">
        <v>101.54305624688899</v>
      </c>
      <c r="L30" s="4">
        <v>110.069302894415</v>
      </c>
      <c r="M30" s="4">
        <v>102.0618556701031</v>
      </c>
      <c r="N30" s="4">
        <v>111.72622043281328</v>
      </c>
      <c r="O30" s="4">
        <v>106.80054769511638</v>
      </c>
      <c r="P30" s="4">
        <v>104.94975809452922</v>
      </c>
      <c r="Q30" s="4">
        <v>106.9609507640068</v>
      </c>
      <c r="R30" s="4">
        <v>109.8677517802645</v>
      </c>
      <c r="S30" s="4">
        <v>99.886492622020427</v>
      </c>
      <c r="T30" s="4">
        <v>111.62790697674419</v>
      </c>
      <c r="U30" s="4">
        <v>112.1239744758432</v>
      </c>
      <c r="V30" s="6">
        <v>114.31103234381922</v>
      </c>
      <c r="W30" s="4">
        <v>116.1524500907441</v>
      </c>
    </row>
    <row r="31" spans="1:23">
      <c r="B31">
        <v>1.6</v>
      </c>
      <c r="C31">
        <v>54</v>
      </c>
      <c r="D31" s="8"/>
      <c r="E31">
        <v>1.72</v>
      </c>
      <c r="F31">
        <v>68</v>
      </c>
      <c r="H31" s="4">
        <v>107.57507844016136</v>
      </c>
      <c r="I31" s="4">
        <v>103.88247639034628</v>
      </c>
      <c r="J31" s="4">
        <v>109.30576070901034</v>
      </c>
      <c r="K31" s="4">
        <v>103.16529894490036</v>
      </c>
      <c r="L31" s="4">
        <v>110.11764705882354</v>
      </c>
      <c r="M31" s="4">
        <v>102.84167794316643</v>
      </c>
      <c r="N31" s="4">
        <v>111.75496688741721</v>
      </c>
      <c r="O31" s="4">
        <v>107.54716981132076</v>
      </c>
      <c r="P31" s="4">
        <v>105.52763819095478</v>
      </c>
      <c r="Q31" s="6">
        <v>107.29411764705883</v>
      </c>
      <c r="R31" s="4">
        <v>110.65111027474595</v>
      </c>
      <c r="S31" s="4">
        <v>100.08340283569642</v>
      </c>
      <c r="T31" s="4">
        <v>112.8</v>
      </c>
      <c r="U31" s="4">
        <v>112.70718232044199</v>
      </c>
      <c r="V31" s="4">
        <v>114.66666666666667</v>
      </c>
      <c r="W31" s="4">
        <v>116.34349030470914</v>
      </c>
    </row>
    <row r="32" spans="1:23">
      <c r="B32">
        <v>1.6</v>
      </c>
      <c r="C32">
        <v>56</v>
      </c>
      <c r="E32">
        <v>1.74</v>
      </c>
      <c r="F32">
        <v>62</v>
      </c>
      <c r="H32" s="4">
        <v>108.22147651006712</v>
      </c>
      <c r="I32" s="4">
        <v>104.04624277456647</v>
      </c>
      <c r="J32" s="4">
        <v>109.36708860759494</v>
      </c>
      <c r="K32" s="4">
        <v>103.2</v>
      </c>
      <c r="L32" s="4">
        <v>110.83374937593609</v>
      </c>
      <c r="M32" s="4">
        <v>103.2325338894682</v>
      </c>
      <c r="N32" s="4">
        <v>112.82051282051283</v>
      </c>
      <c r="O32" s="4">
        <v>107.72578890097932</v>
      </c>
      <c r="P32" s="4">
        <v>109.54356846473028</v>
      </c>
      <c r="Q32" s="4">
        <v>107.4540174249758</v>
      </c>
      <c r="R32" s="4">
        <v>110.76091850517784</v>
      </c>
      <c r="S32" s="4">
        <v>101.53846153846153</v>
      </c>
      <c r="T32" s="4">
        <v>112.95971978984238</v>
      </c>
      <c r="U32" s="4">
        <v>113.10084825636193</v>
      </c>
      <c r="V32" s="4">
        <v>120.56996711728169</v>
      </c>
      <c r="W32" s="4">
        <v>116.65790856542301</v>
      </c>
    </row>
    <row r="33" spans="1:23">
      <c r="B33">
        <v>1.6</v>
      </c>
      <c r="C33">
        <v>66</v>
      </c>
      <c r="D33" s="4"/>
      <c r="E33">
        <v>1.75</v>
      </c>
      <c r="F33">
        <v>68</v>
      </c>
      <c r="H33" s="4">
        <v>108.27464788732395</v>
      </c>
      <c r="I33" s="4">
        <v>105.07880910683012</v>
      </c>
      <c r="J33" s="4">
        <v>109.479305740988</v>
      </c>
      <c r="K33" s="4">
        <v>103.29113924050633</v>
      </c>
      <c r="L33" s="4">
        <v>111.38986452584044</v>
      </c>
      <c r="M33" s="4">
        <v>105.11756569847856</v>
      </c>
      <c r="N33" s="4">
        <v>113.54838709677419</v>
      </c>
      <c r="O33" s="4">
        <v>108.04321728691477</v>
      </c>
      <c r="P33" s="4">
        <v>110.26767878545745</v>
      </c>
      <c r="Q33" s="4">
        <v>108.66752910737387</v>
      </c>
      <c r="R33" s="4">
        <v>110.92851273623666</v>
      </c>
      <c r="S33" s="4">
        <v>102.29976209357653</v>
      </c>
      <c r="T33" s="4">
        <v>113.11053984575835</v>
      </c>
      <c r="U33" s="4">
        <v>113.57702349869452</v>
      </c>
      <c r="V33" s="4">
        <v>120.77087794432548</v>
      </c>
      <c r="W33" s="4">
        <v>117.92733770101252</v>
      </c>
    </row>
    <row r="34" spans="1:23">
      <c r="B34">
        <v>1.61</v>
      </c>
      <c r="C34">
        <v>53</v>
      </c>
      <c r="E34">
        <v>1.75</v>
      </c>
      <c r="F34">
        <v>69</v>
      </c>
      <c r="H34" s="4">
        <v>108.39020473705339</v>
      </c>
      <c r="I34" s="4">
        <v>105.63380281690141</v>
      </c>
      <c r="J34" s="4">
        <v>109.92756710694505</v>
      </c>
      <c r="K34" s="4">
        <v>103.90895596239486</v>
      </c>
      <c r="L34" s="4">
        <v>111.64274322169059</v>
      </c>
      <c r="M34" s="4">
        <v>106.65137614678898</v>
      </c>
      <c r="N34" s="4">
        <v>114</v>
      </c>
      <c r="O34" s="4">
        <v>109.62566844919786</v>
      </c>
      <c r="P34" s="4">
        <v>110.76923076923077</v>
      </c>
      <c r="Q34" s="4">
        <v>108.87096774193549</v>
      </c>
      <c r="R34" s="4">
        <v>111.15399459668082</v>
      </c>
      <c r="S34" s="4">
        <v>103.28133405056482</v>
      </c>
      <c r="T34" s="4">
        <v>115.38461538461539</v>
      </c>
      <c r="U34" s="4">
        <v>113.6978884677856</v>
      </c>
      <c r="V34" s="4">
        <v>122.24108658743634</v>
      </c>
      <c r="W34" s="4">
        <v>119.81566820276497</v>
      </c>
    </row>
    <row r="35" spans="1:23">
      <c r="B35">
        <v>1.64</v>
      </c>
      <c r="C35">
        <v>83</v>
      </c>
      <c r="D35" s="8"/>
      <c r="E35">
        <v>1.77</v>
      </c>
      <c r="F35">
        <v>70</v>
      </c>
      <c r="H35" s="4">
        <v>108.66752910737387</v>
      </c>
      <c r="I35" s="4">
        <v>106.39175257731959</v>
      </c>
      <c r="J35" s="4">
        <v>110.26445540116541</v>
      </c>
      <c r="K35" s="4">
        <v>104.30463576158941</v>
      </c>
      <c r="L35" s="4">
        <v>112.177867609904</v>
      </c>
      <c r="M35" s="4">
        <v>106.65451230628987</v>
      </c>
      <c r="N35" s="4">
        <v>114.19753086419752</v>
      </c>
      <c r="O35" s="4">
        <v>109.80760206475834</v>
      </c>
      <c r="P35" s="4">
        <v>111.49346180316587</v>
      </c>
      <c r="Q35" s="4">
        <v>108.90671169269733</v>
      </c>
      <c r="R35" s="4">
        <v>113.45939933259177</v>
      </c>
      <c r="S35" s="4">
        <v>103.75369042598059</v>
      </c>
      <c r="T35" s="4">
        <v>117.99761620977353</v>
      </c>
      <c r="U35" s="4">
        <v>114.07876867360797</v>
      </c>
      <c r="V35" s="4">
        <v>124</v>
      </c>
      <c r="W35" s="4">
        <v>120</v>
      </c>
    </row>
    <row r="36" spans="1:23">
      <c r="B36" s="8">
        <v>1.65</v>
      </c>
      <c r="C36" s="8">
        <v>46</v>
      </c>
      <c r="D36" s="8"/>
      <c r="E36">
        <v>1.78</v>
      </c>
      <c r="F36">
        <v>66</v>
      </c>
      <c r="H36" s="4">
        <v>108.94235133908306</v>
      </c>
      <c r="I36" s="4">
        <v>106.78807947019868</v>
      </c>
      <c r="J36" s="4">
        <v>110.93247588424438</v>
      </c>
      <c r="K36" s="4">
        <v>104.39826002899952</v>
      </c>
      <c r="L36" s="4">
        <v>112.48285322359396</v>
      </c>
      <c r="M36" s="4">
        <v>107.28654447921323</v>
      </c>
      <c r="N36" s="4">
        <v>114.45527766002543</v>
      </c>
      <c r="O36" s="4">
        <v>110.27027027027027</v>
      </c>
      <c r="P36" s="4">
        <v>117.27272727272727</v>
      </c>
      <c r="Q36" s="4">
        <v>110.00523834468308</v>
      </c>
      <c r="R36" s="4">
        <v>114.91935483870968</v>
      </c>
      <c r="S36" s="4">
        <v>103.94110004330879</v>
      </c>
      <c r="T36" s="4">
        <v>120.87912087912089</v>
      </c>
      <c r="U36" s="4">
        <v>114.60258780036968</v>
      </c>
      <c r="V36" s="4">
        <v>124.69437652811736</v>
      </c>
      <c r="W36" s="4">
        <v>120</v>
      </c>
    </row>
    <row r="37" spans="1:23">
      <c r="B37">
        <v>1.65</v>
      </c>
      <c r="C37" s="8">
        <v>61</v>
      </c>
      <c r="D37" s="4"/>
      <c r="E37">
        <v>1.8</v>
      </c>
      <c r="F37">
        <v>70</v>
      </c>
      <c r="H37" s="4">
        <v>109.28013876843019</v>
      </c>
      <c r="I37" s="4">
        <v>107.03043022035678</v>
      </c>
      <c r="J37" s="4">
        <v>111.20263591433277</v>
      </c>
      <c r="K37" s="4">
        <v>105.59006211180125</v>
      </c>
      <c r="L37" s="4">
        <v>112.91963377416073</v>
      </c>
      <c r="M37" s="4">
        <v>108.17610062893081</v>
      </c>
      <c r="N37" s="4">
        <v>114.81975967957277</v>
      </c>
      <c r="O37" s="4">
        <v>110.586011342155</v>
      </c>
      <c r="P37" s="4">
        <v>117.51538891997761</v>
      </c>
      <c r="Q37" s="4">
        <v>110.42944785276075</v>
      </c>
      <c r="R37" s="4">
        <v>115.79481970543422</v>
      </c>
      <c r="S37" s="4">
        <v>104.24242424242425</v>
      </c>
      <c r="T37" s="4">
        <v>121.64383561643835</v>
      </c>
      <c r="U37" s="4">
        <v>114.78800413650465</v>
      </c>
      <c r="V37" s="6">
        <v>128.02768166089965</v>
      </c>
      <c r="W37" s="4">
        <v>120.73170731707319</v>
      </c>
    </row>
    <row r="38" spans="1:23">
      <c r="B38" s="4">
        <v>1.68</v>
      </c>
      <c r="C38" s="18">
        <v>60</v>
      </c>
      <c r="D38" s="4"/>
      <c r="E38">
        <v>1.8</v>
      </c>
      <c r="F38">
        <v>76</v>
      </c>
      <c r="H38" s="4">
        <v>109.42249240121581</v>
      </c>
      <c r="I38" s="4">
        <v>107.36579275905117</v>
      </c>
      <c r="J38" s="4">
        <v>111.66591012256013</v>
      </c>
      <c r="K38" s="4">
        <v>106.12916495269437</v>
      </c>
      <c r="L38" s="4">
        <v>113.20754716981132</v>
      </c>
      <c r="M38" s="4">
        <v>108.8</v>
      </c>
      <c r="N38" s="4">
        <v>115.55555555555556</v>
      </c>
      <c r="O38" s="4">
        <v>110.91549295774648</v>
      </c>
      <c r="P38" s="4">
        <v>118.02232854864435</v>
      </c>
      <c r="Q38" s="4">
        <v>110.6233538191396</v>
      </c>
      <c r="R38" s="4">
        <v>116.12903225806451</v>
      </c>
      <c r="S38" s="4">
        <v>104.32190760059613</v>
      </c>
      <c r="T38" s="4">
        <v>121.7948717948718</v>
      </c>
      <c r="U38" s="4">
        <v>115.38461538461539</v>
      </c>
      <c r="V38" s="6">
        <v>129.37062937062936</v>
      </c>
      <c r="W38" s="4">
        <v>122.21514958625079</v>
      </c>
    </row>
    <row r="39" spans="1:23">
      <c r="B39">
        <v>1.69</v>
      </c>
      <c r="C39" s="18">
        <v>64</v>
      </c>
      <c r="D39" s="4"/>
      <c r="E39">
        <v>1.8</v>
      </c>
      <c r="F39">
        <v>85</v>
      </c>
      <c r="H39" s="4">
        <v>109.78723404255319</v>
      </c>
      <c r="I39" s="4">
        <v>107.62331838565022</v>
      </c>
      <c r="J39" s="4">
        <v>112.1058777734527</v>
      </c>
      <c r="K39" s="4">
        <v>106.82492581602374</v>
      </c>
      <c r="L39" s="4">
        <v>113.41134113411341</v>
      </c>
      <c r="M39" s="4">
        <v>108.87690044139283</v>
      </c>
      <c r="N39" s="4">
        <v>116.50485436893203</v>
      </c>
      <c r="O39" s="4">
        <v>111.30434782608695</v>
      </c>
      <c r="P39" s="4">
        <v>118.0973209404046</v>
      </c>
      <c r="Q39" s="4">
        <v>111.15789473684211</v>
      </c>
      <c r="R39" s="4">
        <v>116.72070402964336</v>
      </c>
      <c r="S39" s="4">
        <v>105.71428571428571</v>
      </c>
      <c r="T39" s="4">
        <v>122.52475247524752</v>
      </c>
      <c r="U39" s="4">
        <v>115.66265060240963</v>
      </c>
      <c r="V39" s="4">
        <v>129.64824120603015</v>
      </c>
      <c r="W39" s="4">
        <v>122.26640159045725</v>
      </c>
    </row>
    <row r="40" spans="1:23">
      <c r="B40">
        <v>1.7</v>
      </c>
      <c r="C40">
        <v>72</v>
      </c>
      <c r="D40" s="8"/>
      <c r="E40">
        <v>1.87</v>
      </c>
      <c r="F40">
        <v>90</v>
      </c>
      <c r="H40" s="4">
        <v>110.57225994180406</v>
      </c>
      <c r="I40" s="4">
        <v>107.94979079497908</v>
      </c>
      <c r="J40" s="4">
        <v>112.30697239120262</v>
      </c>
      <c r="K40" s="4">
        <v>106.86223153483499</v>
      </c>
      <c r="L40" s="4">
        <v>114.17125688532799</v>
      </c>
      <c r="M40" s="4">
        <v>108.98928737773639</v>
      </c>
      <c r="N40" s="4">
        <v>116.66666666666667</v>
      </c>
      <c r="O40" s="4">
        <v>111.54598825831702</v>
      </c>
      <c r="P40" s="4">
        <v>121.02196324518154</v>
      </c>
      <c r="Q40" s="4">
        <v>111.46496815286625</v>
      </c>
      <c r="R40" s="4">
        <v>117.53731343283582</v>
      </c>
      <c r="S40" s="4">
        <v>107.84313725490196</v>
      </c>
      <c r="T40" s="4">
        <v>123.53766963032288</v>
      </c>
      <c r="U40" s="4">
        <v>115.9563924677899</v>
      </c>
      <c r="V40" s="4">
        <v>130.75060532687652</v>
      </c>
      <c r="W40" s="4">
        <v>122.55319148936171</v>
      </c>
    </row>
    <row r="41" spans="1:23">
      <c r="H41" s="4">
        <v>110.79887595343236</v>
      </c>
      <c r="I41" s="4">
        <v>108.13186813186813</v>
      </c>
      <c r="J41" s="4">
        <v>112.52992817238628</v>
      </c>
      <c r="K41" s="4">
        <v>106.99588477366255</v>
      </c>
      <c r="L41" s="4">
        <v>114.3099068585944</v>
      </c>
      <c r="M41" s="4">
        <v>109.1901728844404</v>
      </c>
      <c r="N41" s="4">
        <v>116.77160847166572</v>
      </c>
      <c r="O41" s="4">
        <v>111.73184357541899</v>
      </c>
      <c r="P41" s="4">
        <v>123.80038387715931</v>
      </c>
      <c r="Q41" s="4">
        <v>111.81818181818181</v>
      </c>
      <c r="R41" s="4">
        <v>119.47547353084022</v>
      </c>
      <c r="S41" s="4">
        <v>109.21125206839493</v>
      </c>
      <c r="T41" s="4">
        <v>127.5</v>
      </c>
      <c r="U41" s="4">
        <v>117.20021703743896</v>
      </c>
      <c r="V41" s="4">
        <v>133.7704918032787</v>
      </c>
      <c r="W41" s="4">
        <v>123.36448598130842</v>
      </c>
    </row>
    <row r="42" spans="1:23">
      <c r="A42" s="6"/>
      <c r="B42" s="1"/>
      <c r="H42" s="4">
        <v>110.86074808472284</v>
      </c>
      <c r="I42" s="4">
        <v>108.13186813186813</v>
      </c>
      <c r="J42" s="4">
        <v>113.84217335058214</v>
      </c>
      <c r="K42" s="4">
        <v>107.14285714285714</v>
      </c>
      <c r="L42" s="4">
        <v>114.44921316165951</v>
      </c>
      <c r="M42" s="4">
        <v>109.57387935805203</v>
      </c>
      <c r="N42" s="4">
        <v>117.17576364546821</v>
      </c>
      <c r="O42" s="4">
        <v>113.151364764268</v>
      </c>
      <c r="P42" s="4">
        <v>123.97885631907738</v>
      </c>
      <c r="Q42" s="4">
        <v>111.87072715972654</v>
      </c>
      <c r="R42" s="4">
        <v>120.33582089552237</v>
      </c>
      <c r="S42" s="4">
        <v>111.20263591433277</v>
      </c>
      <c r="T42" s="4">
        <v>129.06610703043023</v>
      </c>
      <c r="U42" s="4">
        <v>117.34028683181225</v>
      </c>
      <c r="V42" s="4">
        <v>133.96004700352526</v>
      </c>
      <c r="W42" s="4">
        <v>125.53846153846153</v>
      </c>
    </row>
    <row r="43" spans="1:23">
      <c r="B43" s="4"/>
      <c r="H43" s="4">
        <v>110.93990755007705</v>
      </c>
      <c r="I43" s="4">
        <v>108.38709677419355</v>
      </c>
      <c r="J43" s="4">
        <v>113.95540875309662</v>
      </c>
      <c r="K43" s="4">
        <v>107.43061772605192</v>
      </c>
      <c r="L43" s="4">
        <v>114.8936170212766</v>
      </c>
      <c r="M43" s="4">
        <v>109.97442455242967</v>
      </c>
      <c r="N43" s="4">
        <v>117.30205278592375</v>
      </c>
      <c r="O43" s="4">
        <v>113.26378539493294</v>
      </c>
      <c r="P43" s="4">
        <v>125.85365853658537</v>
      </c>
      <c r="Q43" s="4">
        <v>111.97086936731908</v>
      </c>
      <c r="R43" s="4">
        <v>122.26184411614875</v>
      </c>
      <c r="S43" s="4">
        <v>112.14953271028037</v>
      </c>
      <c r="T43" s="4">
        <v>129.72972972972974</v>
      </c>
      <c r="U43" s="4">
        <v>118.15384615384616</v>
      </c>
      <c r="V43" s="4">
        <v>133.97129186602871</v>
      </c>
      <c r="W43" s="4">
        <v>126.07758620689656</v>
      </c>
    </row>
    <row r="44" spans="1:23">
      <c r="B44" s="4"/>
      <c r="H44" s="4">
        <v>110.97708082026537</v>
      </c>
      <c r="I44" s="4">
        <v>108.49315068493151</v>
      </c>
      <c r="J44" s="4">
        <v>114.57848160223568</v>
      </c>
      <c r="K44" s="4">
        <v>107.58965804837364</v>
      </c>
      <c r="L44" s="4">
        <v>114.91935483870968</v>
      </c>
      <c r="M44" s="4">
        <v>110.63829787234043</v>
      </c>
      <c r="N44" s="4">
        <v>118.12216052498739</v>
      </c>
      <c r="O44" s="4">
        <v>113.46863468634686</v>
      </c>
      <c r="P44" s="4">
        <v>127.9916753381894</v>
      </c>
      <c r="Q44" s="4">
        <v>112.1239744758432</v>
      </c>
      <c r="R44" s="4">
        <v>122.5114854517611</v>
      </c>
      <c r="S44" s="4">
        <v>112.62798634812286</v>
      </c>
      <c r="T44" s="4">
        <v>129.72972972972974</v>
      </c>
      <c r="U44" s="4">
        <v>118.30985915492958</v>
      </c>
      <c r="V44" s="4">
        <v>136.65943600867678</v>
      </c>
      <c r="W44" s="4">
        <v>126.35869565217391</v>
      </c>
    </row>
    <row r="45" spans="1:23">
      <c r="B45" s="4"/>
      <c r="H45" s="4">
        <v>111.06214191273688</v>
      </c>
      <c r="I45" s="4">
        <v>108.49315068493151</v>
      </c>
      <c r="J45" s="4">
        <v>115.14522821576763</v>
      </c>
      <c r="K45" s="4">
        <v>108.49453322119427</v>
      </c>
      <c r="L45" s="4">
        <v>115.38461538461537</v>
      </c>
      <c r="M45" s="4">
        <v>110.95700416088766</v>
      </c>
      <c r="N45" s="4">
        <v>118.34319526627219</v>
      </c>
      <c r="O45" s="4">
        <v>114.182147711826</v>
      </c>
      <c r="P45" s="4">
        <v>128.43029637760702</v>
      </c>
      <c r="Q45" s="4">
        <v>115.99297012302284</v>
      </c>
      <c r="R45" s="4">
        <v>123.53766963032288</v>
      </c>
      <c r="S45" s="4">
        <v>112.77231952157197</v>
      </c>
      <c r="T45" s="4">
        <v>130.36211699164346</v>
      </c>
      <c r="U45" s="4">
        <v>118.95551257253385</v>
      </c>
      <c r="V45" s="4">
        <v>137.43218806509947</v>
      </c>
      <c r="W45" s="4">
        <v>127.9916753381894</v>
      </c>
    </row>
    <row r="46" spans="1:23">
      <c r="B46" s="4"/>
      <c r="H46" s="4">
        <v>111.11111111111111</v>
      </c>
      <c r="I46" s="4">
        <v>108.52713178294574</v>
      </c>
      <c r="J46" s="4">
        <v>115.16314779270634</v>
      </c>
      <c r="K46" s="4">
        <v>108.53432282003712</v>
      </c>
      <c r="L46" s="4">
        <v>115.58073654390935</v>
      </c>
      <c r="M46" s="4">
        <v>111.16257526632701</v>
      </c>
      <c r="N46" s="4">
        <v>118.44331641285956</v>
      </c>
      <c r="O46" s="4">
        <v>114.51531893520844</v>
      </c>
      <c r="P46" s="4">
        <v>133.72956909361068</v>
      </c>
      <c r="Q46" s="4">
        <v>117.34431291816779</v>
      </c>
      <c r="R46" s="4">
        <v>125.13721185510428</v>
      </c>
      <c r="S46" s="4">
        <v>113.79310344827587</v>
      </c>
      <c r="T46" s="4">
        <v>132.89036544850498</v>
      </c>
      <c r="U46" s="4">
        <v>120.75471698113208</v>
      </c>
      <c r="V46" s="6">
        <v>138.24884792626727</v>
      </c>
      <c r="W46" s="4">
        <v>128.41091492776886</v>
      </c>
    </row>
    <row r="47" spans="1:23">
      <c r="B47" s="4"/>
      <c r="H47" s="4">
        <v>111.15789473684211</v>
      </c>
      <c r="I47" s="4">
        <v>108.56134157105031</v>
      </c>
      <c r="J47" s="4">
        <v>115.2</v>
      </c>
      <c r="K47" s="4">
        <v>108.57142857142857</v>
      </c>
      <c r="L47" s="4">
        <v>116.00429645542427</v>
      </c>
      <c r="M47" s="4">
        <v>111.25827814569537</v>
      </c>
      <c r="N47" s="4">
        <v>119.1151446398185</v>
      </c>
      <c r="O47" s="4">
        <v>114.74584801207851</v>
      </c>
      <c r="P47" s="4">
        <v>138.55035279025017</v>
      </c>
      <c r="Q47" s="6">
        <v>117.52887995981918</v>
      </c>
      <c r="R47" s="4">
        <v>126.24584717607975</v>
      </c>
      <c r="S47" s="4">
        <v>114.54545454545455</v>
      </c>
      <c r="T47" s="4">
        <v>136.66666666666666</v>
      </c>
      <c r="U47" s="4">
        <v>121.58341187558908</v>
      </c>
      <c r="V47" s="4">
        <v>142.39897370109045</v>
      </c>
      <c r="W47" s="4">
        <v>130.51584835301429</v>
      </c>
    </row>
    <row r="48" spans="1:23">
      <c r="B48" s="4"/>
      <c r="H48" s="4">
        <v>111.56462585034014</v>
      </c>
      <c r="I48" s="4">
        <v>108.74490258269144</v>
      </c>
      <c r="J48" s="4">
        <v>115.2</v>
      </c>
      <c r="K48" s="4">
        <v>109.77242302543507</v>
      </c>
      <c r="L48" s="4">
        <v>116.33543383422202</v>
      </c>
      <c r="M48" s="4">
        <v>111.36107986501686</v>
      </c>
      <c r="N48" s="4">
        <v>119.50790861159929</v>
      </c>
      <c r="O48" s="4">
        <v>115.09338717819284</v>
      </c>
      <c r="P48" s="4">
        <v>138.61386138613861</v>
      </c>
      <c r="Q48" s="4">
        <v>117.70200840728631</v>
      </c>
      <c r="R48" s="4">
        <v>126.85714285714286</v>
      </c>
      <c r="S48" s="4">
        <v>114.74713132171695</v>
      </c>
      <c r="T48" s="4">
        <v>136.86806411837239</v>
      </c>
      <c r="U48" s="4">
        <v>122.21144519883607</v>
      </c>
      <c r="V48" s="4">
        <v>148.19506016466119</v>
      </c>
      <c r="W48" s="4">
        <v>131.25</v>
      </c>
    </row>
    <row r="49" spans="1:23">
      <c r="B49" s="4"/>
      <c r="H49" s="4">
        <v>111.75496688741721</v>
      </c>
      <c r="I49" s="4">
        <v>108.7941976427924</v>
      </c>
      <c r="J49" s="4">
        <v>115.27647610121836</v>
      </c>
      <c r="K49" s="4">
        <v>110.18801923917796</v>
      </c>
      <c r="L49" s="4">
        <v>116.86143572621036</v>
      </c>
      <c r="M49" s="4">
        <v>111.81818181818181</v>
      </c>
      <c r="N49" s="4">
        <v>119.5219123505976</v>
      </c>
      <c r="O49" s="4">
        <v>115.66265060240964</v>
      </c>
      <c r="P49" s="4">
        <v>140.28776978417267</v>
      </c>
      <c r="Q49" s="4">
        <v>118.30131445904954</v>
      </c>
      <c r="R49" s="4">
        <v>128.15533980582524</v>
      </c>
      <c r="S49" s="4">
        <v>115.90909090909091</v>
      </c>
      <c r="T49" s="4">
        <v>138.43556555993248</v>
      </c>
      <c r="U49" s="4">
        <v>122.37762237762237</v>
      </c>
      <c r="V49" s="4">
        <v>148.27018121911038</v>
      </c>
      <c r="W49" s="4">
        <v>131.7365269461078</v>
      </c>
    </row>
    <row r="50" spans="1:23">
      <c r="B50" s="4"/>
      <c r="H50" s="4">
        <v>112.00807265388497</v>
      </c>
      <c r="I50" s="4">
        <v>108.83720930232558</v>
      </c>
      <c r="J50" s="4">
        <v>115.43876114500236</v>
      </c>
      <c r="K50" s="4">
        <v>110.42944785276073</v>
      </c>
      <c r="L50" s="4">
        <v>117.52887995981918</v>
      </c>
      <c r="M50" s="4">
        <v>112.62318160488034</v>
      </c>
      <c r="N50" s="4">
        <v>119.72633979475485</v>
      </c>
      <c r="O50" s="4">
        <v>115.68525273579989</v>
      </c>
      <c r="P50" s="4">
        <v>140.71661237785017</v>
      </c>
      <c r="Q50" s="4">
        <v>119.81566820276497</v>
      </c>
      <c r="R50" s="4">
        <v>128.57142857142856</v>
      </c>
      <c r="S50" s="4">
        <v>116.17312072892939</v>
      </c>
      <c r="T50" s="4">
        <v>138.48631239935588</v>
      </c>
      <c r="U50" s="4">
        <v>124.06662837449741</v>
      </c>
      <c r="V50" s="4">
        <v>150.20862308762167</v>
      </c>
      <c r="W50" s="4">
        <v>132.26452905811624</v>
      </c>
    </row>
    <row r="51" spans="1:23">
      <c r="B51" s="4"/>
      <c r="H51" s="4">
        <v>112.34953187695051</v>
      </c>
      <c r="I51" s="4">
        <v>108.88785481619358</v>
      </c>
      <c r="J51" s="4">
        <v>115.83011583011583</v>
      </c>
      <c r="K51" s="4">
        <v>110.76923076923077</v>
      </c>
      <c r="L51" s="4">
        <v>118.01242236024845</v>
      </c>
      <c r="M51" s="4">
        <v>112.92719167904903</v>
      </c>
      <c r="N51" s="4">
        <v>120.19491066594479</v>
      </c>
      <c r="O51" s="4">
        <v>116.03053435114505</v>
      </c>
      <c r="P51" s="4">
        <v>140.99216710182768</v>
      </c>
      <c r="Q51" s="4">
        <v>120</v>
      </c>
      <c r="R51" s="4">
        <v>130.09808982963344</v>
      </c>
      <c r="S51" s="4">
        <v>116.50485436893204</v>
      </c>
      <c r="T51" s="4">
        <v>143.7125748502994</v>
      </c>
      <c r="U51" s="4">
        <v>124.69074715487382</v>
      </c>
      <c r="V51" s="4">
        <v>150.36674816625919</v>
      </c>
      <c r="W51" s="4">
        <v>132.63525305410121</v>
      </c>
    </row>
    <row r="52" spans="1:23">
      <c r="B52" s="4"/>
      <c r="H52" s="4">
        <v>112.38293444328825</v>
      </c>
      <c r="I52" s="4">
        <v>109.09090909090909</v>
      </c>
      <c r="J52" s="4">
        <v>116.07142857142857</v>
      </c>
      <c r="K52" s="4">
        <v>110.86074808472284</v>
      </c>
      <c r="L52" s="4">
        <v>118.04222648752399</v>
      </c>
      <c r="M52" s="4">
        <v>112.92719167904903</v>
      </c>
      <c r="N52" s="4">
        <v>120.25316455696202</v>
      </c>
      <c r="O52" s="4">
        <v>116.33543383422202</v>
      </c>
      <c r="P52" s="4">
        <v>140.99216710182768</v>
      </c>
      <c r="Q52" s="4">
        <v>120.19491066594479</v>
      </c>
      <c r="R52" s="4">
        <v>132.4224908039937</v>
      </c>
      <c r="S52" s="4">
        <v>117.10323574730356</v>
      </c>
      <c r="T52" s="4">
        <v>146.78899082568807</v>
      </c>
      <c r="U52" s="4">
        <v>125</v>
      </c>
      <c r="V52" s="4">
        <v>153.19148936170214</v>
      </c>
      <c r="W52" s="4">
        <v>132.67813267813267</v>
      </c>
    </row>
    <row r="53" spans="1:23">
      <c r="B53" s="4"/>
      <c r="H53" s="4">
        <v>113.10592459605026</v>
      </c>
      <c r="I53" s="4">
        <v>109.36837643069097</v>
      </c>
      <c r="J53" s="4">
        <v>116.47585863613739</v>
      </c>
      <c r="K53" s="4">
        <v>110.90047393364928</v>
      </c>
      <c r="L53" s="4">
        <v>119.1151446398185</v>
      </c>
      <c r="M53" s="4">
        <v>113.14083677077195</v>
      </c>
      <c r="N53" s="4">
        <v>120.67039106145252</v>
      </c>
      <c r="O53" s="4">
        <v>116.41321447299423</v>
      </c>
      <c r="P53" s="4">
        <v>143.56087262491204</v>
      </c>
      <c r="Q53" s="4">
        <v>120.52915237628613</v>
      </c>
      <c r="R53" s="4">
        <v>135.39651837524178</v>
      </c>
      <c r="S53" s="4">
        <v>117.14285714285714</v>
      </c>
      <c r="T53" s="4">
        <v>146.97406340057637</v>
      </c>
      <c r="U53" s="4">
        <v>125.35612535612536</v>
      </c>
      <c r="V53" s="6">
        <v>155.97075548334686</v>
      </c>
      <c r="W53" s="4">
        <v>133.51877607788595</v>
      </c>
    </row>
    <row r="54" spans="1:23">
      <c r="B54" s="4"/>
      <c r="H54" s="4">
        <v>113.14655172413794</v>
      </c>
      <c r="I54" s="4">
        <v>109.42249240121581</v>
      </c>
      <c r="J54" s="4">
        <v>116.56772800863465</v>
      </c>
      <c r="K54" s="4">
        <v>110.91549295774648</v>
      </c>
      <c r="L54" s="4">
        <v>119.24119241192412</v>
      </c>
      <c r="M54" s="4">
        <v>113.151364764268</v>
      </c>
      <c r="N54" s="4">
        <v>120.76271186440678</v>
      </c>
      <c r="O54" s="4">
        <v>116.41791044776119</v>
      </c>
      <c r="P54" s="4">
        <v>143.68650217706823</v>
      </c>
      <c r="Q54" s="4">
        <v>120.72999532054281</v>
      </c>
      <c r="R54" s="4">
        <v>135.68670711527855</v>
      </c>
      <c r="S54" s="4">
        <v>117.64705882352941</v>
      </c>
      <c r="T54" s="4">
        <v>147.69230769230768</v>
      </c>
      <c r="U54" s="4">
        <v>127.27272727272727</v>
      </c>
      <c r="V54" s="4">
        <v>157.11947626841243</v>
      </c>
      <c r="W54" s="4">
        <v>134.96932515337423</v>
      </c>
    </row>
    <row r="55" spans="1:23">
      <c r="B55" s="4"/>
      <c r="H55" s="4">
        <v>113.14984709480122</v>
      </c>
      <c r="I55" s="4">
        <v>109.7560975609756</v>
      </c>
      <c r="J55" s="4">
        <v>116.66666666666667</v>
      </c>
      <c r="K55" s="4">
        <v>110.95305832147938</v>
      </c>
      <c r="L55" s="4">
        <v>119.31818181818181</v>
      </c>
      <c r="M55" s="4">
        <v>113.26234269119071</v>
      </c>
      <c r="N55" s="4">
        <v>120.99276111685626</v>
      </c>
      <c r="O55" s="4">
        <v>116.54387139986605</v>
      </c>
      <c r="P55" s="4">
        <v>145.0032658393207</v>
      </c>
      <c r="Q55" s="4">
        <v>120.9549071618037</v>
      </c>
      <c r="R55" s="4">
        <v>138.46153846153845</v>
      </c>
      <c r="S55" s="4">
        <v>118.81188118811882</v>
      </c>
      <c r="T55" s="4">
        <v>147.71904417089064</v>
      </c>
      <c r="U55" s="4">
        <v>129.54545454545453</v>
      </c>
      <c r="V55" s="6">
        <v>158.04327375352773</v>
      </c>
      <c r="W55" s="4">
        <v>137.33905579399143</v>
      </c>
    </row>
    <row r="56" spans="1:23">
      <c r="A56" s="8"/>
      <c r="B56" s="4"/>
      <c r="H56" s="4">
        <v>113.41632088520055</v>
      </c>
      <c r="I56" s="4">
        <v>110.27332704995288</v>
      </c>
      <c r="J56" s="4">
        <v>117.21224920802534</v>
      </c>
      <c r="K56" s="4">
        <v>111.15789473684211</v>
      </c>
      <c r="L56" s="4">
        <v>120</v>
      </c>
      <c r="M56" s="4">
        <v>113.42155009451795</v>
      </c>
      <c r="N56" s="4">
        <v>121.24711316397229</v>
      </c>
      <c r="O56" s="4">
        <v>117.05685618729096</v>
      </c>
      <c r="P56" s="4">
        <v>147.34774066797644</v>
      </c>
      <c r="Q56" s="4">
        <v>121.10091743119266</v>
      </c>
      <c r="R56" s="4">
        <v>138.56812933025404</v>
      </c>
      <c r="S56" s="4">
        <v>121.03746397694523</v>
      </c>
      <c r="T56" s="4">
        <v>147.76119402985074</v>
      </c>
      <c r="U56" s="4">
        <v>136.36363636363637</v>
      </c>
      <c r="V56" s="4">
        <v>158.57142857142858</v>
      </c>
      <c r="W56" s="4">
        <v>139.53488372093022</v>
      </c>
    </row>
    <row r="57" spans="1:23">
      <c r="B57" s="4"/>
      <c r="H57" s="4">
        <v>113.47517730496455</v>
      </c>
      <c r="I57" s="4">
        <v>110.27568922305764</v>
      </c>
      <c r="J57" s="4">
        <v>118.07353702744693</v>
      </c>
      <c r="K57" s="4">
        <v>111.15898319689788</v>
      </c>
      <c r="L57" s="4">
        <v>120.20033388981636</v>
      </c>
      <c r="M57" s="4">
        <v>113.5825840037861</v>
      </c>
      <c r="N57" s="4">
        <v>121.93850964043772</v>
      </c>
      <c r="O57" s="4">
        <v>117.07317073170732</v>
      </c>
      <c r="P57" s="4">
        <v>148.28209764918626</v>
      </c>
      <c r="Q57" s="4">
        <v>122.28622064687639</v>
      </c>
      <c r="R57" s="4">
        <v>139.17525773195877</v>
      </c>
      <c r="S57" s="4">
        <v>121.35633551457467</v>
      </c>
      <c r="T57" s="4">
        <v>148.14814814814815</v>
      </c>
      <c r="U57" s="4">
        <v>140.37735849056602</v>
      </c>
      <c r="V57" s="4">
        <v>161.52019002375295</v>
      </c>
      <c r="W57" s="4">
        <v>141.63934426229508</v>
      </c>
    </row>
    <row r="58" spans="1:23">
      <c r="A58" s="4"/>
      <c r="B58" s="4"/>
      <c r="H58" s="4">
        <v>113.79800853485064</v>
      </c>
      <c r="I58" s="4">
        <v>110.35818005808325</v>
      </c>
      <c r="J58" s="4">
        <v>118.15561959654178</v>
      </c>
      <c r="K58" s="4">
        <v>111.66591012256013</v>
      </c>
      <c r="L58" s="4">
        <v>120.55641421947449</v>
      </c>
      <c r="M58" s="4">
        <v>114.37403400309118</v>
      </c>
      <c r="N58" s="4">
        <v>122.44897959183675</v>
      </c>
      <c r="O58" s="6">
        <v>117.27416798732172</v>
      </c>
      <c r="P58" s="4">
        <v>148.99328859060401</v>
      </c>
      <c r="Q58" s="4">
        <v>122.3895094706168</v>
      </c>
      <c r="R58" s="4">
        <v>141.0891089108911</v>
      </c>
      <c r="S58" s="4">
        <v>121.66172106824926</v>
      </c>
      <c r="T58" s="4">
        <v>149.35988620199146</v>
      </c>
      <c r="U58" s="4">
        <v>140.90019569471625</v>
      </c>
      <c r="V58" s="4">
        <v>162.9485935984481</v>
      </c>
      <c r="W58" s="4">
        <v>156.20214395099541</v>
      </c>
    </row>
    <row r="59" spans="1:23">
      <c r="B59" s="4"/>
      <c r="H59" s="4">
        <v>114.19753086419752</v>
      </c>
      <c r="I59" s="4">
        <v>110.85450346420325</v>
      </c>
      <c r="J59" s="4">
        <v>118.55421686746988</v>
      </c>
      <c r="K59" s="4">
        <v>112.17391304347827</v>
      </c>
      <c r="L59" s="4">
        <v>120.56074766355141</v>
      </c>
      <c r="M59" s="4">
        <v>114.66794075489727</v>
      </c>
      <c r="N59" s="4">
        <v>123.15789473684211</v>
      </c>
      <c r="O59" s="4">
        <v>117.35205616850551</v>
      </c>
      <c r="P59" s="4">
        <v>149.5956873315364</v>
      </c>
      <c r="Q59" s="4">
        <v>123.44342176502437</v>
      </c>
      <c r="R59" s="4">
        <v>144.57831325301206</v>
      </c>
      <c r="S59" s="4">
        <v>122.10288298473714</v>
      </c>
      <c r="T59" s="4">
        <v>149.51768488745981</v>
      </c>
      <c r="U59" s="4">
        <v>142.5287356321839</v>
      </c>
      <c r="V59" s="4">
        <v>164.13373860182369</v>
      </c>
      <c r="W59" s="4">
        <v>157.15622076707203</v>
      </c>
    </row>
    <row r="60" spans="1:23">
      <c r="B60" s="4"/>
      <c r="H60" s="4">
        <v>114.62882096069869</v>
      </c>
      <c r="I60" s="4">
        <v>110.90047393364928</v>
      </c>
      <c r="J60" s="4">
        <v>118.89801836636056</v>
      </c>
      <c r="K60" s="4">
        <v>112.44979919678715</v>
      </c>
      <c r="L60" s="4">
        <v>121.28017967434026</v>
      </c>
      <c r="M60" s="4">
        <v>114.99760421657882</v>
      </c>
      <c r="N60" s="4">
        <v>123.96694214876032</v>
      </c>
      <c r="O60" s="4">
        <v>117.41682974559686</v>
      </c>
      <c r="P60" s="4">
        <v>151.37614678899081</v>
      </c>
      <c r="Q60" s="4">
        <v>123.64052661705782</v>
      </c>
      <c r="R60" s="4">
        <v>148.28209764918626</v>
      </c>
      <c r="S60" s="4">
        <v>122.44897959183673</v>
      </c>
      <c r="T60" s="4">
        <v>152.15901302261824</v>
      </c>
      <c r="U60" s="4">
        <v>144.08233276157804</v>
      </c>
      <c r="V60" s="4">
        <v>167.1686746987952</v>
      </c>
      <c r="W60" s="4">
        <v>157.89473684210526</v>
      </c>
    </row>
    <row r="61" spans="1:23">
      <c r="B61" s="4"/>
      <c r="H61" s="4">
        <v>114.8796498905908</v>
      </c>
      <c r="I61" s="4">
        <v>111.31725417439704</v>
      </c>
      <c r="J61" s="4">
        <v>119.10669975186104</v>
      </c>
      <c r="K61" s="4">
        <v>112.50000000000001</v>
      </c>
      <c r="L61" s="4">
        <v>121.28017967434026</v>
      </c>
      <c r="M61" s="4">
        <v>115.10791366906474</v>
      </c>
      <c r="N61" s="4">
        <v>124.13793103448278</v>
      </c>
      <c r="O61" s="4">
        <v>117.91128579449749</v>
      </c>
      <c r="P61" s="4">
        <v>155.32544378698225</v>
      </c>
      <c r="Q61" s="4">
        <v>123.96694214876032</v>
      </c>
      <c r="R61" s="4">
        <v>149.13957934990441</v>
      </c>
      <c r="S61" s="4">
        <v>128.21917808219177</v>
      </c>
      <c r="T61" s="4">
        <v>154.04871626069783</v>
      </c>
      <c r="U61" s="4">
        <v>144.57831325301206</v>
      </c>
      <c r="V61" s="4">
        <v>167.1826625386997</v>
      </c>
      <c r="W61" s="4">
        <v>158.203125</v>
      </c>
    </row>
    <row r="62" spans="1:23">
      <c r="B62" s="4"/>
      <c r="H62" s="4">
        <v>115.09338717819284</v>
      </c>
      <c r="I62" s="4">
        <v>111.61524500907441</v>
      </c>
      <c r="J62" s="4">
        <v>119.31818181818181</v>
      </c>
      <c r="K62" s="4">
        <v>112.55411255411256</v>
      </c>
      <c r="L62" s="4">
        <v>121.93850964043772</v>
      </c>
      <c r="M62" s="4">
        <v>115.49566891241578</v>
      </c>
      <c r="N62" s="4">
        <v>124.39024390243904</v>
      </c>
      <c r="O62" s="4">
        <v>118.4</v>
      </c>
      <c r="P62" s="4">
        <v>155.63139931740614</v>
      </c>
      <c r="Q62" s="4">
        <v>128.99262899262899</v>
      </c>
      <c r="R62" s="4">
        <v>152.83018867924528</v>
      </c>
      <c r="S62" s="4">
        <v>128.2339707536558</v>
      </c>
      <c r="T62" s="4">
        <v>155.66037735849056</v>
      </c>
      <c r="U62" s="4">
        <v>146.01769911504425</v>
      </c>
      <c r="V62" s="4">
        <v>167.50178954903365</v>
      </c>
      <c r="W62" s="4">
        <v>159.57446808510639</v>
      </c>
    </row>
    <row r="63" spans="1:23">
      <c r="B63" s="4"/>
      <c r="H63" s="4">
        <v>115.55555555555556</v>
      </c>
      <c r="I63" s="4">
        <v>111.70212765957447</v>
      </c>
      <c r="J63" s="4">
        <v>119.59163830821585</v>
      </c>
      <c r="K63" s="4">
        <v>112.74060494958754</v>
      </c>
      <c r="L63" s="4">
        <v>122.2788327929597</v>
      </c>
      <c r="M63" s="4">
        <v>115.6186612576065</v>
      </c>
      <c r="N63" s="4">
        <v>125.13721185510428</v>
      </c>
      <c r="O63" s="4">
        <v>118.42105263157896</v>
      </c>
      <c r="P63" s="4">
        <v>156.52173913043478</v>
      </c>
      <c r="Q63" s="4">
        <v>130.43478260869566</v>
      </c>
      <c r="R63" s="4">
        <v>152.86624203821654</v>
      </c>
      <c r="S63" s="4">
        <v>129.14485165794065</v>
      </c>
      <c r="T63" s="4">
        <v>158.94039735099338</v>
      </c>
      <c r="U63" s="4">
        <v>149.43396226415095</v>
      </c>
      <c r="V63" s="4">
        <v>167.87564766839378</v>
      </c>
      <c r="W63" s="4">
        <v>160</v>
      </c>
    </row>
    <row r="64" spans="1:23">
      <c r="B64" s="4"/>
      <c r="H64" s="4">
        <v>116.04809200209097</v>
      </c>
      <c r="I64" s="4">
        <v>112.09715086408221</v>
      </c>
      <c r="J64" s="4">
        <v>120</v>
      </c>
      <c r="K64" s="4">
        <v>113.63636363636363</v>
      </c>
      <c r="L64" s="4">
        <v>122.5114854517611</v>
      </c>
      <c r="M64" s="4">
        <v>115.72700296735906</v>
      </c>
      <c r="N64" s="4">
        <v>125.53846153846153</v>
      </c>
      <c r="O64" s="4">
        <v>118.63391252246853</v>
      </c>
      <c r="P64" s="4">
        <v>156.9416498993964</v>
      </c>
      <c r="Q64" s="4">
        <v>137.78705636743217</v>
      </c>
      <c r="R64" s="4">
        <v>153.19148936170214</v>
      </c>
      <c r="S64" s="4">
        <v>130.58419243986253</v>
      </c>
      <c r="T64" s="4">
        <v>159.69581749049431</v>
      </c>
      <c r="U64" s="4">
        <v>150.19762845849803</v>
      </c>
      <c r="V64" s="4">
        <v>168</v>
      </c>
      <c r="W64" s="4">
        <v>160.89965397923874</v>
      </c>
    </row>
    <row r="65" spans="2:23">
      <c r="B65" s="4"/>
      <c r="H65" s="4">
        <v>116.80911680911682</v>
      </c>
      <c r="I65" s="4">
        <v>112.44979919678715</v>
      </c>
      <c r="J65" s="4">
        <v>120</v>
      </c>
      <c r="K65" s="4">
        <v>113.74407582938387</v>
      </c>
      <c r="L65" s="4">
        <v>122.52252252252254</v>
      </c>
      <c r="M65" s="4">
        <v>116.12903225806451</v>
      </c>
      <c r="N65" s="4">
        <v>125.56561085972851</v>
      </c>
      <c r="O65" s="4">
        <v>119.63190184049081</v>
      </c>
      <c r="P65" s="4">
        <v>158.55354659248957</v>
      </c>
      <c r="Q65" s="4">
        <v>141.12291350531109</v>
      </c>
      <c r="R65" s="4">
        <v>153.58361774744026</v>
      </c>
      <c r="S65" s="4">
        <v>134.70173187940989</v>
      </c>
      <c r="T65" s="4">
        <v>160</v>
      </c>
      <c r="U65" s="4">
        <v>152.45009074410163</v>
      </c>
      <c r="V65" s="4">
        <v>168.35016835016836</v>
      </c>
      <c r="W65" s="4">
        <v>161.61616161616161</v>
      </c>
    </row>
    <row r="66" spans="2:23">
      <c r="B66" s="4"/>
      <c r="H66" s="4">
        <v>116.92307692307692</v>
      </c>
      <c r="I66" s="4">
        <v>114.28571428571429</v>
      </c>
      <c r="J66" s="4">
        <v>120</v>
      </c>
      <c r="K66" s="4">
        <v>114.50381679389312</v>
      </c>
      <c r="L66" s="4">
        <v>122.96374146085128</v>
      </c>
      <c r="M66" s="4">
        <v>117.29857819905214</v>
      </c>
      <c r="N66" s="4">
        <v>125.62585343650433</v>
      </c>
      <c r="O66" s="4">
        <v>119.81082501313715</v>
      </c>
      <c r="P66" s="4">
        <v>159.07207953603975</v>
      </c>
      <c r="Q66" s="4">
        <v>148.36363636363637</v>
      </c>
      <c r="R66" s="4">
        <v>153.84615384615387</v>
      </c>
      <c r="S66" s="4">
        <v>144</v>
      </c>
      <c r="T66" s="4">
        <v>160.55500495540139</v>
      </c>
      <c r="U66" s="4">
        <v>153.23224261771747</v>
      </c>
      <c r="V66" s="4">
        <v>168.7681862269641</v>
      </c>
      <c r="W66" s="4">
        <v>165.87677725118482</v>
      </c>
    </row>
    <row r="67" spans="2:23">
      <c r="B67" s="4"/>
      <c r="H67" s="4">
        <v>117.41682974559686</v>
      </c>
      <c r="I67" s="4">
        <v>114.73880597014924</v>
      </c>
      <c r="J67" s="4">
        <v>120.44374009508716</v>
      </c>
      <c r="K67" s="4">
        <v>114.54545454545455</v>
      </c>
      <c r="L67" s="4">
        <v>123.45679012345678</v>
      </c>
      <c r="M67" s="4">
        <v>117.41682974559686</v>
      </c>
      <c r="N67" s="4">
        <v>126.55086848635234</v>
      </c>
      <c r="O67" s="4">
        <v>119.94002998500748</v>
      </c>
      <c r="P67" s="4">
        <v>160.47548291233284</v>
      </c>
      <c r="Q67" s="4">
        <v>148.51485148514851</v>
      </c>
      <c r="R67" s="4">
        <v>154.16666666666666</v>
      </c>
      <c r="S67" s="4">
        <v>150.53763440860214</v>
      </c>
      <c r="T67" s="4">
        <v>162</v>
      </c>
      <c r="U67" s="4">
        <v>153.39663988312637</v>
      </c>
      <c r="V67" s="4">
        <v>168.86543535620055</v>
      </c>
      <c r="W67" s="4">
        <v>169.01408450704227</v>
      </c>
    </row>
    <row r="68" spans="2:23">
      <c r="B68" s="4"/>
      <c r="H68" s="4">
        <v>117.51538891997761</v>
      </c>
      <c r="I68" s="4">
        <v>115.94202898550725</v>
      </c>
      <c r="J68" s="4">
        <v>120.72999532054281</v>
      </c>
      <c r="K68" s="4">
        <v>115.16314779270634</v>
      </c>
      <c r="L68" s="4">
        <v>123.49914236706691</v>
      </c>
      <c r="M68" s="4">
        <v>118.16838995568686</v>
      </c>
      <c r="N68" s="4">
        <v>128.23061630218686</v>
      </c>
      <c r="O68" s="4">
        <v>120.52730696798494</v>
      </c>
      <c r="P68" s="4">
        <v>160.76058772687986</v>
      </c>
      <c r="Q68" s="4">
        <v>151.30434782608697</v>
      </c>
      <c r="R68" s="4">
        <v>155.21422797089735</v>
      </c>
      <c r="S68" s="4">
        <v>154.25531914893617</v>
      </c>
      <c r="T68" s="4">
        <v>163.55810616929699</v>
      </c>
      <c r="U68" s="4">
        <v>157.36040609137055</v>
      </c>
      <c r="V68" s="4">
        <v>170.45454545454544</v>
      </c>
      <c r="W68" s="4">
        <v>169.76127320954907</v>
      </c>
    </row>
    <row r="69" spans="2:23">
      <c r="B69" s="4"/>
      <c r="H69" s="4">
        <v>118.51851851851852</v>
      </c>
      <c r="I69" s="4">
        <v>116.0377358490566</v>
      </c>
      <c r="J69" s="4">
        <v>120.76271186440678</v>
      </c>
      <c r="K69" s="4">
        <v>115.52346570397111</v>
      </c>
      <c r="L69" s="4">
        <v>124.36974789915965</v>
      </c>
      <c r="M69" s="4">
        <v>118.30131445904954</v>
      </c>
      <c r="N69" s="4">
        <v>128.24427480916032</v>
      </c>
      <c r="O69" s="4">
        <v>121.00840336134453</v>
      </c>
      <c r="P69" s="4">
        <v>160.93880972338641</v>
      </c>
      <c r="Q69" s="4">
        <v>153.43915343915344</v>
      </c>
      <c r="R69" s="4">
        <v>159.29203539823007</v>
      </c>
      <c r="S69" s="4">
        <v>155.3062985332183</v>
      </c>
      <c r="T69" s="4">
        <v>167.36401673640168</v>
      </c>
      <c r="U69" s="4">
        <v>157.48031496062993</v>
      </c>
      <c r="V69" s="4">
        <v>170.55837563451777</v>
      </c>
      <c r="W69" s="4">
        <v>171.90388170055454</v>
      </c>
    </row>
    <row r="70" spans="2:23">
      <c r="B70" s="4"/>
      <c r="H70" s="4">
        <v>118.81188118811882</v>
      </c>
      <c r="I70" s="4">
        <v>117.09047900650502</v>
      </c>
      <c r="J70" s="4">
        <v>120.88452088452088</v>
      </c>
      <c r="K70" s="4">
        <v>115.63876651982379</v>
      </c>
      <c r="L70" s="4">
        <v>124.8</v>
      </c>
      <c r="M70" s="4">
        <v>118.48101265822785</v>
      </c>
      <c r="N70" s="4">
        <v>130.50944476244993</v>
      </c>
      <c r="O70" s="4">
        <v>121.55844155844156</v>
      </c>
      <c r="P70" s="4">
        <v>161.63265306122449</v>
      </c>
      <c r="Q70" s="4">
        <v>155.0802139037433</v>
      </c>
      <c r="R70" s="4">
        <v>162.31343283582089</v>
      </c>
      <c r="S70" s="4">
        <v>156.69755686604887</v>
      </c>
      <c r="T70" s="4">
        <v>167.70186335403727</v>
      </c>
      <c r="U70" s="4">
        <v>158.39493136219639</v>
      </c>
      <c r="V70" s="4">
        <v>172.54901960784312</v>
      </c>
      <c r="W70" s="4">
        <v>173.37461300309599</v>
      </c>
    </row>
    <row r="71" spans="2:23">
      <c r="B71" s="4"/>
      <c r="H71" s="4">
        <v>118.8707280832095</v>
      </c>
      <c r="I71" s="4">
        <v>117.41682974559686</v>
      </c>
      <c r="J71" s="4">
        <v>121.56686177397569</v>
      </c>
      <c r="K71" s="4">
        <v>115.80882352941175</v>
      </c>
      <c r="L71" s="4">
        <v>124.8</v>
      </c>
      <c r="M71" s="4">
        <v>118.51851851851852</v>
      </c>
      <c r="N71" s="4">
        <v>131.18527042577676</v>
      </c>
      <c r="O71" s="4">
        <v>121.84615384615384</v>
      </c>
      <c r="P71" s="4">
        <v>165.13761467889907</v>
      </c>
      <c r="Q71" s="4">
        <v>158.90850722311396</v>
      </c>
      <c r="R71" s="4">
        <v>163.58839050131928</v>
      </c>
      <c r="S71" s="4">
        <v>159.0493601462523</v>
      </c>
      <c r="T71" s="4">
        <v>168.10344827586209</v>
      </c>
      <c r="U71" s="4">
        <v>158.94039735099338</v>
      </c>
      <c r="V71" s="4">
        <v>174.00644468313641</v>
      </c>
      <c r="W71" s="4">
        <v>175.05030181086519</v>
      </c>
    </row>
    <row r="72" spans="2:23">
      <c r="B72" s="4"/>
      <c r="H72" s="4">
        <v>120.99276111685626</v>
      </c>
      <c r="I72" s="4">
        <v>118.42105263157893</v>
      </c>
      <c r="J72" s="4">
        <v>122.37960339943344</v>
      </c>
      <c r="K72" s="4">
        <v>116.4079822616408</v>
      </c>
      <c r="L72" s="4">
        <v>126.47241165530069</v>
      </c>
      <c r="M72" s="4">
        <v>119.5219123505976</v>
      </c>
      <c r="N72" s="4">
        <v>132.48111563044742</v>
      </c>
      <c r="O72" s="4">
        <v>122.64658418504573</v>
      </c>
      <c r="P72" s="4">
        <v>165.70771001150749</v>
      </c>
      <c r="Q72" s="4">
        <v>161.4100185528757</v>
      </c>
      <c r="R72" s="4">
        <v>165.24216524216524</v>
      </c>
      <c r="S72" s="4">
        <v>160.71428571428572</v>
      </c>
      <c r="T72" s="4">
        <v>168.70944484498921</v>
      </c>
      <c r="U72" s="4">
        <v>160.64257028112451</v>
      </c>
      <c r="V72" s="4">
        <v>174.41860465116278</v>
      </c>
      <c r="W72" s="4">
        <v>178.10760667903526</v>
      </c>
    </row>
    <row r="73" spans="2:23">
      <c r="B73" s="4"/>
      <c r="H73" s="4">
        <v>122.22725215029425</v>
      </c>
      <c r="I73" s="4">
        <v>119.5219123505976</v>
      </c>
      <c r="J73" s="4">
        <v>122.44897959183673</v>
      </c>
      <c r="K73" s="4">
        <v>116.56772800863465</v>
      </c>
      <c r="L73" s="4">
        <v>129.44983818770228</v>
      </c>
      <c r="M73" s="4">
        <v>120.21857923497268</v>
      </c>
      <c r="N73" s="4">
        <v>140.69591527987896</v>
      </c>
      <c r="O73" s="4">
        <v>122.79704377487209</v>
      </c>
      <c r="P73" s="4">
        <v>166.21983914209116</v>
      </c>
      <c r="Q73" s="4">
        <v>164.78190630048465</v>
      </c>
      <c r="R73" s="4">
        <v>165.48463356973997</v>
      </c>
      <c r="S73" s="4">
        <v>161.26482213438734</v>
      </c>
      <c r="T73" s="4">
        <v>170.52631578947367</v>
      </c>
      <c r="U73" s="4">
        <v>161.00178890876566</v>
      </c>
      <c r="V73" s="4">
        <v>174.58777885548011</v>
      </c>
      <c r="W73" s="4">
        <v>179.64071856287427</v>
      </c>
    </row>
    <row r="74" spans="2:23">
      <c r="B74" s="4"/>
      <c r="H74" s="4">
        <v>122.8448275862069</v>
      </c>
      <c r="I74" s="4">
        <v>119.78221415607985</v>
      </c>
      <c r="J74" s="4">
        <v>123.64052661705782</v>
      </c>
      <c r="K74" s="4">
        <v>117.5074183976261</v>
      </c>
      <c r="L74" s="4">
        <v>136.61538461538461</v>
      </c>
      <c r="M74" s="4">
        <v>120.43795620437955</v>
      </c>
      <c r="N74" s="4">
        <v>141.05504587155963</v>
      </c>
      <c r="O74" s="4">
        <v>124.16107382550337</v>
      </c>
      <c r="P74" s="4">
        <v>166.50148662041624</v>
      </c>
      <c r="Q74" s="4">
        <v>166.52211621856029</v>
      </c>
      <c r="R74" s="4">
        <v>166.07523066004259</v>
      </c>
      <c r="S74" s="4">
        <v>162.80925778132482</v>
      </c>
      <c r="T74" s="4">
        <v>179.37219730941703</v>
      </c>
      <c r="U74" s="4">
        <v>162.28399699474079</v>
      </c>
      <c r="V74" s="4">
        <v>174.59190915542939</v>
      </c>
      <c r="W74" s="4">
        <v>182.68315889628926</v>
      </c>
    </row>
    <row r="75" spans="2:23">
      <c r="B75" s="4"/>
      <c r="H75" s="4">
        <v>122.8448275862069</v>
      </c>
      <c r="I75" s="4">
        <v>120.27491408934708</v>
      </c>
      <c r="J75" s="4">
        <v>123.81771281169388</v>
      </c>
      <c r="K75" s="4">
        <v>118.34319526627219</v>
      </c>
      <c r="L75" s="4">
        <v>141.91852825229961</v>
      </c>
      <c r="M75" s="4">
        <v>121.62162162162161</v>
      </c>
      <c r="N75" s="4">
        <v>174.49664429530202</v>
      </c>
      <c r="O75" s="4">
        <v>125.72759022118743</v>
      </c>
      <c r="P75" s="4">
        <v>172.34042553191489</v>
      </c>
      <c r="Q75" s="4">
        <v>174.5235707121364</v>
      </c>
      <c r="R75" s="4">
        <v>168.27852998065765</v>
      </c>
      <c r="S75" s="4">
        <v>163.20687186828917</v>
      </c>
      <c r="T75" s="4">
        <v>188.76404494382021</v>
      </c>
      <c r="U75" s="4">
        <v>162.65060240963857</v>
      </c>
      <c r="V75" s="4">
        <v>176.75941080196398</v>
      </c>
      <c r="W75" s="4">
        <v>183.08631211857016</v>
      </c>
    </row>
    <row r="76" spans="2:23">
      <c r="B76" s="4"/>
      <c r="H76" s="4">
        <v>123.23140118667276</v>
      </c>
      <c r="I76" s="4">
        <v>120.65813528336381</v>
      </c>
      <c r="J76" s="4">
        <v>124.9277038750723</v>
      </c>
      <c r="K76" s="4">
        <v>120</v>
      </c>
      <c r="L76" s="4">
        <v>156.66666666666666</v>
      </c>
      <c r="M76" s="4">
        <v>121.74817898022893</v>
      </c>
      <c r="N76" s="4">
        <v>174.49664429530202</v>
      </c>
      <c r="O76" s="4">
        <v>153.19148936170214</v>
      </c>
      <c r="P76" s="4">
        <v>177.67653758542141</v>
      </c>
      <c r="Q76" s="4">
        <v>177.41935483870967</v>
      </c>
      <c r="R76" s="4">
        <v>173.37461300309599</v>
      </c>
      <c r="S76" s="4">
        <v>167.95366795366797</v>
      </c>
      <c r="T76" s="4">
        <v>190.85487077534791</v>
      </c>
      <c r="U76" s="4">
        <v>166.66666666666666</v>
      </c>
      <c r="V76" s="4">
        <v>178.16091954022988</v>
      </c>
      <c r="W76" s="4">
        <v>206.70897552130555</v>
      </c>
    </row>
    <row r="77" spans="2:23">
      <c r="B77" s="4"/>
    </row>
    <row r="78" spans="2:23">
      <c r="B78" s="4"/>
    </row>
    <row r="79" spans="2:23">
      <c r="B79" s="4"/>
    </row>
    <row r="80" spans="2:23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</sheetData>
  <sortState ref="E23:E40">
    <sortCondition ref="E23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S91"/>
  <sheetViews>
    <sheetView topLeftCell="E35" zoomScale="80" zoomScaleNormal="80" workbookViewId="0">
      <selection activeCell="N54" sqref="N54"/>
    </sheetView>
  </sheetViews>
  <sheetFormatPr baseColWidth="10" defaultRowHeight="15"/>
  <sheetData>
    <row r="1" spans="1:10">
      <c r="A1" s="7" t="s">
        <v>26</v>
      </c>
    </row>
    <row r="2" spans="1:10">
      <c r="A2" t="s">
        <v>64</v>
      </c>
      <c r="B2">
        <v>1.68</v>
      </c>
      <c r="C2">
        <v>107.52486556105879</v>
      </c>
      <c r="D2">
        <v>118.33208893313423</v>
      </c>
      <c r="E2">
        <v>111.28878570782236</v>
      </c>
      <c r="F2">
        <v>121.48896398356726</v>
      </c>
      <c r="G2">
        <v>147.38328284901749</v>
      </c>
      <c r="H2">
        <v>146.57215633921894</v>
      </c>
      <c r="I2">
        <v>146.12898778099404</v>
      </c>
      <c r="J2">
        <v>163.40231890742862</v>
      </c>
    </row>
    <row r="3" spans="1:10">
      <c r="A3" t="s">
        <v>65</v>
      </c>
      <c r="B3">
        <v>60</v>
      </c>
    </row>
    <row r="4" spans="1:10">
      <c r="A4" t="s">
        <v>64</v>
      </c>
      <c r="B4">
        <v>1.65</v>
      </c>
      <c r="C4">
        <v>116.06410062758908</v>
      </c>
      <c r="D4">
        <v>116.81554796110889</v>
      </c>
      <c r="E4">
        <v>118.3664174173025</v>
      </c>
      <c r="F4">
        <v>118.42990663936149</v>
      </c>
      <c r="G4">
        <v>158.75192807292194</v>
      </c>
      <c r="H4">
        <v>159.36633615861166</v>
      </c>
      <c r="I4">
        <v>166.51934129296581</v>
      </c>
      <c r="J4">
        <v>170.24917590257692</v>
      </c>
    </row>
    <row r="5" spans="1:10">
      <c r="A5" t="s">
        <v>65</v>
      </c>
      <c r="B5">
        <v>61</v>
      </c>
    </row>
    <row r="6" spans="1:10">
      <c r="A6" t="s">
        <v>64</v>
      </c>
      <c r="B6">
        <v>1.57</v>
      </c>
      <c r="C6">
        <v>120.83292399384355</v>
      </c>
      <c r="D6">
        <v>118.18182029895446</v>
      </c>
      <c r="E6">
        <v>133.5219060053428</v>
      </c>
      <c r="F6">
        <v>117.15334691363871</v>
      </c>
      <c r="G6">
        <v>155.17114419482223</v>
      </c>
      <c r="H6">
        <v>119.84142413847906</v>
      </c>
      <c r="I6">
        <v>123.64623580377004</v>
      </c>
      <c r="J6">
        <v>131.88238631926544</v>
      </c>
    </row>
    <row r="7" spans="1:10">
      <c r="A7" t="s">
        <v>65</v>
      </c>
      <c r="B7" s="23">
        <v>60</v>
      </c>
    </row>
    <row r="8" spans="1:10">
      <c r="A8" t="s">
        <v>64</v>
      </c>
      <c r="B8">
        <v>1.6</v>
      </c>
      <c r="C8">
        <v>111.58124066377265</v>
      </c>
      <c r="D8">
        <v>115.97616491030033</v>
      </c>
      <c r="E8">
        <v>117.33666061370396</v>
      </c>
      <c r="F8">
        <v>117.38336747370931</v>
      </c>
      <c r="G8">
        <v>102.22649545389645</v>
      </c>
      <c r="H8">
        <v>100.80523775085419</v>
      </c>
      <c r="I8">
        <v>113.81829167340538</v>
      </c>
      <c r="J8">
        <v>113.91331225757456</v>
      </c>
    </row>
    <row r="9" spans="1:10">
      <c r="A9" t="s">
        <v>65</v>
      </c>
      <c r="B9">
        <v>45</v>
      </c>
    </row>
    <row r="10" spans="1:10">
      <c r="A10" t="s">
        <v>64</v>
      </c>
      <c r="B10">
        <v>1.54</v>
      </c>
      <c r="C10">
        <v>109.92159102746096</v>
      </c>
      <c r="D10">
        <v>109.98355757059217</v>
      </c>
      <c r="E10">
        <v>116.00805184788719</v>
      </c>
      <c r="F10">
        <v>116.56239386121591</v>
      </c>
      <c r="G10">
        <v>129.2892629611982</v>
      </c>
      <c r="H10">
        <v>130.02929803239451</v>
      </c>
      <c r="I10">
        <v>134.40567530150531</v>
      </c>
      <c r="J10">
        <v>141.17210906474205</v>
      </c>
    </row>
    <row r="11" spans="1:10">
      <c r="A11" t="s">
        <v>65</v>
      </c>
      <c r="B11">
        <v>63</v>
      </c>
    </row>
    <row r="12" spans="1:10">
      <c r="A12" t="s">
        <v>64</v>
      </c>
      <c r="B12">
        <v>1.6</v>
      </c>
      <c r="C12">
        <v>103.56910386253911</v>
      </c>
      <c r="D12">
        <v>103.24472692169338</v>
      </c>
      <c r="E12">
        <v>106.19914822093732</v>
      </c>
      <c r="F12">
        <v>108.13062205977899</v>
      </c>
      <c r="G12">
        <v>164.85662489128572</v>
      </c>
      <c r="H12">
        <v>163.60305245018972</v>
      </c>
      <c r="I12">
        <v>171.72583631310545</v>
      </c>
      <c r="J12">
        <v>171.89909733138606</v>
      </c>
    </row>
    <row r="13" spans="1:10">
      <c r="A13" t="s">
        <v>65</v>
      </c>
      <c r="B13">
        <v>54</v>
      </c>
    </row>
    <row r="14" spans="1:10">
      <c r="A14" t="s">
        <v>64</v>
      </c>
      <c r="B14">
        <v>1.56</v>
      </c>
      <c r="C14">
        <v>111.17697455370497</v>
      </c>
      <c r="D14">
        <v>113.89511230849429</v>
      </c>
      <c r="E14">
        <v>114.13702368322744</v>
      </c>
      <c r="F14">
        <v>114.27447481212414</v>
      </c>
      <c r="G14">
        <v>108.45514447235445</v>
      </c>
      <c r="H14">
        <v>110.91120586922113</v>
      </c>
      <c r="I14">
        <v>105.50156830289747</v>
      </c>
      <c r="J14">
        <v>110.31722262619876</v>
      </c>
    </row>
    <row r="15" spans="1:10">
      <c r="A15" t="s">
        <v>65</v>
      </c>
      <c r="B15">
        <v>53</v>
      </c>
    </row>
    <row r="16" spans="1:10">
      <c r="A16" t="s">
        <v>64</v>
      </c>
      <c r="B16">
        <v>1.54</v>
      </c>
      <c r="C16">
        <v>115.31793659453234</v>
      </c>
      <c r="D16">
        <v>118.8642758981742</v>
      </c>
      <c r="E16">
        <v>122.62296342207553</v>
      </c>
      <c r="F16">
        <v>122.41910056259069</v>
      </c>
      <c r="G16">
        <v>121.77967662928499</v>
      </c>
      <c r="H16">
        <v>132.75285544106535</v>
      </c>
      <c r="I16">
        <v>162.00007719262979</v>
      </c>
      <c r="J16">
        <v>160.67134307895819</v>
      </c>
    </row>
    <row r="17" spans="1:10">
      <c r="A17" t="s">
        <v>65</v>
      </c>
      <c r="B17">
        <v>50</v>
      </c>
    </row>
    <row r="18" spans="1:10">
      <c r="A18" t="s">
        <v>64</v>
      </c>
      <c r="B18">
        <v>1.65</v>
      </c>
      <c r="C18">
        <v>112.98870305493524</v>
      </c>
      <c r="D18">
        <v>113.23743894112086</v>
      </c>
      <c r="E18">
        <v>118.46275156805238</v>
      </c>
      <c r="F18">
        <v>122.43996466697406</v>
      </c>
      <c r="G18">
        <v>117.87834613634219</v>
      </c>
      <c r="H18">
        <v>113.63871295901289</v>
      </c>
      <c r="I18">
        <v>120.46716318804731</v>
      </c>
      <c r="J18">
        <v>127.48828944379868</v>
      </c>
    </row>
    <row r="19" spans="1:10">
      <c r="A19" t="s">
        <v>65</v>
      </c>
      <c r="B19">
        <v>46</v>
      </c>
    </row>
    <row r="20" spans="1:10">
      <c r="A20" t="s">
        <v>64</v>
      </c>
      <c r="B20">
        <v>1.55</v>
      </c>
      <c r="C20">
        <v>109.64087667153332</v>
      </c>
      <c r="D20">
        <v>106.95523181537298</v>
      </c>
      <c r="E20">
        <v>113.12096559367994</v>
      </c>
      <c r="F20">
        <v>118.1493584076356</v>
      </c>
      <c r="G20">
        <v>98.967168754442426</v>
      </c>
      <c r="H20">
        <v>93.963208259239352</v>
      </c>
      <c r="I20">
        <v>107.54057403616345</v>
      </c>
      <c r="J20">
        <v>121.19397721634785</v>
      </c>
    </row>
    <row r="21" spans="1:10">
      <c r="A21" t="s">
        <v>65</v>
      </c>
      <c r="B21">
        <v>48</v>
      </c>
    </row>
    <row r="22" spans="1:10">
      <c r="A22" t="s">
        <v>64</v>
      </c>
      <c r="B22">
        <v>1.57</v>
      </c>
      <c r="C22">
        <v>121.42351150836195</v>
      </c>
      <c r="D22">
        <v>119.16348411970743</v>
      </c>
      <c r="E22">
        <v>120.69359095614509</v>
      </c>
      <c r="F22">
        <v>127.36691484928383</v>
      </c>
      <c r="G22">
        <v>148.06708891692168</v>
      </c>
      <c r="H22">
        <v>158.28850940243467</v>
      </c>
      <c r="I22">
        <v>146.72552983764601</v>
      </c>
      <c r="J22">
        <v>163.79395034759602</v>
      </c>
    </row>
    <row r="23" spans="1:10">
      <c r="A23" t="s">
        <v>65</v>
      </c>
      <c r="B23">
        <v>59</v>
      </c>
    </row>
    <row r="24" spans="1:10">
      <c r="A24" t="s">
        <v>64</v>
      </c>
      <c r="B24">
        <v>1.52</v>
      </c>
      <c r="C24">
        <v>113.48534052112787</v>
      </c>
      <c r="D24">
        <v>111.41244597164273</v>
      </c>
      <c r="E24">
        <v>112.70910028045732</v>
      </c>
      <c r="F24">
        <v>114.54208694508834</v>
      </c>
      <c r="G24">
        <v>105.2525685038401</v>
      </c>
      <c r="H24">
        <v>111.10057611830901</v>
      </c>
      <c r="I24">
        <v>110.49800962610927</v>
      </c>
      <c r="J24">
        <v>110.76108614724824</v>
      </c>
    </row>
    <row r="25" spans="1:10">
      <c r="A25" t="s">
        <v>65</v>
      </c>
      <c r="B25">
        <v>50</v>
      </c>
    </row>
    <row r="26" spans="1:10">
      <c r="A26" t="s">
        <v>64</v>
      </c>
      <c r="B26">
        <v>1.69</v>
      </c>
      <c r="C26">
        <v>111.23048123560004</v>
      </c>
      <c r="D26">
        <v>120.98623614507987</v>
      </c>
      <c r="E26">
        <v>120.55850132949968</v>
      </c>
      <c r="F26">
        <v>124.63188252988698</v>
      </c>
      <c r="G26">
        <v>142.57365119925259</v>
      </c>
      <c r="H26">
        <v>146.27555513028815</v>
      </c>
      <c r="I26">
        <v>158.82354629161333</v>
      </c>
      <c r="J26">
        <v>158.9863486472195</v>
      </c>
    </row>
    <row r="27" spans="1:10">
      <c r="A27" t="s">
        <v>65</v>
      </c>
      <c r="B27">
        <v>64</v>
      </c>
    </row>
    <row r="28" spans="1:10">
      <c r="A28" t="s">
        <v>64</v>
      </c>
      <c r="B28">
        <v>1.64</v>
      </c>
      <c r="C28">
        <v>119.09343964855422</v>
      </c>
      <c r="D28">
        <v>119.31271961580774</v>
      </c>
      <c r="E28">
        <v>124.18791382028377</v>
      </c>
      <c r="F28">
        <v>129.5187237508753</v>
      </c>
      <c r="G28">
        <v>126.8002760116246</v>
      </c>
      <c r="H28">
        <v>126.33511309886144</v>
      </c>
      <c r="I28">
        <v>132.42738305317195</v>
      </c>
      <c r="J28">
        <v>133.42632302691189</v>
      </c>
    </row>
    <row r="29" spans="1:10">
      <c r="A29" t="s">
        <v>65</v>
      </c>
      <c r="B29">
        <v>83</v>
      </c>
    </row>
    <row r="30" spans="1:10">
      <c r="A30" t="s">
        <v>64</v>
      </c>
      <c r="B30">
        <v>1.6</v>
      </c>
      <c r="C30">
        <v>108.91055995386027</v>
      </c>
      <c r="D30">
        <v>111.99242838305311</v>
      </c>
      <c r="E30">
        <v>107.73167524909142</v>
      </c>
      <c r="F30">
        <v>111.57105059934757</v>
      </c>
      <c r="G30">
        <v>148.88622931351907</v>
      </c>
      <c r="H30">
        <v>141.35850620907809</v>
      </c>
      <c r="I30">
        <v>135.68863670731653</v>
      </c>
      <c r="J30">
        <v>146.94410017147445</v>
      </c>
    </row>
    <row r="31" spans="1:10">
      <c r="A31" t="s">
        <v>65</v>
      </c>
      <c r="B31">
        <v>66</v>
      </c>
    </row>
    <row r="32" spans="1:10">
      <c r="A32" t="s">
        <v>64</v>
      </c>
      <c r="B32">
        <v>1.61</v>
      </c>
      <c r="C32">
        <v>110.20586723705007</v>
      </c>
      <c r="D32">
        <v>122.58368245653098</v>
      </c>
      <c r="E32">
        <v>135.0021081743283</v>
      </c>
      <c r="F32">
        <v>163.22973462349435</v>
      </c>
      <c r="G32">
        <v>148.73830814682873</v>
      </c>
      <c r="H32">
        <v>156.24241308750214</v>
      </c>
      <c r="I32">
        <v>158.74629687992436</v>
      </c>
      <c r="J32">
        <v>158.28641165384559</v>
      </c>
    </row>
    <row r="33" spans="1:19">
      <c r="A33" t="s">
        <v>65</v>
      </c>
      <c r="B33">
        <v>53</v>
      </c>
    </row>
    <row r="34" spans="1:19">
      <c r="A34" t="s">
        <v>64</v>
      </c>
      <c r="B34">
        <v>1.6</v>
      </c>
      <c r="C34">
        <v>113.17852650094763</v>
      </c>
      <c r="D34">
        <v>119.62528349874286</v>
      </c>
      <c r="E34">
        <v>122.63559507188519</v>
      </c>
      <c r="F34">
        <v>125.69506471509594</v>
      </c>
      <c r="G34">
        <v>146.69383713343305</v>
      </c>
      <c r="H34">
        <v>132.7031485791745</v>
      </c>
      <c r="I34">
        <v>151.96171673148476</v>
      </c>
      <c r="J34">
        <v>169.49026540860194</v>
      </c>
    </row>
    <row r="35" spans="1:19">
      <c r="A35" t="s">
        <v>65</v>
      </c>
      <c r="B35">
        <v>56</v>
      </c>
    </row>
    <row r="36" spans="1:19">
      <c r="A36" t="s">
        <v>64</v>
      </c>
      <c r="B36">
        <v>1.7</v>
      </c>
      <c r="C36">
        <v>105.48532971203697</v>
      </c>
      <c r="D36">
        <v>108.14355437633158</v>
      </c>
      <c r="E36">
        <v>111.32667429134536</v>
      </c>
      <c r="F36">
        <v>118.31375489309336</v>
      </c>
      <c r="G36">
        <v>160.81557650592092</v>
      </c>
      <c r="H36">
        <v>127.34038015714322</v>
      </c>
      <c r="I36">
        <v>162.00025800072353</v>
      </c>
      <c r="J36">
        <v>169.39852787592096</v>
      </c>
    </row>
    <row r="37" spans="1:19">
      <c r="A37" t="s">
        <v>65</v>
      </c>
      <c r="B37">
        <v>72</v>
      </c>
    </row>
    <row r="39" spans="1:19">
      <c r="B39" t="s">
        <v>124</v>
      </c>
      <c r="C39">
        <v>-6.7000000000000004E-2</v>
      </c>
      <c r="D39">
        <v>3.6999999999999998E-2</v>
      </c>
      <c r="E39">
        <v>-3.0000000000000001E-3</v>
      </c>
      <c r="F39">
        <v>2.7E-2</v>
      </c>
      <c r="G39">
        <v>0.23699999999999999</v>
      </c>
      <c r="H39">
        <v>0.114</v>
      </c>
      <c r="I39">
        <v>0.21099999999999999</v>
      </c>
      <c r="J39">
        <v>0.218</v>
      </c>
      <c r="L39" t="s">
        <v>127</v>
      </c>
    </row>
    <row r="40" spans="1:19">
      <c r="A40">
        <v>1</v>
      </c>
      <c r="B40">
        <v>1.52</v>
      </c>
      <c r="C40">
        <v>113.48534052112787</v>
      </c>
      <c r="D40">
        <v>111.41244597164273</v>
      </c>
      <c r="E40">
        <v>112.70910028045732</v>
      </c>
      <c r="F40">
        <v>114.54208694508834</v>
      </c>
      <c r="G40">
        <v>105.2525685038401</v>
      </c>
      <c r="H40">
        <v>111.10057611830901</v>
      </c>
      <c r="I40">
        <v>110.49800962610927</v>
      </c>
      <c r="J40">
        <v>110.76108614724824</v>
      </c>
      <c r="K40" t="s">
        <v>126</v>
      </c>
      <c r="L40" t="s">
        <v>93</v>
      </c>
    </row>
    <row r="41" spans="1:19">
      <c r="A41">
        <v>2</v>
      </c>
      <c r="B41">
        <v>1.54</v>
      </c>
      <c r="C41">
        <v>109.92159102746096</v>
      </c>
      <c r="D41">
        <v>109.98355757059217</v>
      </c>
      <c r="E41">
        <v>116.00805184788719</v>
      </c>
      <c r="F41">
        <v>116.56239386121591</v>
      </c>
      <c r="G41">
        <v>129.2892629611982</v>
      </c>
      <c r="H41">
        <v>130.02929803239451</v>
      </c>
      <c r="I41">
        <v>134.40567530150531</v>
      </c>
      <c r="J41">
        <v>141.17210906474205</v>
      </c>
      <c r="K41" t="s">
        <v>125</v>
      </c>
      <c r="L41" t="s">
        <v>76</v>
      </c>
      <c r="M41" t="s">
        <v>77</v>
      </c>
      <c r="N41" t="s">
        <v>78</v>
      </c>
      <c r="O41" t="s">
        <v>79</v>
      </c>
      <c r="P41" t="s">
        <v>80</v>
      </c>
      <c r="Q41" t="s">
        <v>91</v>
      </c>
      <c r="R41" t="s">
        <v>92</v>
      </c>
      <c r="S41" t="s">
        <v>83</v>
      </c>
    </row>
    <row r="42" spans="1:19">
      <c r="A42">
        <v>3</v>
      </c>
      <c r="B42">
        <v>1.54</v>
      </c>
      <c r="C42">
        <v>115.31793659453234</v>
      </c>
      <c r="D42">
        <v>118.8642758981742</v>
      </c>
      <c r="E42">
        <v>122.62296342207553</v>
      </c>
      <c r="F42">
        <v>122.41910056259069</v>
      </c>
      <c r="G42">
        <v>121.77967662928499</v>
      </c>
      <c r="H42">
        <v>132.75285544106535</v>
      </c>
      <c r="I42">
        <v>162.00007719262979</v>
      </c>
      <c r="J42">
        <v>160.67134307895819</v>
      </c>
      <c r="K42" t="s">
        <v>64</v>
      </c>
      <c r="L42">
        <v>-6.7000000000000004E-2</v>
      </c>
      <c r="M42">
        <v>3.6999999999999998E-2</v>
      </c>
      <c r="N42">
        <v>-3.0000000000000001E-3</v>
      </c>
      <c r="O42">
        <v>2.7E-2</v>
      </c>
      <c r="P42">
        <v>0.23699999999999999</v>
      </c>
      <c r="Q42">
        <v>0.114</v>
      </c>
      <c r="R42">
        <v>0.21099999999999999</v>
      </c>
      <c r="S42">
        <v>0.218</v>
      </c>
    </row>
    <row r="43" spans="1:19">
      <c r="A43">
        <v>4</v>
      </c>
      <c r="B43">
        <v>1.55</v>
      </c>
      <c r="C43">
        <v>109.64087667153332</v>
      </c>
      <c r="D43">
        <v>106.95523181537298</v>
      </c>
      <c r="E43">
        <v>113.12096559367994</v>
      </c>
      <c r="F43">
        <v>118.1493584076356</v>
      </c>
      <c r="G43">
        <v>98.967168754442426</v>
      </c>
      <c r="H43">
        <v>93.963208259239352</v>
      </c>
      <c r="I43">
        <v>107.54057403616345</v>
      </c>
      <c r="J43">
        <v>121.19397721634785</v>
      </c>
      <c r="K43" t="s">
        <v>65</v>
      </c>
      <c r="L43">
        <v>1.4999999999999999E-2</v>
      </c>
      <c r="M43">
        <v>1.6E-2</v>
      </c>
      <c r="N43">
        <v>0</v>
      </c>
      <c r="O43">
        <v>0</v>
      </c>
      <c r="P43">
        <v>0.22800000000000001</v>
      </c>
      <c r="Q43">
        <v>0.1</v>
      </c>
      <c r="R43">
        <v>9.7000000000000003E-2</v>
      </c>
      <c r="S43">
        <v>0.107</v>
      </c>
    </row>
    <row r="44" spans="1:19">
      <c r="A44">
        <v>5</v>
      </c>
      <c r="B44">
        <v>1.56</v>
      </c>
      <c r="C44">
        <v>111.17697455370497</v>
      </c>
      <c r="D44">
        <v>113.89511230849429</v>
      </c>
      <c r="E44">
        <v>114.13702368322744</v>
      </c>
      <c r="F44">
        <v>114.27447481212414</v>
      </c>
      <c r="G44">
        <v>108.45514447235445</v>
      </c>
      <c r="H44">
        <v>110.91120586922113</v>
      </c>
      <c r="I44">
        <v>105.50156830289747</v>
      </c>
      <c r="J44">
        <v>110.31722262619876</v>
      </c>
      <c r="K44" t="s">
        <v>126</v>
      </c>
      <c r="L44" t="s">
        <v>94</v>
      </c>
    </row>
    <row r="45" spans="1:19">
      <c r="A45">
        <v>6</v>
      </c>
      <c r="B45">
        <v>1.57</v>
      </c>
      <c r="C45">
        <v>120.83292399384355</v>
      </c>
      <c r="D45">
        <v>118.18182029895446</v>
      </c>
      <c r="E45">
        <v>133.5219060053428</v>
      </c>
      <c r="F45">
        <v>117.15334691363871</v>
      </c>
      <c r="G45">
        <v>155.17114419482223</v>
      </c>
      <c r="H45">
        <v>119.84142413847906</v>
      </c>
      <c r="I45">
        <v>123.64623580377004</v>
      </c>
      <c r="J45">
        <v>131.88238631926544</v>
      </c>
      <c r="K45" t="s">
        <v>64</v>
      </c>
      <c r="L45">
        <v>-8.4000000000000005E-2</v>
      </c>
      <c r="M45">
        <v>-0.20300000000000001</v>
      </c>
      <c r="N45">
        <v>-0.123</v>
      </c>
      <c r="O45">
        <v>-0.13600000000000001</v>
      </c>
      <c r="P45">
        <v>-1.2E-2</v>
      </c>
      <c r="Q45">
        <v>-1.4E-2</v>
      </c>
      <c r="R45">
        <v>-4.9000000000000002E-2</v>
      </c>
      <c r="S45">
        <v>0</v>
      </c>
    </row>
    <row r="46" spans="1:19">
      <c r="A46">
        <v>7</v>
      </c>
      <c r="B46">
        <v>1.57</v>
      </c>
      <c r="C46">
        <v>121.42351150836195</v>
      </c>
      <c r="D46">
        <v>119.16348411970743</v>
      </c>
      <c r="E46">
        <v>120.69359095614509</v>
      </c>
      <c r="F46">
        <v>127.36691484928383</v>
      </c>
      <c r="G46">
        <v>148.06708891692168</v>
      </c>
      <c r="H46">
        <v>158.28850940243467</v>
      </c>
      <c r="I46">
        <v>146.72552983764601</v>
      </c>
      <c r="J46">
        <v>163.79395034759602</v>
      </c>
      <c r="K46" t="s">
        <v>65</v>
      </c>
      <c r="L46">
        <v>-0.05</v>
      </c>
      <c r="M46">
        <v>-0.10100000000000001</v>
      </c>
      <c r="N46">
        <v>-0.218</v>
      </c>
      <c r="O46">
        <f>0-122</f>
        <v>-122</v>
      </c>
      <c r="P46">
        <v>-6.5000000000000002E-2</v>
      </c>
      <c r="Q46">
        <v>-5.1999999999999998E-2</v>
      </c>
      <c r="R46">
        <v>-0.01</v>
      </c>
      <c r="S46">
        <v>0</v>
      </c>
    </row>
    <row r="47" spans="1:19">
      <c r="A47">
        <v>8</v>
      </c>
      <c r="B47">
        <v>1.6</v>
      </c>
      <c r="C47">
        <v>103.56910386253911</v>
      </c>
      <c r="D47">
        <v>103.24472692169338</v>
      </c>
      <c r="E47">
        <v>106.19914822093732</v>
      </c>
      <c r="F47">
        <v>108.13062205977899</v>
      </c>
      <c r="G47">
        <v>164.85662489128572</v>
      </c>
      <c r="H47">
        <v>163.60305245018972</v>
      </c>
      <c r="I47">
        <v>171.72583631310545</v>
      </c>
      <c r="J47">
        <v>171.89909733138606</v>
      </c>
    </row>
    <row r="48" spans="1:19">
      <c r="A48">
        <v>9</v>
      </c>
      <c r="B48">
        <v>1.6</v>
      </c>
      <c r="C48">
        <v>108.91055995386027</v>
      </c>
      <c r="D48">
        <v>111.99242838305311</v>
      </c>
      <c r="E48">
        <v>107.73167524909142</v>
      </c>
      <c r="F48">
        <v>111.57105059934757</v>
      </c>
      <c r="G48">
        <v>148.88622931351907</v>
      </c>
      <c r="H48">
        <v>141.35850620907809</v>
      </c>
      <c r="I48">
        <v>135.68863670731653</v>
      </c>
      <c r="J48">
        <v>146.94410017147445</v>
      </c>
    </row>
    <row r="49" spans="1:10">
      <c r="A49">
        <v>10</v>
      </c>
      <c r="B49">
        <v>1.6</v>
      </c>
      <c r="C49">
        <v>111.58124066377265</v>
      </c>
      <c r="D49">
        <v>115.97616491030033</v>
      </c>
      <c r="E49">
        <v>117.33666061370396</v>
      </c>
      <c r="F49">
        <v>117.38336747370931</v>
      </c>
      <c r="G49">
        <v>102.22649545389645</v>
      </c>
      <c r="H49">
        <v>100.80523775085419</v>
      </c>
      <c r="I49">
        <v>113.81829167340538</v>
      </c>
      <c r="J49">
        <v>113.91331225757456</v>
      </c>
    </row>
    <row r="50" spans="1:10">
      <c r="A50">
        <v>11</v>
      </c>
      <c r="B50">
        <v>1.6</v>
      </c>
      <c r="C50">
        <v>113.17852650094763</v>
      </c>
      <c r="D50">
        <v>119.62528349874286</v>
      </c>
      <c r="E50">
        <v>122.63559507188519</v>
      </c>
      <c r="F50">
        <v>125.69506471509594</v>
      </c>
      <c r="G50">
        <v>146.69383713343305</v>
      </c>
      <c r="H50">
        <v>132.7031485791745</v>
      </c>
      <c r="I50">
        <v>151.96171673148476</v>
      </c>
      <c r="J50">
        <v>169.49026540860194</v>
      </c>
    </row>
    <row r="51" spans="1:10">
      <c r="A51">
        <v>12</v>
      </c>
      <c r="B51">
        <v>1.61</v>
      </c>
      <c r="C51">
        <v>110.20586723705007</v>
      </c>
      <c r="D51">
        <v>122.58368245653098</v>
      </c>
      <c r="E51">
        <v>135.0021081743283</v>
      </c>
      <c r="F51">
        <v>163.22973462349435</v>
      </c>
      <c r="G51">
        <v>148.73830814682873</v>
      </c>
      <c r="H51">
        <v>156.24241308750214</v>
      </c>
      <c r="I51">
        <v>158.74629687992436</v>
      </c>
      <c r="J51">
        <v>158.28641165384559</v>
      </c>
    </row>
    <row r="52" spans="1:10">
      <c r="A52">
        <v>13</v>
      </c>
      <c r="B52">
        <v>1.64</v>
      </c>
      <c r="C52">
        <v>119.09343964855422</v>
      </c>
      <c r="D52">
        <v>119.31271961580774</v>
      </c>
      <c r="E52">
        <v>124.18791382028377</v>
      </c>
      <c r="F52">
        <v>129.5187237508753</v>
      </c>
      <c r="G52">
        <v>126.8002760116246</v>
      </c>
      <c r="H52">
        <v>126.33511309886144</v>
      </c>
      <c r="I52">
        <v>132.42738305317195</v>
      </c>
      <c r="J52">
        <v>133.42632302691189</v>
      </c>
    </row>
    <row r="53" spans="1:10">
      <c r="A53">
        <v>14</v>
      </c>
      <c r="B53">
        <v>1.65</v>
      </c>
      <c r="C53">
        <v>112.98870305493524</v>
      </c>
      <c r="D53">
        <v>113.23743894112086</v>
      </c>
      <c r="E53">
        <v>118.46275156805238</v>
      </c>
      <c r="F53">
        <v>122.43996466697406</v>
      </c>
      <c r="G53">
        <v>117.87834613634219</v>
      </c>
      <c r="H53">
        <v>113.63871295901289</v>
      </c>
      <c r="I53">
        <v>120.46716318804731</v>
      </c>
      <c r="J53">
        <v>127.48828944379868</v>
      </c>
    </row>
    <row r="54" spans="1:10">
      <c r="A54">
        <v>15</v>
      </c>
      <c r="B54">
        <v>1.65</v>
      </c>
      <c r="C54">
        <v>116.06410062758908</v>
      </c>
      <c r="D54">
        <v>116.81554796110889</v>
      </c>
      <c r="E54">
        <v>118.3664174173025</v>
      </c>
      <c r="F54">
        <v>118.42990663936149</v>
      </c>
      <c r="G54">
        <v>158.75192807292194</v>
      </c>
      <c r="H54">
        <v>159.36633615861166</v>
      </c>
      <c r="I54">
        <v>166.51934129296581</v>
      </c>
      <c r="J54">
        <v>170.24917590257692</v>
      </c>
    </row>
    <row r="55" spans="1:10">
      <c r="A55">
        <v>16</v>
      </c>
      <c r="B55">
        <v>1.68</v>
      </c>
      <c r="C55">
        <v>107.52486556105879</v>
      </c>
      <c r="D55">
        <v>118.33208893313423</v>
      </c>
      <c r="E55">
        <v>111.28878570782236</v>
      </c>
      <c r="F55">
        <v>121.48896398356726</v>
      </c>
      <c r="G55">
        <v>147.38328284901749</v>
      </c>
      <c r="H55">
        <v>146.57215633921894</v>
      </c>
      <c r="I55">
        <v>146.12898778099404</v>
      </c>
      <c r="J55">
        <v>163.40231890742862</v>
      </c>
    </row>
    <row r="56" spans="1:10">
      <c r="A56">
        <v>17</v>
      </c>
      <c r="B56">
        <v>1.69</v>
      </c>
      <c r="C56">
        <v>111.23048123560004</v>
      </c>
      <c r="D56">
        <v>120.98623614507987</v>
      </c>
      <c r="E56">
        <v>120.55850132949968</v>
      </c>
      <c r="F56">
        <v>124.63188252988698</v>
      </c>
      <c r="G56">
        <v>142.57365119925259</v>
      </c>
      <c r="H56">
        <v>146.27555513028815</v>
      </c>
      <c r="I56">
        <v>158.82354629161333</v>
      </c>
      <c r="J56">
        <v>158.9863486472195</v>
      </c>
    </row>
    <row r="57" spans="1:10">
      <c r="A57">
        <v>18</v>
      </c>
      <c r="B57">
        <v>1.7</v>
      </c>
      <c r="C57">
        <v>105.48532971203697</v>
      </c>
      <c r="D57">
        <v>108.14355437633158</v>
      </c>
      <c r="E57">
        <v>111.32667429134536</v>
      </c>
      <c r="F57">
        <v>118.31375489309336</v>
      </c>
      <c r="G57">
        <v>160.81557650592092</v>
      </c>
      <c r="H57">
        <v>127.34038015714322</v>
      </c>
      <c r="I57">
        <v>162.00025800072353</v>
      </c>
      <c r="J57">
        <v>169.39852787592096</v>
      </c>
    </row>
    <row r="59" spans="1:10">
      <c r="B59" t="s">
        <v>124</v>
      </c>
      <c r="C59">
        <v>1.4999999999999999E-2</v>
      </c>
      <c r="D59">
        <v>1.6E-2</v>
      </c>
      <c r="E59">
        <v>0</v>
      </c>
      <c r="F59">
        <v>0</v>
      </c>
      <c r="G59">
        <v>0.22800000000000001</v>
      </c>
      <c r="H59">
        <v>0.1</v>
      </c>
      <c r="I59">
        <v>9.7000000000000003E-2</v>
      </c>
      <c r="J59">
        <v>0.107</v>
      </c>
    </row>
    <row r="60" spans="1:10">
      <c r="A60">
        <v>1</v>
      </c>
      <c r="B60">
        <v>45</v>
      </c>
      <c r="C60">
        <v>111.58124066377265</v>
      </c>
      <c r="D60">
        <v>115.97616491030033</v>
      </c>
      <c r="E60">
        <v>117.33666061370396</v>
      </c>
      <c r="F60">
        <v>117.38336747370931</v>
      </c>
      <c r="G60">
        <v>102.22649545389645</v>
      </c>
      <c r="H60">
        <v>100.80523775085419</v>
      </c>
      <c r="I60">
        <v>113.81829167340538</v>
      </c>
      <c r="J60">
        <v>113.91331225757456</v>
      </c>
    </row>
    <row r="61" spans="1:10">
      <c r="A61">
        <v>2</v>
      </c>
      <c r="B61">
        <v>46</v>
      </c>
      <c r="C61">
        <v>112.98870305493524</v>
      </c>
      <c r="D61">
        <v>113.23743894112086</v>
      </c>
      <c r="E61">
        <v>118.46275156805238</v>
      </c>
      <c r="F61">
        <v>122.43996466697406</v>
      </c>
      <c r="G61">
        <v>117.87834613634219</v>
      </c>
      <c r="H61">
        <v>113.63871295901289</v>
      </c>
      <c r="I61">
        <v>120.46716318804731</v>
      </c>
      <c r="J61">
        <v>127.48828944379868</v>
      </c>
    </row>
    <row r="62" spans="1:10">
      <c r="A62">
        <v>3</v>
      </c>
      <c r="B62">
        <v>48</v>
      </c>
      <c r="C62">
        <v>109.64087667153332</v>
      </c>
      <c r="D62">
        <v>106.95523181537298</v>
      </c>
      <c r="E62">
        <v>113.12096559367994</v>
      </c>
      <c r="F62">
        <v>118.1493584076356</v>
      </c>
      <c r="G62">
        <v>98.967168754442426</v>
      </c>
      <c r="H62">
        <v>93.963208259239352</v>
      </c>
      <c r="I62">
        <v>107.54057403616345</v>
      </c>
      <c r="J62">
        <v>121.19397721634785</v>
      </c>
    </row>
    <row r="63" spans="1:10">
      <c r="A63">
        <v>4</v>
      </c>
      <c r="B63">
        <v>50</v>
      </c>
      <c r="C63">
        <v>113.48534052112787</v>
      </c>
      <c r="D63">
        <v>111.41244597164273</v>
      </c>
      <c r="E63">
        <v>112.70910028045732</v>
      </c>
      <c r="F63">
        <v>114.54208694508834</v>
      </c>
      <c r="G63">
        <v>105.2525685038401</v>
      </c>
      <c r="H63">
        <v>111.10057611830901</v>
      </c>
      <c r="I63">
        <v>110.49800962610927</v>
      </c>
      <c r="J63">
        <v>110.76108614724824</v>
      </c>
    </row>
    <row r="64" spans="1:10">
      <c r="A64">
        <v>5</v>
      </c>
      <c r="B64">
        <v>50</v>
      </c>
      <c r="C64">
        <v>115.31793659453234</v>
      </c>
      <c r="D64">
        <v>118.8642758981742</v>
      </c>
      <c r="E64">
        <v>122.62296342207553</v>
      </c>
      <c r="F64">
        <v>122.41910056259069</v>
      </c>
      <c r="G64">
        <v>121.77967662928499</v>
      </c>
      <c r="H64">
        <v>132.75285544106535</v>
      </c>
      <c r="I64">
        <v>162.00007719262979</v>
      </c>
      <c r="J64">
        <v>160.67134307895819</v>
      </c>
    </row>
    <row r="65" spans="1:10">
      <c r="A65">
        <v>6</v>
      </c>
      <c r="B65">
        <v>53</v>
      </c>
      <c r="C65">
        <v>110.20586723705007</v>
      </c>
      <c r="D65">
        <v>122.58368245653098</v>
      </c>
      <c r="E65">
        <v>135.0021081743283</v>
      </c>
      <c r="F65">
        <v>163.22973462349435</v>
      </c>
      <c r="G65">
        <v>148.73830814682873</v>
      </c>
      <c r="H65">
        <v>156.24241308750214</v>
      </c>
      <c r="I65">
        <v>158.74629687992436</v>
      </c>
      <c r="J65">
        <v>158.28641165384559</v>
      </c>
    </row>
    <row r="66" spans="1:10">
      <c r="A66">
        <v>7</v>
      </c>
      <c r="B66">
        <v>53</v>
      </c>
      <c r="C66">
        <v>111.17697455370497</v>
      </c>
      <c r="D66">
        <v>113.89511230849429</v>
      </c>
      <c r="E66">
        <v>114.13702368322744</v>
      </c>
      <c r="F66">
        <v>114.27447481212414</v>
      </c>
      <c r="G66">
        <v>108.45514447235445</v>
      </c>
      <c r="H66">
        <v>110.91120586922113</v>
      </c>
      <c r="I66">
        <v>105.50156830289747</v>
      </c>
      <c r="J66">
        <v>110.31722262619876</v>
      </c>
    </row>
    <row r="67" spans="1:10">
      <c r="A67">
        <v>8</v>
      </c>
      <c r="B67">
        <v>54</v>
      </c>
      <c r="C67">
        <v>103.56910386253911</v>
      </c>
      <c r="D67">
        <v>103.24472692169338</v>
      </c>
      <c r="E67">
        <v>106.19914822093732</v>
      </c>
      <c r="F67">
        <v>108.13062205977899</v>
      </c>
      <c r="G67">
        <v>164.85662489128572</v>
      </c>
      <c r="H67">
        <v>163.60305245018972</v>
      </c>
      <c r="I67">
        <v>171.72583631310545</v>
      </c>
      <c r="J67">
        <v>171.89909733138606</v>
      </c>
    </row>
    <row r="68" spans="1:10">
      <c r="A68">
        <v>9</v>
      </c>
      <c r="B68">
        <v>56</v>
      </c>
      <c r="C68">
        <v>113.17852650094763</v>
      </c>
      <c r="D68">
        <v>119.62528349874286</v>
      </c>
      <c r="E68">
        <v>122.63559507188519</v>
      </c>
      <c r="F68">
        <v>125.69506471509594</v>
      </c>
      <c r="G68">
        <v>146.69383713343305</v>
      </c>
      <c r="H68">
        <v>132.7031485791745</v>
      </c>
      <c r="I68">
        <v>151.96171673148476</v>
      </c>
      <c r="J68">
        <v>169.49026540860194</v>
      </c>
    </row>
    <row r="69" spans="1:10">
      <c r="A69">
        <v>10</v>
      </c>
      <c r="B69">
        <v>59</v>
      </c>
      <c r="C69">
        <v>121.42351150836195</v>
      </c>
      <c r="D69">
        <v>119.16348411970743</v>
      </c>
      <c r="E69">
        <v>120.69359095614509</v>
      </c>
      <c r="F69">
        <v>127.36691484928383</v>
      </c>
      <c r="G69">
        <v>148.06708891692168</v>
      </c>
      <c r="H69">
        <v>158.28850940243467</v>
      </c>
      <c r="I69">
        <v>146.72552983764601</v>
      </c>
      <c r="J69">
        <v>163.79395034759602</v>
      </c>
    </row>
    <row r="70" spans="1:10">
      <c r="A70">
        <v>11</v>
      </c>
      <c r="B70">
        <v>60</v>
      </c>
      <c r="C70">
        <v>107.52486556105879</v>
      </c>
      <c r="D70">
        <v>118.33208893313423</v>
      </c>
      <c r="E70">
        <v>111.28878570782236</v>
      </c>
      <c r="F70">
        <v>121.48896398356726</v>
      </c>
      <c r="G70">
        <v>147.38328284901749</v>
      </c>
      <c r="H70">
        <v>146.57215633921894</v>
      </c>
      <c r="I70">
        <v>146.12898778099404</v>
      </c>
      <c r="J70">
        <v>163.40231890742862</v>
      </c>
    </row>
    <row r="71" spans="1:10">
      <c r="A71">
        <v>12</v>
      </c>
      <c r="B71" s="23">
        <v>60</v>
      </c>
      <c r="C71">
        <v>120.83292399384355</v>
      </c>
      <c r="D71">
        <v>118.18182029895446</v>
      </c>
      <c r="E71">
        <v>133.5219060053428</v>
      </c>
      <c r="F71">
        <v>117.15334691363871</v>
      </c>
      <c r="G71">
        <v>155.17114419482223</v>
      </c>
      <c r="H71">
        <v>119.84142413847906</v>
      </c>
      <c r="I71">
        <v>123.64623580377004</v>
      </c>
      <c r="J71">
        <v>131.88238631926544</v>
      </c>
    </row>
    <row r="72" spans="1:10">
      <c r="A72">
        <v>13</v>
      </c>
      <c r="B72">
        <v>61</v>
      </c>
      <c r="C72">
        <v>116.06410062758908</v>
      </c>
      <c r="D72">
        <v>116.81554796110889</v>
      </c>
      <c r="E72">
        <v>118.3664174173025</v>
      </c>
      <c r="F72">
        <v>118.42990663936149</v>
      </c>
      <c r="G72">
        <v>158.75192807292194</v>
      </c>
      <c r="H72">
        <v>159.36633615861166</v>
      </c>
      <c r="I72">
        <v>166.51934129296581</v>
      </c>
      <c r="J72">
        <v>170.24917590257692</v>
      </c>
    </row>
    <row r="73" spans="1:10">
      <c r="A73">
        <v>14</v>
      </c>
      <c r="B73">
        <v>63</v>
      </c>
      <c r="C73">
        <v>109.92159102746096</v>
      </c>
      <c r="D73">
        <v>109.98355757059217</v>
      </c>
      <c r="E73">
        <v>116.00805184788719</v>
      </c>
      <c r="F73">
        <v>116.56239386121591</v>
      </c>
      <c r="G73">
        <v>129.2892629611982</v>
      </c>
      <c r="H73">
        <v>130.02929803239451</v>
      </c>
      <c r="I73">
        <v>134.40567530150531</v>
      </c>
      <c r="J73">
        <v>141.17210906474205</v>
      </c>
    </row>
    <row r="74" spans="1:10">
      <c r="A74">
        <v>15</v>
      </c>
      <c r="B74">
        <v>64</v>
      </c>
      <c r="C74">
        <v>111.23048123560004</v>
      </c>
      <c r="D74">
        <v>120.98623614507987</v>
      </c>
      <c r="E74">
        <v>120.55850132949968</v>
      </c>
      <c r="F74">
        <v>124.63188252988698</v>
      </c>
      <c r="G74">
        <v>142.57365119925259</v>
      </c>
      <c r="H74">
        <v>146.27555513028815</v>
      </c>
      <c r="I74">
        <v>158.82354629161333</v>
      </c>
      <c r="J74">
        <v>158.9863486472195</v>
      </c>
    </row>
    <row r="75" spans="1:10">
      <c r="A75">
        <v>16</v>
      </c>
      <c r="B75">
        <v>66</v>
      </c>
      <c r="C75">
        <v>108.91055995386027</v>
      </c>
      <c r="D75">
        <v>111.99242838305311</v>
      </c>
      <c r="E75">
        <v>107.73167524909142</v>
      </c>
      <c r="F75">
        <v>111.57105059934757</v>
      </c>
      <c r="G75">
        <v>148.88622931351907</v>
      </c>
      <c r="H75">
        <v>141.35850620907809</v>
      </c>
      <c r="I75">
        <v>135.68863670731653</v>
      </c>
      <c r="J75">
        <v>146.94410017147445</v>
      </c>
    </row>
    <row r="76" spans="1:10">
      <c r="A76">
        <v>17</v>
      </c>
      <c r="B76">
        <v>72</v>
      </c>
      <c r="C76">
        <v>105.48532971203697</v>
      </c>
      <c r="D76">
        <v>108.14355437633158</v>
      </c>
      <c r="E76">
        <v>111.32667429134536</v>
      </c>
      <c r="F76">
        <v>118.31375489309336</v>
      </c>
      <c r="G76">
        <v>160.81557650592092</v>
      </c>
      <c r="H76">
        <v>127.34038015714322</v>
      </c>
      <c r="I76">
        <v>162.00025800072353</v>
      </c>
      <c r="J76">
        <v>169.39852787592096</v>
      </c>
    </row>
    <row r="77" spans="1:10">
      <c r="A77">
        <v>18</v>
      </c>
      <c r="B77">
        <v>83</v>
      </c>
      <c r="C77">
        <v>119.09343964855422</v>
      </c>
      <c r="D77">
        <v>119.31271961580774</v>
      </c>
      <c r="E77">
        <v>124.18791382028377</v>
      </c>
      <c r="F77">
        <v>129.5187237508753</v>
      </c>
      <c r="G77">
        <v>126.8002760116246</v>
      </c>
      <c r="H77">
        <v>126.33511309886144</v>
      </c>
      <c r="I77">
        <v>132.42738305317195</v>
      </c>
      <c r="J77">
        <v>133.42632302691189</v>
      </c>
    </row>
    <row r="91" spans="12:12">
      <c r="L91" s="23"/>
    </row>
  </sheetData>
  <sortState ref="L79:L96">
    <sortCondition ref="L7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96"/>
  <sheetViews>
    <sheetView topLeftCell="A49" zoomScale="80" zoomScaleNormal="80" workbookViewId="0">
      <selection activeCell="C59" sqref="C59:J59"/>
    </sheetView>
  </sheetViews>
  <sheetFormatPr baseColWidth="10" defaultRowHeight="15"/>
  <sheetData>
    <row r="1" spans="1:10">
      <c r="A1" s="7" t="s">
        <v>27</v>
      </c>
    </row>
    <row r="2" spans="1:10">
      <c r="A2" t="s">
        <v>64</v>
      </c>
      <c r="B2">
        <v>1.75</v>
      </c>
      <c r="C2">
        <v>108.29195218987986</v>
      </c>
      <c r="D2">
        <v>100.62234301623552</v>
      </c>
      <c r="E2">
        <v>111.52925672045114</v>
      </c>
      <c r="F2">
        <v>115.82491321944336</v>
      </c>
      <c r="G2">
        <v>109.98373424502772</v>
      </c>
      <c r="H2">
        <v>94.687993715778347</v>
      </c>
      <c r="I2">
        <v>109.90430342305683</v>
      </c>
      <c r="J2">
        <v>124.23740615229961</v>
      </c>
    </row>
    <row r="3" spans="1:10">
      <c r="A3" t="s">
        <v>65</v>
      </c>
      <c r="B3">
        <v>68</v>
      </c>
    </row>
    <row r="4" spans="1:10">
      <c r="A4" t="s">
        <v>64</v>
      </c>
      <c r="B4">
        <v>1.7</v>
      </c>
      <c r="C4">
        <v>105.87409321196257</v>
      </c>
      <c r="D4">
        <v>112.20628074668105</v>
      </c>
      <c r="E4">
        <v>115.41053263504584</v>
      </c>
      <c r="F4">
        <v>123.17767911913468</v>
      </c>
      <c r="G4">
        <v>103.70920907274035</v>
      </c>
      <c r="H4">
        <v>101.65931531619867</v>
      </c>
      <c r="I4">
        <v>153.42472033459117</v>
      </c>
      <c r="J4">
        <v>174.78106409920201</v>
      </c>
    </row>
    <row r="5" spans="1:10">
      <c r="A5" t="s">
        <v>65</v>
      </c>
      <c r="B5">
        <v>65</v>
      </c>
    </row>
    <row r="6" spans="1:10">
      <c r="A6" t="s">
        <v>64</v>
      </c>
      <c r="B6">
        <v>1.77</v>
      </c>
      <c r="C6">
        <v>114.86847830417776</v>
      </c>
      <c r="D6">
        <v>112.38054507661941</v>
      </c>
      <c r="E6">
        <v>118.44570176917385</v>
      </c>
      <c r="F6">
        <v>132.46550503506316</v>
      </c>
      <c r="G6">
        <v>123.57912173890095</v>
      </c>
      <c r="H6">
        <v>126.82662808725587</v>
      </c>
      <c r="I6">
        <v>139.76857693073907</v>
      </c>
      <c r="J6">
        <v>161.44083438619478</v>
      </c>
    </row>
    <row r="7" spans="1:10">
      <c r="A7" t="s">
        <v>65</v>
      </c>
      <c r="B7">
        <v>70</v>
      </c>
    </row>
    <row r="8" spans="1:10">
      <c r="A8" t="s">
        <v>64</v>
      </c>
      <c r="B8">
        <v>1.74</v>
      </c>
      <c r="C8">
        <v>108.00557719673992</v>
      </c>
      <c r="D8">
        <v>105.61685122521192</v>
      </c>
      <c r="E8">
        <v>109.91165307435629</v>
      </c>
      <c r="F8">
        <v>109.76680233244552</v>
      </c>
      <c r="G8">
        <v>113.82340216584977</v>
      </c>
      <c r="H8">
        <v>110.08818125305079</v>
      </c>
      <c r="I8">
        <v>114.8529723140246</v>
      </c>
      <c r="J8">
        <v>112.68975005732631</v>
      </c>
    </row>
    <row r="9" spans="1:10">
      <c r="A9" t="s">
        <v>65</v>
      </c>
      <c r="B9">
        <v>62</v>
      </c>
    </row>
    <row r="10" spans="1:10">
      <c r="A10" t="s">
        <v>64</v>
      </c>
      <c r="B10">
        <v>1.69</v>
      </c>
      <c r="C10">
        <v>112.07144080972711</v>
      </c>
      <c r="D10">
        <v>111.7557543856235</v>
      </c>
      <c r="E10">
        <v>115.94982791351079</v>
      </c>
      <c r="F10">
        <v>115.16136905174596</v>
      </c>
      <c r="G10">
        <v>139.72787701931355</v>
      </c>
      <c r="H10">
        <v>122.9649311554024</v>
      </c>
      <c r="I10">
        <v>151.98960044936902</v>
      </c>
      <c r="J10">
        <v>174.60359115051324</v>
      </c>
    </row>
    <row r="11" spans="1:10">
      <c r="A11" t="s">
        <v>65</v>
      </c>
      <c r="B11">
        <v>65</v>
      </c>
    </row>
    <row r="12" spans="1:10">
      <c r="A12" t="s">
        <v>64</v>
      </c>
      <c r="B12">
        <v>1.87</v>
      </c>
      <c r="C12">
        <v>102.1453939504933</v>
      </c>
      <c r="D12">
        <v>100.70427525122294</v>
      </c>
      <c r="E12">
        <v>100.93062243942337</v>
      </c>
      <c r="F12">
        <v>100.73547234194841</v>
      </c>
      <c r="G12">
        <v>116.32153823798069</v>
      </c>
      <c r="H12">
        <v>113.24097692595184</v>
      </c>
      <c r="I12">
        <v>115.86850841153053</v>
      </c>
      <c r="J12">
        <v>118.02659593058553</v>
      </c>
    </row>
    <row r="13" spans="1:10">
      <c r="A13" t="s">
        <v>65</v>
      </c>
      <c r="B13">
        <v>90</v>
      </c>
    </row>
    <row r="14" spans="1:10">
      <c r="A14" t="s">
        <v>64</v>
      </c>
      <c r="B14">
        <v>1.7</v>
      </c>
      <c r="C14">
        <v>109.98706885052206</v>
      </c>
      <c r="D14">
        <v>112.33889334927834</v>
      </c>
      <c r="E14">
        <v>112.23895143855248</v>
      </c>
      <c r="F14">
        <v>110.74817427796859</v>
      </c>
      <c r="G14">
        <v>156.64312863192416</v>
      </c>
      <c r="H14">
        <v>158.35664813125211</v>
      </c>
      <c r="I14">
        <v>151.73935984752219</v>
      </c>
      <c r="J14">
        <v>157.75136086972577</v>
      </c>
    </row>
    <row r="15" spans="1:10">
      <c r="A15" t="s">
        <v>65</v>
      </c>
      <c r="B15">
        <v>72</v>
      </c>
    </row>
    <row r="16" spans="1:10">
      <c r="A16" t="s">
        <v>64</v>
      </c>
      <c r="B16">
        <v>1.62</v>
      </c>
      <c r="C16">
        <v>108.65589326848955</v>
      </c>
      <c r="D16">
        <v>110.63443996099765</v>
      </c>
      <c r="E16">
        <v>113.31234411182599</v>
      </c>
      <c r="F16">
        <v>118.62021243379638</v>
      </c>
      <c r="G16">
        <v>112.729239777614</v>
      </c>
      <c r="H16">
        <v>111.07559107559108</v>
      </c>
      <c r="I16">
        <v>115.37837650083458</v>
      </c>
      <c r="J16">
        <v>115.60307588792244</v>
      </c>
    </row>
    <row r="17" spans="1:10">
      <c r="A17" t="s">
        <v>65</v>
      </c>
      <c r="B17">
        <v>55</v>
      </c>
    </row>
    <row r="18" spans="1:10">
      <c r="A18" t="s">
        <v>64</v>
      </c>
      <c r="B18">
        <v>1.72</v>
      </c>
      <c r="C18">
        <v>107.90076934244598</v>
      </c>
      <c r="D18">
        <v>105.75290884343583</v>
      </c>
      <c r="E18">
        <v>113.89387044827519</v>
      </c>
      <c r="F18">
        <v>118.7529926686958</v>
      </c>
      <c r="G18">
        <v>117.7068957316892</v>
      </c>
      <c r="H18">
        <v>120.30285028457165</v>
      </c>
      <c r="I18">
        <v>132.65759025908594</v>
      </c>
      <c r="J18">
        <v>132.50661069403665</v>
      </c>
    </row>
    <row r="19" spans="1:10">
      <c r="A19" t="s">
        <v>65</v>
      </c>
      <c r="B19">
        <v>68</v>
      </c>
    </row>
    <row r="20" spans="1:10">
      <c r="A20" t="s">
        <v>64</v>
      </c>
      <c r="B20">
        <v>1.75</v>
      </c>
      <c r="C20">
        <v>118.57961847515064</v>
      </c>
      <c r="D20">
        <v>116.20482559669976</v>
      </c>
      <c r="E20">
        <v>117.64984093590476</v>
      </c>
      <c r="F20">
        <v>117.86735150141901</v>
      </c>
      <c r="G20">
        <v>120.26683591266351</v>
      </c>
      <c r="H20">
        <v>121.92049880935635</v>
      </c>
      <c r="I20">
        <v>123.21640493405143</v>
      </c>
      <c r="J20">
        <v>128.21994666506862</v>
      </c>
    </row>
    <row r="21" spans="1:10">
      <c r="A21" t="s">
        <v>65</v>
      </c>
      <c r="B21">
        <v>69</v>
      </c>
    </row>
    <row r="22" spans="1:10">
      <c r="A22" t="s">
        <v>64</v>
      </c>
      <c r="B22">
        <v>1.66</v>
      </c>
      <c r="C22">
        <v>106.99531299122812</v>
      </c>
      <c r="D22">
        <v>109.43918356609765</v>
      </c>
      <c r="E22">
        <v>111.1616163589119</v>
      </c>
      <c r="F22">
        <v>116.94791627471311</v>
      </c>
      <c r="G22">
        <v>114.10346697742261</v>
      </c>
      <c r="H22">
        <v>111.08114770819894</v>
      </c>
      <c r="I22">
        <v>116.76393738082305</v>
      </c>
      <c r="J22">
        <v>123.28802708350672</v>
      </c>
    </row>
    <row r="23" spans="1:10">
      <c r="A23" t="s">
        <v>65</v>
      </c>
      <c r="B23">
        <v>68</v>
      </c>
    </row>
    <row r="24" spans="1:10">
      <c r="A24" t="s">
        <v>64</v>
      </c>
      <c r="B24">
        <v>1.55</v>
      </c>
      <c r="C24">
        <v>109.86704508942744</v>
      </c>
      <c r="D24">
        <v>111.38923744900539</v>
      </c>
      <c r="E24">
        <v>106.61514681186593</v>
      </c>
      <c r="F24">
        <v>115.50605784838787</v>
      </c>
      <c r="G24">
        <v>145.86875189288924</v>
      </c>
      <c r="H24">
        <v>143.07978876267066</v>
      </c>
      <c r="I24">
        <v>150.03186599785559</v>
      </c>
      <c r="J24">
        <v>153.74126854874996</v>
      </c>
    </row>
    <row r="25" spans="1:10">
      <c r="A25" t="s">
        <v>65</v>
      </c>
      <c r="B25">
        <v>83</v>
      </c>
    </row>
    <row r="26" spans="1:10">
      <c r="A26" t="s">
        <v>64</v>
      </c>
      <c r="B26">
        <v>1.78</v>
      </c>
      <c r="C26">
        <v>111.28404275397826</v>
      </c>
      <c r="D26">
        <v>113.77558522438183</v>
      </c>
      <c r="E26">
        <v>109.9486040138235</v>
      </c>
      <c r="F26">
        <v>112.98106130509359</v>
      </c>
      <c r="G26">
        <v>121.80190847934533</v>
      </c>
      <c r="H26">
        <v>111.21413844851072</v>
      </c>
      <c r="I26">
        <v>125.01562417033306</v>
      </c>
      <c r="J26">
        <v>127.75224442155387</v>
      </c>
    </row>
    <row r="27" spans="1:10">
      <c r="A27" t="s">
        <v>65</v>
      </c>
      <c r="B27">
        <v>66</v>
      </c>
    </row>
    <row r="28" spans="1:10">
      <c r="A28" t="s">
        <v>64</v>
      </c>
      <c r="B28">
        <v>1.62</v>
      </c>
      <c r="C28">
        <v>111.0255277058737</v>
      </c>
      <c r="D28">
        <v>111.94429874679206</v>
      </c>
      <c r="E28">
        <v>112.62176025857754</v>
      </c>
      <c r="F28">
        <v>112.42548361579024</v>
      </c>
      <c r="G28">
        <v>106.29922914108188</v>
      </c>
      <c r="H28">
        <v>106.3995835275792</v>
      </c>
      <c r="I28">
        <v>114.45033532786958</v>
      </c>
      <c r="J28">
        <v>128.54888055720014</v>
      </c>
    </row>
    <row r="29" spans="1:10">
      <c r="A29" t="s">
        <v>65</v>
      </c>
      <c r="B29">
        <v>43</v>
      </c>
    </row>
    <row r="30" spans="1:10">
      <c r="A30" t="s">
        <v>64</v>
      </c>
      <c r="B30">
        <v>1.8</v>
      </c>
      <c r="C30">
        <v>99.370078724087378</v>
      </c>
      <c r="D30">
        <v>100.78548455428349</v>
      </c>
      <c r="E30">
        <v>107.67491560234305</v>
      </c>
      <c r="F30">
        <v>113.88675313949607</v>
      </c>
      <c r="G30">
        <v>102.24519539488868</v>
      </c>
      <c r="H30">
        <v>100.21267713575406</v>
      </c>
      <c r="I30">
        <v>114.60693052490569</v>
      </c>
      <c r="J30">
        <v>129.36957631978495</v>
      </c>
    </row>
    <row r="31" spans="1:10">
      <c r="A31" t="s">
        <v>65</v>
      </c>
      <c r="B31">
        <v>70</v>
      </c>
    </row>
    <row r="32" spans="1:10">
      <c r="A32" t="s">
        <v>64</v>
      </c>
      <c r="B32">
        <v>1.72</v>
      </c>
      <c r="C32">
        <v>119.17694281531622</v>
      </c>
      <c r="D32">
        <v>117.67696136719907</v>
      </c>
      <c r="E32">
        <v>120.75938568699128</v>
      </c>
      <c r="F32">
        <v>120.26483781523923</v>
      </c>
      <c r="G32">
        <v>160.72286681200259</v>
      </c>
      <c r="H32">
        <v>158.05324929442475</v>
      </c>
      <c r="I32">
        <v>152.77212142935375</v>
      </c>
      <c r="J32">
        <v>175.5108404976655</v>
      </c>
    </row>
    <row r="33" spans="1:10">
      <c r="A33" t="s">
        <v>65</v>
      </c>
      <c r="B33">
        <v>67</v>
      </c>
    </row>
    <row r="34" spans="1:10">
      <c r="A34" t="s">
        <v>64</v>
      </c>
      <c r="B34">
        <v>1.8</v>
      </c>
      <c r="C34">
        <v>85.581457674627742</v>
      </c>
      <c r="D34">
        <v>85.445219232647901</v>
      </c>
      <c r="E34">
        <v>85.441204993538989</v>
      </c>
      <c r="F34">
        <v>84.16203678631004</v>
      </c>
      <c r="G34">
        <v>161.56383280848667</v>
      </c>
      <c r="H34">
        <v>164.00924928979339</v>
      </c>
      <c r="I34">
        <v>156.98409950647454</v>
      </c>
      <c r="J34">
        <v>169.18064405376282</v>
      </c>
    </row>
    <row r="35" spans="1:10">
      <c r="A35" t="s">
        <v>65</v>
      </c>
      <c r="B35">
        <v>76</v>
      </c>
    </row>
    <row r="36" spans="1:10">
      <c r="A36" t="s">
        <v>64</v>
      </c>
      <c r="B36">
        <v>1.8</v>
      </c>
      <c r="C36">
        <v>112.53881399732926</v>
      </c>
      <c r="D36">
        <v>108.03387872170941</v>
      </c>
      <c r="E36">
        <v>104.34231534242316</v>
      </c>
      <c r="F36">
        <v>106.56697775500977</v>
      </c>
      <c r="G36">
        <v>108.91814433989067</v>
      </c>
      <c r="H36">
        <v>100.93600033974604</v>
      </c>
      <c r="I36">
        <v>103.50389806801984</v>
      </c>
      <c r="J36">
        <v>105.13709295142432</v>
      </c>
    </row>
    <row r="37" spans="1:10">
      <c r="A37" t="s">
        <v>65</v>
      </c>
      <c r="B37">
        <v>85</v>
      </c>
    </row>
    <row r="39" spans="1:10">
      <c r="B39" t="s">
        <v>124</v>
      </c>
      <c r="C39">
        <v>-8.4000000000000005E-2</v>
      </c>
      <c r="D39">
        <v>-0.20300000000000001</v>
      </c>
      <c r="E39">
        <v>-0.123</v>
      </c>
      <c r="F39">
        <v>-0.13600000000000001</v>
      </c>
      <c r="G39">
        <v>-1.2E-2</v>
      </c>
      <c r="H39">
        <v>-1.4E-2</v>
      </c>
      <c r="I39">
        <v>-4.9000000000000002E-2</v>
      </c>
      <c r="J39">
        <v>0</v>
      </c>
    </row>
    <row r="40" spans="1:10">
      <c r="A40">
        <v>1</v>
      </c>
      <c r="B40">
        <v>1.55</v>
      </c>
      <c r="C40">
        <v>109.86704508942744</v>
      </c>
      <c r="D40">
        <v>111.38923744900539</v>
      </c>
      <c r="E40">
        <v>106.61514681186593</v>
      </c>
      <c r="F40">
        <v>115.50605784838787</v>
      </c>
      <c r="G40">
        <v>145.86875189288924</v>
      </c>
      <c r="H40">
        <v>143.07978876267066</v>
      </c>
      <c r="I40">
        <v>150.03186599785559</v>
      </c>
      <c r="J40">
        <v>153.74126854874996</v>
      </c>
    </row>
    <row r="41" spans="1:10">
      <c r="A41">
        <v>2</v>
      </c>
      <c r="B41">
        <v>1.62</v>
      </c>
      <c r="C41">
        <v>108.65589326848955</v>
      </c>
      <c r="D41">
        <v>110.63443996099765</v>
      </c>
      <c r="E41">
        <v>113.31234411182599</v>
      </c>
      <c r="F41">
        <v>118.62021243379638</v>
      </c>
      <c r="G41">
        <v>112.729239777614</v>
      </c>
      <c r="H41">
        <v>111.07559107559108</v>
      </c>
      <c r="I41">
        <v>115.37837650083458</v>
      </c>
      <c r="J41">
        <v>115.60307588792244</v>
      </c>
    </row>
    <row r="42" spans="1:10">
      <c r="A42">
        <v>3</v>
      </c>
      <c r="B42">
        <v>1.62</v>
      </c>
      <c r="C42">
        <v>111.0255277058737</v>
      </c>
      <c r="D42">
        <v>111.94429874679206</v>
      </c>
      <c r="E42">
        <v>112.62176025857754</v>
      </c>
      <c r="F42">
        <v>112.42548361579024</v>
      </c>
      <c r="G42">
        <v>106.29922914108188</v>
      </c>
      <c r="H42">
        <v>106.3995835275792</v>
      </c>
      <c r="I42">
        <v>114.45033532786958</v>
      </c>
      <c r="J42">
        <v>128.54888055720014</v>
      </c>
    </row>
    <row r="43" spans="1:10">
      <c r="A43">
        <v>4</v>
      </c>
      <c r="B43">
        <v>1.66</v>
      </c>
      <c r="C43">
        <v>106.99531299122812</v>
      </c>
      <c r="D43">
        <v>109.43918356609765</v>
      </c>
      <c r="E43">
        <v>111.1616163589119</v>
      </c>
      <c r="F43">
        <v>116.94791627471311</v>
      </c>
      <c r="G43">
        <v>114.10346697742261</v>
      </c>
      <c r="H43">
        <v>111.08114770819894</v>
      </c>
      <c r="I43">
        <v>116.76393738082305</v>
      </c>
      <c r="J43">
        <v>123.28802708350672</v>
      </c>
    </row>
    <row r="44" spans="1:10">
      <c r="A44">
        <v>5</v>
      </c>
      <c r="B44">
        <v>1.69</v>
      </c>
      <c r="C44">
        <v>112.07144080972711</v>
      </c>
      <c r="D44">
        <v>111.7557543856235</v>
      </c>
      <c r="E44">
        <v>115.94982791351079</v>
      </c>
      <c r="F44">
        <v>115.16136905174596</v>
      </c>
      <c r="G44">
        <v>139.72787701931355</v>
      </c>
      <c r="H44">
        <v>122.9649311554024</v>
      </c>
      <c r="I44">
        <v>151.98960044936902</v>
      </c>
      <c r="J44">
        <v>174.60359115051324</v>
      </c>
    </row>
    <row r="45" spans="1:10">
      <c r="A45">
        <v>6</v>
      </c>
      <c r="B45">
        <v>1.7</v>
      </c>
      <c r="C45">
        <v>105.87409321196257</v>
      </c>
      <c r="D45">
        <v>112.20628074668105</v>
      </c>
      <c r="E45">
        <v>115.41053263504584</v>
      </c>
      <c r="F45">
        <v>123.17767911913468</v>
      </c>
      <c r="G45">
        <v>103.70920907274035</v>
      </c>
      <c r="H45">
        <v>101.65931531619867</v>
      </c>
      <c r="I45">
        <v>153.42472033459117</v>
      </c>
      <c r="J45">
        <v>174.78106409920201</v>
      </c>
    </row>
    <row r="46" spans="1:10">
      <c r="A46">
        <v>7</v>
      </c>
      <c r="B46">
        <v>1.7</v>
      </c>
      <c r="C46">
        <v>109.98706885052206</v>
      </c>
      <c r="D46">
        <v>112.33889334927834</v>
      </c>
      <c r="E46">
        <v>112.23895143855248</v>
      </c>
      <c r="F46">
        <v>110.74817427796859</v>
      </c>
      <c r="G46">
        <v>156.64312863192416</v>
      </c>
      <c r="H46">
        <v>158.35664813125211</v>
      </c>
      <c r="I46">
        <v>151.73935984752219</v>
      </c>
      <c r="J46">
        <v>157.75136086972577</v>
      </c>
    </row>
    <row r="47" spans="1:10">
      <c r="A47">
        <v>8</v>
      </c>
      <c r="B47">
        <v>1.72</v>
      </c>
      <c r="C47">
        <v>107.90076934244598</v>
      </c>
      <c r="D47">
        <v>105.75290884343583</v>
      </c>
      <c r="E47">
        <v>113.89387044827519</v>
      </c>
      <c r="F47">
        <v>118.7529926686958</v>
      </c>
      <c r="G47">
        <v>117.7068957316892</v>
      </c>
      <c r="H47">
        <v>120.30285028457165</v>
      </c>
      <c r="I47">
        <v>132.65759025908594</v>
      </c>
      <c r="J47">
        <v>132.50661069403665</v>
      </c>
    </row>
    <row r="48" spans="1:10">
      <c r="A48">
        <v>9</v>
      </c>
      <c r="B48">
        <v>1.72</v>
      </c>
      <c r="C48">
        <v>119.17694281531622</v>
      </c>
      <c r="D48">
        <v>117.67696136719907</v>
      </c>
      <c r="E48">
        <v>120.75938568699128</v>
      </c>
      <c r="F48">
        <v>120.26483781523923</v>
      </c>
      <c r="G48">
        <v>160.72286681200259</v>
      </c>
      <c r="H48">
        <v>158.05324929442475</v>
      </c>
      <c r="I48">
        <v>152.77212142935375</v>
      </c>
      <c r="J48">
        <v>175.5108404976655</v>
      </c>
    </row>
    <row r="49" spans="1:10">
      <c r="A49">
        <v>10</v>
      </c>
      <c r="B49">
        <v>1.74</v>
      </c>
      <c r="C49">
        <v>108.00557719673992</v>
      </c>
      <c r="D49">
        <v>105.61685122521192</v>
      </c>
      <c r="E49">
        <v>109.91165307435629</v>
      </c>
      <c r="F49">
        <v>109.76680233244552</v>
      </c>
      <c r="G49">
        <v>113.82340216584977</v>
      </c>
      <c r="H49">
        <v>110.08818125305079</v>
      </c>
      <c r="I49">
        <v>114.8529723140246</v>
      </c>
      <c r="J49">
        <v>112.68975005732631</v>
      </c>
    </row>
    <row r="50" spans="1:10">
      <c r="A50">
        <v>11</v>
      </c>
      <c r="B50">
        <v>1.75</v>
      </c>
      <c r="C50">
        <v>108.29195218987986</v>
      </c>
      <c r="D50">
        <v>100.62234301623552</v>
      </c>
      <c r="E50">
        <v>111.52925672045114</v>
      </c>
      <c r="F50">
        <v>115.82491321944336</v>
      </c>
      <c r="G50">
        <v>109.98373424502772</v>
      </c>
      <c r="H50">
        <v>94.687993715778347</v>
      </c>
      <c r="I50">
        <v>109.90430342305683</v>
      </c>
      <c r="J50">
        <v>124.23740615229961</v>
      </c>
    </row>
    <row r="51" spans="1:10">
      <c r="A51">
        <v>12</v>
      </c>
      <c r="B51">
        <v>1.75</v>
      </c>
      <c r="C51">
        <v>118.57961847515064</v>
      </c>
      <c r="D51">
        <v>116.20482559669976</v>
      </c>
      <c r="E51">
        <v>117.64984093590476</v>
      </c>
      <c r="F51">
        <v>117.86735150141901</v>
      </c>
      <c r="G51">
        <v>120.26683591266351</v>
      </c>
      <c r="H51">
        <v>121.92049880935635</v>
      </c>
      <c r="I51">
        <v>123.21640493405143</v>
      </c>
      <c r="J51">
        <v>128.21994666506862</v>
      </c>
    </row>
    <row r="52" spans="1:10">
      <c r="A52">
        <v>13</v>
      </c>
      <c r="B52">
        <v>1.77</v>
      </c>
      <c r="C52">
        <v>114.86847830417776</v>
      </c>
      <c r="D52">
        <v>112.38054507661941</v>
      </c>
      <c r="E52">
        <v>118.44570176917385</v>
      </c>
      <c r="F52">
        <v>132.46550503506316</v>
      </c>
      <c r="G52">
        <v>123.57912173890095</v>
      </c>
      <c r="H52">
        <v>126.82662808725587</v>
      </c>
      <c r="I52">
        <v>139.76857693073907</v>
      </c>
      <c r="J52">
        <v>161.44083438619478</v>
      </c>
    </row>
    <row r="53" spans="1:10">
      <c r="A53">
        <v>14</v>
      </c>
      <c r="B53">
        <v>1.78</v>
      </c>
      <c r="C53">
        <v>111.28404275397826</v>
      </c>
      <c r="D53">
        <v>113.77558522438183</v>
      </c>
      <c r="E53">
        <v>109.9486040138235</v>
      </c>
      <c r="F53">
        <v>112.98106130509359</v>
      </c>
      <c r="G53">
        <v>121.80190847934533</v>
      </c>
      <c r="H53">
        <v>111.21413844851072</v>
      </c>
      <c r="I53">
        <v>125.01562417033306</v>
      </c>
      <c r="J53">
        <v>127.75224442155387</v>
      </c>
    </row>
    <row r="54" spans="1:10">
      <c r="A54">
        <v>15</v>
      </c>
      <c r="B54">
        <v>1.8</v>
      </c>
      <c r="C54">
        <v>85.581457674627742</v>
      </c>
      <c r="D54">
        <v>85.445219232647901</v>
      </c>
      <c r="E54">
        <v>85.441204993538989</v>
      </c>
      <c r="F54">
        <v>84.16203678631004</v>
      </c>
      <c r="G54">
        <v>161.56383280848667</v>
      </c>
      <c r="H54">
        <v>164.00924928979339</v>
      </c>
      <c r="I54">
        <v>156.98409950647454</v>
      </c>
      <c r="J54">
        <v>169.18064405376282</v>
      </c>
    </row>
    <row r="55" spans="1:10">
      <c r="A55">
        <v>16</v>
      </c>
      <c r="B55">
        <v>1.8</v>
      </c>
      <c r="C55">
        <v>99.370078724087378</v>
      </c>
      <c r="D55">
        <v>100.78548455428349</v>
      </c>
      <c r="E55">
        <v>107.67491560234305</v>
      </c>
      <c r="F55">
        <v>113.88675313949607</v>
      </c>
      <c r="G55">
        <v>102.24519539488868</v>
      </c>
      <c r="H55">
        <v>100.21267713575406</v>
      </c>
      <c r="I55">
        <v>114.60693052490569</v>
      </c>
      <c r="J55">
        <v>129.36957631978495</v>
      </c>
    </row>
    <row r="56" spans="1:10">
      <c r="A56">
        <v>17</v>
      </c>
      <c r="B56">
        <v>1.8</v>
      </c>
      <c r="C56">
        <v>112.53881399732926</v>
      </c>
      <c r="D56">
        <v>108.03387872170941</v>
      </c>
      <c r="E56">
        <v>104.34231534242316</v>
      </c>
      <c r="F56">
        <v>106.56697775500977</v>
      </c>
      <c r="G56">
        <v>108.91814433989067</v>
      </c>
      <c r="H56">
        <v>100.93600033974604</v>
      </c>
      <c r="I56">
        <v>103.50389806801984</v>
      </c>
      <c r="J56">
        <v>105.13709295142432</v>
      </c>
    </row>
    <row r="57" spans="1:10">
      <c r="A57">
        <v>18</v>
      </c>
      <c r="B57">
        <v>1.87</v>
      </c>
      <c r="C57">
        <v>102.1453939504933</v>
      </c>
      <c r="D57">
        <v>100.70427525122294</v>
      </c>
      <c r="E57">
        <v>100.93062243942337</v>
      </c>
      <c r="F57">
        <v>100.73547234194841</v>
      </c>
      <c r="G57">
        <v>116.32153823798069</v>
      </c>
      <c r="H57">
        <v>113.24097692595184</v>
      </c>
      <c r="I57">
        <v>115.86850841153053</v>
      </c>
      <c r="J57">
        <v>118.02659593058553</v>
      </c>
    </row>
    <row r="59" spans="1:10">
      <c r="B59" t="s">
        <v>124</v>
      </c>
      <c r="C59">
        <v>-0.05</v>
      </c>
      <c r="D59">
        <v>-0.10100000000000001</v>
      </c>
      <c r="E59">
        <v>-0.218</v>
      </c>
      <c r="F59">
        <f>0-122</f>
        <v>-122</v>
      </c>
      <c r="G59">
        <v>-6.5000000000000002E-2</v>
      </c>
      <c r="H59">
        <v>-5.1999999999999998E-2</v>
      </c>
      <c r="I59">
        <v>-0.01</v>
      </c>
      <c r="J59">
        <v>0</v>
      </c>
    </row>
    <row r="60" spans="1:10">
      <c r="A60" s="20">
        <v>1</v>
      </c>
      <c r="B60">
        <v>43</v>
      </c>
      <c r="C60">
        <v>111.0255277058737</v>
      </c>
      <c r="D60">
        <v>111.94429874679206</v>
      </c>
      <c r="E60">
        <v>112.62176025857754</v>
      </c>
      <c r="F60">
        <v>112.42548361579024</v>
      </c>
      <c r="G60">
        <v>106.29922914108188</v>
      </c>
      <c r="H60">
        <v>106.3995835275792</v>
      </c>
      <c r="I60">
        <v>114.45033532786958</v>
      </c>
      <c r="J60">
        <v>128.54888055720014</v>
      </c>
    </row>
    <row r="61" spans="1:10">
      <c r="A61" s="20">
        <v>2</v>
      </c>
      <c r="B61">
        <v>55</v>
      </c>
      <c r="C61">
        <v>108.65589326848955</v>
      </c>
      <c r="D61">
        <v>110.63443996099765</v>
      </c>
      <c r="E61">
        <v>113.31234411182599</v>
      </c>
      <c r="F61">
        <v>118.62021243379638</v>
      </c>
      <c r="G61">
        <v>112.729239777614</v>
      </c>
      <c r="H61">
        <v>111.07559107559108</v>
      </c>
      <c r="I61">
        <v>115.37837650083458</v>
      </c>
      <c r="J61">
        <v>115.60307588792244</v>
      </c>
    </row>
    <row r="62" spans="1:10">
      <c r="A62" s="20">
        <v>3</v>
      </c>
      <c r="B62">
        <v>62</v>
      </c>
      <c r="C62">
        <v>108.00557719673992</v>
      </c>
      <c r="D62">
        <v>105.61685122521192</v>
      </c>
      <c r="E62">
        <v>109.91165307435629</v>
      </c>
      <c r="F62">
        <v>109.76680233244552</v>
      </c>
      <c r="G62">
        <v>113.82340216584977</v>
      </c>
      <c r="H62">
        <v>110.08818125305079</v>
      </c>
      <c r="I62">
        <v>114.8529723140246</v>
      </c>
      <c r="J62">
        <v>112.68975005732631</v>
      </c>
    </row>
    <row r="63" spans="1:10">
      <c r="A63" s="20">
        <v>4</v>
      </c>
      <c r="B63">
        <v>65</v>
      </c>
      <c r="C63">
        <v>105.87409321196257</v>
      </c>
      <c r="D63">
        <v>112.20628074668105</v>
      </c>
      <c r="E63">
        <v>115.41053263504584</v>
      </c>
      <c r="F63">
        <v>123.17767911913468</v>
      </c>
      <c r="G63">
        <v>103.70920907274035</v>
      </c>
      <c r="H63">
        <v>101.65931531619867</v>
      </c>
      <c r="I63">
        <v>153.42472033459117</v>
      </c>
      <c r="J63">
        <v>174.78106409920201</v>
      </c>
    </row>
    <row r="64" spans="1:10">
      <c r="A64" s="20">
        <v>5</v>
      </c>
      <c r="B64">
        <v>65</v>
      </c>
      <c r="C64">
        <v>112.07144080972711</v>
      </c>
      <c r="D64">
        <v>111.7557543856235</v>
      </c>
      <c r="E64">
        <v>115.94982791351079</v>
      </c>
      <c r="F64">
        <v>115.16136905174596</v>
      </c>
      <c r="G64">
        <v>139.72787701931355</v>
      </c>
      <c r="H64">
        <v>122.9649311554024</v>
      </c>
      <c r="I64">
        <v>151.98960044936902</v>
      </c>
      <c r="J64">
        <v>174.60359115051324</v>
      </c>
    </row>
    <row r="65" spans="1:10">
      <c r="A65" s="20">
        <v>6</v>
      </c>
      <c r="B65">
        <v>66</v>
      </c>
      <c r="C65">
        <v>111.28404275397826</v>
      </c>
      <c r="D65">
        <v>113.77558522438183</v>
      </c>
      <c r="E65">
        <v>109.9486040138235</v>
      </c>
      <c r="F65">
        <v>112.98106130509359</v>
      </c>
      <c r="G65">
        <v>121.80190847934533</v>
      </c>
      <c r="H65">
        <v>111.21413844851072</v>
      </c>
      <c r="I65">
        <v>125.01562417033306</v>
      </c>
      <c r="J65">
        <v>127.75224442155387</v>
      </c>
    </row>
    <row r="66" spans="1:10">
      <c r="A66" s="20">
        <v>7</v>
      </c>
      <c r="B66">
        <v>67</v>
      </c>
      <c r="C66">
        <v>119.17694281531622</v>
      </c>
      <c r="D66">
        <v>117.67696136719907</v>
      </c>
      <c r="E66">
        <v>120.75938568699128</v>
      </c>
      <c r="F66">
        <v>120.26483781523923</v>
      </c>
      <c r="G66">
        <v>160.72286681200259</v>
      </c>
      <c r="H66">
        <v>158.05324929442475</v>
      </c>
      <c r="I66">
        <v>152.77212142935375</v>
      </c>
      <c r="J66">
        <v>175.5108404976655</v>
      </c>
    </row>
    <row r="67" spans="1:10">
      <c r="A67" s="20">
        <v>8</v>
      </c>
      <c r="B67">
        <v>68</v>
      </c>
      <c r="C67">
        <v>106.99531299122812</v>
      </c>
      <c r="D67">
        <v>109.43918356609765</v>
      </c>
      <c r="E67">
        <v>111.1616163589119</v>
      </c>
      <c r="F67">
        <v>116.94791627471311</v>
      </c>
      <c r="G67">
        <v>114.10346697742261</v>
      </c>
      <c r="H67">
        <v>111.08114770819894</v>
      </c>
      <c r="I67">
        <v>116.76393738082305</v>
      </c>
      <c r="J67">
        <v>123.28802708350672</v>
      </c>
    </row>
    <row r="68" spans="1:10">
      <c r="A68" s="20">
        <v>9</v>
      </c>
      <c r="B68">
        <v>68</v>
      </c>
      <c r="C68">
        <v>107.90076934244598</v>
      </c>
      <c r="D68">
        <v>105.75290884343583</v>
      </c>
      <c r="E68">
        <v>113.89387044827519</v>
      </c>
      <c r="F68">
        <v>118.7529926686958</v>
      </c>
      <c r="G68">
        <v>117.7068957316892</v>
      </c>
      <c r="H68">
        <v>120.30285028457165</v>
      </c>
      <c r="I68">
        <v>132.65759025908594</v>
      </c>
      <c r="J68">
        <v>132.50661069403665</v>
      </c>
    </row>
    <row r="69" spans="1:10">
      <c r="A69" s="20">
        <v>10</v>
      </c>
      <c r="B69">
        <v>68</v>
      </c>
      <c r="C69">
        <v>108.29195218987986</v>
      </c>
      <c r="D69">
        <v>100.62234301623552</v>
      </c>
      <c r="E69">
        <v>111.52925672045114</v>
      </c>
      <c r="F69">
        <v>115.82491321944336</v>
      </c>
      <c r="G69">
        <v>109.98373424502772</v>
      </c>
      <c r="H69">
        <v>94.687993715778347</v>
      </c>
      <c r="I69">
        <v>109.90430342305683</v>
      </c>
      <c r="J69">
        <v>124.23740615229961</v>
      </c>
    </row>
    <row r="70" spans="1:10">
      <c r="A70" s="20">
        <v>11</v>
      </c>
      <c r="B70">
        <v>69</v>
      </c>
      <c r="C70">
        <v>118.57961847515064</v>
      </c>
      <c r="D70">
        <v>116.20482559669976</v>
      </c>
      <c r="E70">
        <v>117.64984093590476</v>
      </c>
      <c r="F70">
        <v>117.86735150141901</v>
      </c>
      <c r="G70">
        <v>120.26683591266351</v>
      </c>
      <c r="H70">
        <v>121.92049880935635</v>
      </c>
      <c r="I70">
        <v>123.21640493405143</v>
      </c>
      <c r="J70">
        <v>128.21994666506862</v>
      </c>
    </row>
    <row r="71" spans="1:10">
      <c r="A71" s="20">
        <v>12</v>
      </c>
      <c r="B71">
        <v>70</v>
      </c>
      <c r="C71">
        <v>99.370078724087378</v>
      </c>
      <c r="D71">
        <v>100.78548455428349</v>
      </c>
      <c r="E71">
        <v>107.67491560234305</v>
      </c>
      <c r="F71">
        <v>113.88675313949607</v>
      </c>
      <c r="G71">
        <v>102.24519539488868</v>
      </c>
      <c r="H71">
        <v>100.21267713575406</v>
      </c>
      <c r="I71">
        <v>114.60693052490569</v>
      </c>
      <c r="J71">
        <v>129.36957631978495</v>
      </c>
    </row>
    <row r="72" spans="1:10">
      <c r="A72" s="20">
        <v>13</v>
      </c>
      <c r="B72">
        <v>70</v>
      </c>
      <c r="C72">
        <v>114.86847830417776</v>
      </c>
      <c r="D72">
        <v>112.38054507661941</v>
      </c>
      <c r="E72">
        <v>118.44570176917385</v>
      </c>
      <c r="F72">
        <v>132.46550503506316</v>
      </c>
      <c r="G72">
        <v>123.57912173890095</v>
      </c>
      <c r="H72">
        <v>126.82662808725587</v>
      </c>
      <c r="I72">
        <v>139.76857693073907</v>
      </c>
      <c r="J72">
        <v>161.44083438619478</v>
      </c>
    </row>
    <row r="73" spans="1:10">
      <c r="A73" s="20">
        <v>14</v>
      </c>
      <c r="B73">
        <v>72</v>
      </c>
      <c r="C73">
        <v>109.98706885052206</v>
      </c>
      <c r="D73">
        <v>112.33889334927834</v>
      </c>
      <c r="E73">
        <v>112.23895143855248</v>
      </c>
      <c r="F73">
        <v>110.74817427796859</v>
      </c>
      <c r="G73">
        <v>156.64312863192416</v>
      </c>
      <c r="H73">
        <v>158.35664813125211</v>
      </c>
      <c r="I73">
        <v>151.73935984752219</v>
      </c>
      <c r="J73">
        <v>157.75136086972577</v>
      </c>
    </row>
    <row r="74" spans="1:10">
      <c r="A74" s="20">
        <v>15</v>
      </c>
      <c r="B74">
        <v>76</v>
      </c>
      <c r="C74">
        <v>85.581457674627742</v>
      </c>
      <c r="D74">
        <v>85.445219232647901</v>
      </c>
      <c r="E74">
        <v>85.441204993538989</v>
      </c>
      <c r="F74">
        <v>84.16203678631004</v>
      </c>
      <c r="G74">
        <v>161.56383280848667</v>
      </c>
      <c r="H74">
        <v>164.00924928979339</v>
      </c>
      <c r="I74">
        <v>156.98409950647454</v>
      </c>
      <c r="J74">
        <v>169.18064405376282</v>
      </c>
    </row>
    <row r="75" spans="1:10">
      <c r="A75" s="20">
        <v>16</v>
      </c>
      <c r="B75">
        <v>83</v>
      </c>
      <c r="C75">
        <v>109.86704508942744</v>
      </c>
      <c r="D75">
        <v>111.38923744900539</v>
      </c>
      <c r="E75">
        <v>106.61514681186593</v>
      </c>
      <c r="F75">
        <v>115.50605784838787</v>
      </c>
      <c r="G75">
        <v>145.86875189288924</v>
      </c>
      <c r="H75">
        <v>143.07978876267066</v>
      </c>
      <c r="I75">
        <v>150.03186599785559</v>
      </c>
      <c r="J75">
        <v>153.74126854874996</v>
      </c>
    </row>
    <row r="76" spans="1:10">
      <c r="A76" s="20">
        <v>17</v>
      </c>
      <c r="B76">
        <v>85</v>
      </c>
      <c r="C76">
        <v>112.53881399732926</v>
      </c>
      <c r="D76">
        <v>108.03387872170941</v>
      </c>
      <c r="E76">
        <v>104.34231534242316</v>
      </c>
      <c r="F76">
        <v>106.56697775500977</v>
      </c>
      <c r="G76">
        <v>108.91814433989067</v>
      </c>
      <c r="H76">
        <v>100.93600033974604</v>
      </c>
      <c r="I76">
        <v>103.50389806801984</v>
      </c>
      <c r="J76">
        <v>105.13709295142432</v>
      </c>
    </row>
    <row r="77" spans="1:10">
      <c r="A77" s="20">
        <v>18</v>
      </c>
      <c r="B77">
        <v>90</v>
      </c>
      <c r="C77">
        <v>102.1453939504933</v>
      </c>
      <c r="D77">
        <v>100.70427525122294</v>
      </c>
      <c r="E77">
        <v>100.93062243942337</v>
      </c>
      <c r="F77">
        <v>100.73547234194841</v>
      </c>
      <c r="G77">
        <v>116.32153823798069</v>
      </c>
      <c r="H77">
        <v>113.24097692595184</v>
      </c>
      <c r="I77">
        <v>115.86850841153053</v>
      </c>
      <c r="J77">
        <v>118.02659593058553</v>
      </c>
    </row>
    <row r="79" spans="1:10">
      <c r="A79" s="20"/>
    </row>
    <row r="80" spans="1:10">
      <c r="A80" s="20"/>
    </row>
    <row r="81" spans="1:1">
      <c r="A81" s="20"/>
    </row>
    <row r="82" spans="1:1">
      <c r="A82" s="20"/>
    </row>
    <row r="83" spans="1:1">
      <c r="A83" s="20"/>
    </row>
    <row r="84" spans="1:1">
      <c r="A84" s="20"/>
    </row>
    <row r="85" spans="1:1">
      <c r="A85" s="20"/>
    </row>
    <row r="86" spans="1:1">
      <c r="A86" s="20"/>
    </row>
    <row r="87" spans="1:1">
      <c r="A87" s="20"/>
    </row>
    <row r="88" spans="1:1">
      <c r="A88" s="20"/>
    </row>
    <row r="89" spans="1:1">
      <c r="A89" s="20"/>
    </row>
    <row r="90" spans="1:1">
      <c r="A90" s="20"/>
    </row>
    <row r="91" spans="1:1">
      <c r="A91" s="20"/>
    </row>
    <row r="92" spans="1:1">
      <c r="A92" s="20"/>
    </row>
    <row r="93" spans="1:1">
      <c r="A93" s="20"/>
    </row>
    <row r="94" spans="1:1">
      <c r="A94" s="20"/>
    </row>
    <row r="95" spans="1:1">
      <c r="A95" s="20"/>
    </row>
    <row r="96" spans="1:1">
      <c r="A96" s="20"/>
    </row>
  </sheetData>
  <sortState ref="L84:L101">
    <sortCondition ref="L8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Women</vt:lpstr>
      <vt:lpstr>Men</vt:lpstr>
      <vt:lpstr>Woman vs Men 1</vt:lpstr>
      <vt:lpstr>Woman vs Men 2</vt:lpstr>
      <vt:lpstr>Alturas y pesos</vt:lpstr>
      <vt:lpstr>Altura-peso W</vt:lpstr>
      <vt:lpstr>Altura-peso M</vt:lpstr>
    </vt:vector>
  </TitlesOfParts>
  <Company>INECOL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maluisac</dc:creator>
  <cp:lastModifiedBy>IGNACIO</cp:lastModifiedBy>
  <dcterms:created xsi:type="dcterms:W3CDTF">2014-06-04T17:20:06Z</dcterms:created>
  <dcterms:modified xsi:type="dcterms:W3CDTF">2015-08-13T13:55:09Z</dcterms:modified>
</cp:coreProperties>
</file>