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lanningManipulation\"/>
    </mc:Choice>
  </mc:AlternateContent>
  <xr:revisionPtr revIDLastSave="0" documentId="13_ncr:1_{02316225-02F4-4CB3-A5CE-50EB62226442}" xr6:coauthVersionLast="47" xr6:coauthVersionMax="47" xr10:uidLastSave="{00000000-0000-0000-0000-000000000000}"/>
  <bookViews>
    <workbookView xWindow="-38510" yWindow="-10780" windowWidth="38620" windowHeight="21100" firstSheet="1" activeTab="2" xr2:uid="{00000000-000D-0000-FFFF-FFFF00000000}"/>
  </bookViews>
  <sheets>
    <sheet name="SEMAINE 1" sheetId="4" r:id="rId1"/>
    <sheet name="SEMAINE 2" sheetId="6" r:id="rId2"/>
    <sheet name="SEMAINE 3" sheetId="7" r:id="rId3"/>
    <sheet name="SEMAINE 4" sheetId="8" r:id="rId4"/>
    <sheet name="SEMAINE 5" sheetId="9" r:id="rId5"/>
  </sheets>
  <definedNames>
    <definedName name="_xlnm.Print_Area" localSheetId="0">'SEMAINE 1'!$A$1:$Y$258</definedName>
    <definedName name="_xlnm.Print_Area" localSheetId="1">'SEMAINE 2'!$A$1:$AA$263</definedName>
    <definedName name="_xlnm.Print_Area" localSheetId="2">'SEMAINE 3'!$A$1:$AA$262</definedName>
    <definedName name="_xlnm.Print_Area" localSheetId="3">'SEMAINE 4'!$A$1:$AA$269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8" i="9" l="1"/>
  <c r="Z257" i="9"/>
  <c r="Z256" i="9"/>
  <c r="Z255" i="9"/>
  <c r="AA40" i="9" s="1"/>
  <c r="Z254" i="9"/>
  <c r="Z253" i="9"/>
  <c r="Z252" i="9"/>
  <c r="Z251" i="9"/>
  <c r="Z250" i="9"/>
  <c r="Z249" i="9"/>
  <c r="Z248" i="9"/>
  <c r="Z247" i="9"/>
  <c r="AA32" i="9" s="1"/>
  <c r="Z246" i="9"/>
  <c r="P244" i="9"/>
  <c r="L244" i="9"/>
  <c r="Z243" i="9"/>
  <c r="Z242" i="9"/>
  <c r="Z241" i="9"/>
  <c r="Z240" i="9"/>
  <c r="Z239" i="9"/>
  <c r="Z238" i="9"/>
  <c r="Z237" i="9"/>
  <c r="Z236" i="9"/>
  <c r="Z235" i="9"/>
  <c r="Z234" i="9"/>
  <c r="Z233" i="9"/>
  <c r="Z232" i="9"/>
  <c r="Z231" i="9"/>
  <c r="Z230" i="9"/>
  <c r="Z229" i="9"/>
  <c r="Z228" i="9"/>
  <c r="Z227" i="9"/>
  <c r="Z226" i="9"/>
  <c r="Z225" i="9"/>
  <c r="Y224" i="9"/>
  <c r="Y245" i="9" s="1"/>
  <c r="X224" i="9"/>
  <c r="W224" i="9"/>
  <c r="W244" i="9" s="1"/>
  <c r="V224" i="9"/>
  <c r="V244" i="9" s="1"/>
  <c r="U224" i="9"/>
  <c r="U245" i="9" s="1"/>
  <c r="T224" i="9"/>
  <c r="S224" i="9"/>
  <c r="S244" i="9" s="1"/>
  <c r="R224" i="9"/>
  <c r="R244" i="9" s="1"/>
  <c r="Q224" i="9"/>
  <c r="Q245" i="9" s="1"/>
  <c r="P224" i="9"/>
  <c r="P245" i="9" s="1"/>
  <c r="O224" i="9"/>
  <c r="O244" i="9" s="1"/>
  <c r="N224" i="9"/>
  <c r="N244" i="9" s="1"/>
  <c r="M224" i="9"/>
  <c r="M245" i="9" s="1"/>
  <c r="L224" i="9"/>
  <c r="L245" i="9" s="1"/>
  <c r="K224" i="9"/>
  <c r="K244" i="9" s="1"/>
  <c r="J224" i="9"/>
  <c r="J244" i="9" s="1"/>
  <c r="I224" i="9"/>
  <c r="I245" i="9" s="1"/>
  <c r="H224" i="9"/>
  <c r="G224" i="9"/>
  <c r="G244" i="9" s="1"/>
  <c r="F224" i="9"/>
  <c r="F244" i="9" s="1"/>
  <c r="E224" i="9"/>
  <c r="E245" i="9" s="1"/>
  <c r="D224" i="9"/>
  <c r="C224" i="9"/>
  <c r="C244" i="9" s="1"/>
  <c r="B224" i="9"/>
  <c r="B244" i="9" s="1"/>
  <c r="Z223" i="9"/>
  <c r="Z222" i="9"/>
  <c r="Z221" i="9"/>
  <c r="Z220" i="9"/>
  <c r="Z219" i="9"/>
  <c r="Z218" i="9"/>
  <c r="B216" i="9"/>
  <c r="A216" i="9"/>
  <c r="Z214" i="9"/>
  <c r="Z213" i="9"/>
  <c r="Z212" i="9"/>
  <c r="Z211" i="9"/>
  <c r="Z210" i="9"/>
  <c r="Z209" i="9"/>
  <c r="Z208" i="9"/>
  <c r="Z207" i="9"/>
  <c r="Z206" i="9"/>
  <c r="Z205" i="9"/>
  <c r="Z204" i="9"/>
  <c r="Z203" i="9"/>
  <c r="L202" i="9"/>
  <c r="D202" i="9"/>
  <c r="Q201" i="9"/>
  <c r="E201" i="9"/>
  <c r="Z200" i="9"/>
  <c r="Z199" i="9"/>
  <c r="Z198" i="9"/>
  <c r="Z197" i="9"/>
  <c r="Z196" i="9"/>
  <c r="Z195" i="9"/>
  <c r="Z194" i="9"/>
  <c r="Z193" i="9"/>
  <c r="Z192" i="9"/>
  <c r="Z191" i="9"/>
  <c r="Z190" i="9"/>
  <c r="Z189" i="9"/>
  <c r="Z188" i="9"/>
  <c r="Z187" i="9"/>
  <c r="Z186" i="9"/>
  <c r="Z185" i="9"/>
  <c r="Z184" i="9"/>
  <c r="Z183" i="9"/>
  <c r="Z182" i="9"/>
  <c r="Y181" i="9"/>
  <c r="Y202" i="9" s="1"/>
  <c r="X181" i="9"/>
  <c r="X201" i="9" s="1"/>
  <c r="W181" i="9"/>
  <c r="W202" i="9" s="1"/>
  <c r="V181" i="9"/>
  <c r="V202" i="9" s="1"/>
  <c r="U181" i="9"/>
  <c r="U202" i="9" s="1"/>
  <c r="T181" i="9"/>
  <c r="T201" i="9" s="1"/>
  <c r="S181" i="9"/>
  <c r="S202" i="9" s="1"/>
  <c r="R181" i="9"/>
  <c r="R202" i="9" s="1"/>
  <c r="Q181" i="9"/>
  <c r="Q202" i="9" s="1"/>
  <c r="P181" i="9"/>
  <c r="P201" i="9" s="1"/>
  <c r="O181" i="9"/>
  <c r="O202" i="9" s="1"/>
  <c r="N181" i="9"/>
  <c r="N202" i="9" s="1"/>
  <c r="M181" i="9"/>
  <c r="M202" i="9" s="1"/>
  <c r="L181" i="9"/>
  <c r="L201" i="9" s="1"/>
  <c r="K181" i="9"/>
  <c r="K202" i="9" s="1"/>
  <c r="J181" i="9"/>
  <c r="J202" i="9" s="1"/>
  <c r="I181" i="9"/>
  <c r="I202" i="9" s="1"/>
  <c r="H181" i="9"/>
  <c r="H201" i="9" s="1"/>
  <c r="G181" i="9"/>
  <c r="G202" i="9" s="1"/>
  <c r="F181" i="9"/>
  <c r="F202" i="9" s="1"/>
  <c r="E181" i="9"/>
  <c r="E202" i="9" s="1"/>
  <c r="D181" i="9"/>
  <c r="D201" i="9" s="1"/>
  <c r="C181" i="9"/>
  <c r="C202" i="9" s="1"/>
  <c r="B181" i="9"/>
  <c r="B202" i="9" s="1"/>
  <c r="Z180" i="9"/>
  <c r="Z179" i="9"/>
  <c r="Z178" i="9"/>
  <c r="Z177" i="9"/>
  <c r="Z176" i="9"/>
  <c r="Z175" i="9"/>
  <c r="B173" i="9"/>
  <c r="A173" i="9"/>
  <c r="Z171" i="9"/>
  <c r="Z170" i="9"/>
  <c r="Z169" i="9"/>
  <c r="Z168" i="9"/>
  <c r="Z167" i="9"/>
  <c r="Z166" i="9"/>
  <c r="Z165" i="9"/>
  <c r="Z164" i="9"/>
  <c r="Z163" i="9"/>
  <c r="Z162" i="9"/>
  <c r="Z161" i="9"/>
  <c r="Z160" i="9"/>
  <c r="Q159" i="9"/>
  <c r="M158" i="9"/>
  <c r="F158" i="9"/>
  <c r="E158" i="9"/>
  <c r="Z157" i="9"/>
  <c r="Z156" i="9"/>
  <c r="Z155" i="9"/>
  <c r="Z154" i="9"/>
  <c r="Z153" i="9"/>
  <c r="Z152" i="9"/>
  <c r="Z151" i="9"/>
  <c r="Z150" i="9"/>
  <c r="Z149" i="9"/>
  <c r="Z148" i="9"/>
  <c r="Z147" i="9"/>
  <c r="Z146" i="9"/>
  <c r="Z145" i="9"/>
  <c r="Z144" i="9"/>
  <c r="Z143" i="9"/>
  <c r="Z142" i="9"/>
  <c r="Z141" i="9"/>
  <c r="Z140" i="9"/>
  <c r="Z139" i="9"/>
  <c r="Y138" i="9"/>
  <c r="Y158" i="9" s="1"/>
  <c r="X138" i="9"/>
  <c r="X158" i="9" s="1"/>
  <c r="W138" i="9"/>
  <c r="W159" i="9" s="1"/>
  <c r="V138" i="9"/>
  <c r="U138" i="9"/>
  <c r="T138" i="9"/>
  <c r="T158" i="9" s="1"/>
  <c r="S138" i="9"/>
  <c r="S159" i="9" s="1"/>
  <c r="R138" i="9"/>
  <c r="Q138" i="9"/>
  <c r="Q158" i="9" s="1"/>
  <c r="P138" i="9"/>
  <c r="P158" i="9" s="1"/>
  <c r="O138" i="9"/>
  <c r="O159" i="9" s="1"/>
  <c r="N138" i="9"/>
  <c r="N159" i="9" s="1"/>
  <c r="M138" i="9"/>
  <c r="M159" i="9" s="1"/>
  <c r="L138" i="9"/>
  <c r="L158" i="9" s="1"/>
  <c r="K138" i="9"/>
  <c r="K159" i="9" s="1"/>
  <c r="J138" i="9"/>
  <c r="I138" i="9"/>
  <c r="I158" i="9" s="1"/>
  <c r="H138" i="9"/>
  <c r="H158" i="9" s="1"/>
  <c r="G138" i="9"/>
  <c r="G159" i="9" s="1"/>
  <c r="F138" i="9"/>
  <c r="F159" i="9" s="1"/>
  <c r="E138" i="9"/>
  <c r="E159" i="9" s="1"/>
  <c r="D138" i="9"/>
  <c r="D158" i="9" s="1"/>
  <c r="C138" i="9"/>
  <c r="C159" i="9" s="1"/>
  <c r="B138" i="9"/>
  <c r="Z137" i="9"/>
  <c r="Z136" i="9"/>
  <c r="Z135" i="9"/>
  <c r="Z134" i="9"/>
  <c r="Z133" i="9"/>
  <c r="Z132" i="9"/>
  <c r="B130" i="9"/>
  <c r="A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R115" i="9"/>
  <c r="F115" i="9"/>
  <c r="E115" i="9"/>
  <c r="B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Y95" i="9"/>
  <c r="Y116" i="9" s="1"/>
  <c r="X95" i="9"/>
  <c r="X115" i="9" s="1"/>
  <c r="W95" i="9"/>
  <c r="V95" i="9"/>
  <c r="V116" i="9" s="1"/>
  <c r="U95" i="9"/>
  <c r="U116" i="9" s="1"/>
  <c r="T95" i="9"/>
  <c r="T115" i="9" s="1"/>
  <c r="S95" i="9"/>
  <c r="R95" i="9"/>
  <c r="R116" i="9" s="1"/>
  <c r="Q95" i="9"/>
  <c r="Q116" i="9" s="1"/>
  <c r="P95" i="9"/>
  <c r="P115" i="9" s="1"/>
  <c r="O95" i="9"/>
  <c r="N95" i="9"/>
  <c r="N116" i="9" s="1"/>
  <c r="M95" i="9"/>
  <c r="M116" i="9" s="1"/>
  <c r="L95" i="9"/>
  <c r="L115" i="9" s="1"/>
  <c r="K95" i="9"/>
  <c r="J95" i="9"/>
  <c r="J116" i="9" s="1"/>
  <c r="I95" i="9"/>
  <c r="I116" i="9" s="1"/>
  <c r="H95" i="9"/>
  <c r="H115" i="9" s="1"/>
  <c r="G95" i="9"/>
  <c r="F95" i="9"/>
  <c r="F116" i="9" s="1"/>
  <c r="E95" i="9"/>
  <c r="E116" i="9" s="1"/>
  <c r="D95" i="9"/>
  <c r="D115" i="9" s="1"/>
  <c r="C95" i="9"/>
  <c r="B95" i="9"/>
  <c r="B116" i="9" s="1"/>
  <c r="Z94" i="9"/>
  <c r="Z93" i="9"/>
  <c r="Z92" i="9"/>
  <c r="Z91" i="9"/>
  <c r="Z90" i="9"/>
  <c r="Z89" i="9"/>
  <c r="B87" i="9"/>
  <c r="A87" i="9"/>
  <c r="Z85" i="9"/>
  <c r="Z84" i="9"/>
  <c r="Z83" i="9"/>
  <c r="Z82" i="9"/>
  <c r="Z81" i="9"/>
  <c r="Z80" i="9"/>
  <c r="Z79" i="9"/>
  <c r="Z78" i="9"/>
  <c r="Z77" i="9"/>
  <c r="Z76" i="9"/>
  <c r="Z75" i="9"/>
  <c r="Z74" i="9"/>
  <c r="Y73" i="9"/>
  <c r="M73" i="9"/>
  <c r="I73" i="9"/>
  <c r="E73" i="9"/>
  <c r="O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AA15" i="9" s="1"/>
  <c r="AA58" i="9" s="1"/>
  <c r="Z57" i="9"/>
  <c r="Z56" i="9"/>
  <c r="Z55" i="9"/>
  <c r="Z54" i="9"/>
  <c r="Z53" i="9"/>
  <c r="Y52" i="9"/>
  <c r="Y72" i="9" s="1"/>
  <c r="X52" i="9"/>
  <c r="X73" i="9" s="1"/>
  <c r="W52" i="9"/>
  <c r="W73" i="9" s="1"/>
  <c r="V52" i="9"/>
  <c r="V73" i="9" s="1"/>
  <c r="U52" i="9"/>
  <c r="U72" i="9" s="1"/>
  <c r="T52" i="9"/>
  <c r="T72" i="9" s="1"/>
  <c r="S52" i="9"/>
  <c r="S73" i="9" s="1"/>
  <c r="R52" i="9"/>
  <c r="R73" i="9" s="1"/>
  <c r="Q52" i="9"/>
  <c r="Q72" i="9" s="1"/>
  <c r="P52" i="9"/>
  <c r="P72" i="9" s="1"/>
  <c r="O52" i="9"/>
  <c r="O73" i="9" s="1"/>
  <c r="N52" i="9"/>
  <c r="N73" i="9" s="1"/>
  <c r="M52" i="9"/>
  <c r="M72" i="9" s="1"/>
  <c r="L52" i="9"/>
  <c r="L72" i="9" s="1"/>
  <c r="K52" i="9"/>
  <c r="K73" i="9" s="1"/>
  <c r="J52" i="9"/>
  <c r="J73" i="9" s="1"/>
  <c r="I52" i="9"/>
  <c r="I72" i="9" s="1"/>
  <c r="H52" i="9"/>
  <c r="H73" i="9" s="1"/>
  <c r="G52" i="9"/>
  <c r="G73" i="9" s="1"/>
  <c r="F52" i="9"/>
  <c r="F73" i="9" s="1"/>
  <c r="E52" i="9"/>
  <c r="E72" i="9" s="1"/>
  <c r="D52" i="9"/>
  <c r="D73" i="9" s="1"/>
  <c r="C52" i="9"/>
  <c r="C73" i="9" s="1"/>
  <c r="B52" i="9"/>
  <c r="B73" i="9" s="1"/>
  <c r="Z51" i="9"/>
  <c r="Z50" i="9"/>
  <c r="Z49" i="9"/>
  <c r="Z48" i="9"/>
  <c r="Z47" i="9"/>
  <c r="Z46" i="9"/>
  <c r="B44" i="9"/>
  <c r="A44" i="9"/>
  <c r="AA43" i="9"/>
  <c r="Z42" i="9"/>
  <c r="Z41" i="9"/>
  <c r="AA41" i="9" s="1"/>
  <c r="Z40" i="9"/>
  <c r="Z39" i="9"/>
  <c r="Z38" i="9"/>
  <c r="Z37" i="9"/>
  <c r="Z36" i="9"/>
  <c r="Z35" i="9"/>
  <c r="Z34" i="9"/>
  <c r="Z33" i="9"/>
  <c r="AA33" i="9" s="1"/>
  <c r="Z32" i="9"/>
  <c r="Z31" i="9"/>
  <c r="U30" i="9"/>
  <c r="U29" i="9"/>
  <c r="M29" i="9"/>
  <c r="Z28" i="9"/>
  <c r="Z27" i="9"/>
  <c r="AA27" i="9" s="1"/>
  <c r="AA70" i="9" s="1"/>
  <c r="Z26" i="9"/>
  <c r="AA26" i="9" s="1"/>
  <c r="Z25" i="9"/>
  <c r="AA25" i="9" s="1"/>
  <c r="Z24" i="9"/>
  <c r="AA23" i="9"/>
  <c r="AA66" i="9" s="1"/>
  <c r="Z23" i="9"/>
  <c r="Z22" i="9"/>
  <c r="Z21" i="9"/>
  <c r="AA21" i="9" s="1"/>
  <c r="Z20" i="9"/>
  <c r="AA20" i="9" s="1"/>
  <c r="Z19" i="9"/>
  <c r="AA19" i="9" s="1"/>
  <c r="AA62" i="9" s="1"/>
  <c r="Z18" i="9"/>
  <c r="AA18" i="9" s="1"/>
  <c r="Z17" i="9"/>
  <c r="AA17" i="9" s="1"/>
  <c r="Z16" i="9"/>
  <c r="Z15" i="9"/>
  <c r="Z14" i="9"/>
  <c r="Z13" i="9"/>
  <c r="AA13" i="9" s="1"/>
  <c r="Z12" i="9"/>
  <c r="Z11" i="9"/>
  <c r="AA11" i="9" s="1"/>
  <c r="Z10" i="9"/>
  <c r="AA10" i="9" s="1"/>
  <c r="Y9" i="9"/>
  <c r="Y30" i="9" s="1"/>
  <c r="X9" i="9"/>
  <c r="X29" i="9" s="1"/>
  <c r="W9" i="9"/>
  <c r="W30" i="9" s="1"/>
  <c r="V9" i="9"/>
  <c r="V30" i="9" s="1"/>
  <c r="U9" i="9"/>
  <c r="T9" i="9"/>
  <c r="T29" i="9" s="1"/>
  <c r="S9" i="9"/>
  <c r="S29" i="9" s="1"/>
  <c r="R9" i="9"/>
  <c r="R30" i="9" s="1"/>
  <c r="Q9" i="9"/>
  <c r="Q30" i="9" s="1"/>
  <c r="P9" i="9"/>
  <c r="P29" i="9" s="1"/>
  <c r="O9" i="9"/>
  <c r="O29" i="9" s="1"/>
  <c r="N9" i="9"/>
  <c r="N30" i="9" s="1"/>
  <c r="M9" i="9"/>
  <c r="M30" i="9" s="1"/>
  <c r="L9" i="9"/>
  <c r="L29" i="9" s="1"/>
  <c r="K9" i="9"/>
  <c r="K30" i="9" s="1"/>
  <c r="J9" i="9"/>
  <c r="J30" i="9" s="1"/>
  <c r="I9" i="9"/>
  <c r="I30" i="9" s="1"/>
  <c r="H9" i="9"/>
  <c r="H30" i="9" s="1"/>
  <c r="G9" i="9"/>
  <c r="G30" i="9" s="1"/>
  <c r="F9" i="9"/>
  <c r="F30" i="9" s="1"/>
  <c r="E9" i="9"/>
  <c r="E29" i="9" s="1"/>
  <c r="D9" i="9"/>
  <c r="D30" i="9" s="1"/>
  <c r="C9" i="9"/>
  <c r="C30" i="9" s="1"/>
  <c r="B9" i="9"/>
  <c r="B30" i="9" s="1"/>
  <c r="Z8" i="9"/>
  <c r="Z7" i="9"/>
  <c r="AA7" i="9" s="1"/>
  <c r="Z6" i="9"/>
  <c r="Z5" i="9"/>
  <c r="AA5" i="9" s="1"/>
  <c r="Z4" i="9"/>
  <c r="Z3" i="9"/>
  <c r="AA3" i="9" s="1"/>
  <c r="B87" i="4"/>
  <c r="Z250" i="8"/>
  <c r="Z251" i="8"/>
  <c r="Z252" i="8"/>
  <c r="Z159" i="8"/>
  <c r="Z160" i="8"/>
  <c r="Z161" i="8"/>
  <c r="Z162" i="8"/>
  <c r="Z152" i="4"/>
  <c r="Z153" i="4"/>
  <c r="Z154" i="4"/>
  <c r="AA31" i="9" l="1"/>
  <c r="L73" i="9"/>
  <c r="AA28" i="9"/>
  <c r="AA200" i="9" s="1"/>
  <c r="AA34" i="9"/>
  <c r="P73" i="9"/>
  <c r="Z73" i="9" s="1"/>
  <c r="AA38" i="9"/>
  <c r="AA81" i="9" s="1"/>
  <c r="M115" i="9"/>
  <c r="D159" i="9"/>
  <c r="AA36" i="9"/>
  <c r="AA252" i="9" s="1"/>
  <c r="AA4" i="9"/>
  <c r="AA47" i="9" s="1"/>
  <c r="Q29" i="9"/>
  <c r="AA35" i="9"/>
  <c r="AA164" i="9" s="1"/>
  <c r="D72" i="9"/>
  <c r="Q73" i="9"/>
  <c r="N115" i="9"/>
  <c r="H159" i="9"/>
  <c r="U201" i="9"/>
  <c r="B245" i="9"/>
  <c r="AA14" i="9"/>
  <c r="AA57" i="9" s="1"/>
  <c r="AA22" i="9"/>
  <c r="AA237" i="9" s="1"/>
  <c r="H72" i="9"/>
  <c r="T73" i="9"/>
  <c r="L159" i="9"/>
  <c r="F245" i="9"/>
  <c r="J115" i="9"/>
  <c r="V29" i="9"/>
  <c r="AA37" i="9"/>
  <c r="AA166" i="9" s="1"/>
  <c r="U73" i="9"/>
  <c r="U115" i="9"/>
  <c r="P159" i="9"/>
  <c r="H202" i="9"/>
  <c r="J245" i="9"/>
  <c r="AA12" i="9"/>
  <c r="AA141" i="9" s="1"/>
  <c r="N245" i="9"/>
  <c r="AA16" i="9"/>
  <c r="AA145" i="9" s="1"/>
  <c r="AA24" i="9"/>
  <c r="AA196" i="9" s="1"/>
  <c r="L30" i="9"/>
  <c r="AA39" i="9"/>
  <c r="T159" i="9"/>
  <c r="P202" i="9"/>
  <c r="R245" i="9"/>
  <c r="X72" i="9"/>
  <c r="X159" i="9"/>
  <c r="T202" i="9"/>
  <c r="V245" i="9"/>
  <c r="AA6" i="9"/>
  <c r="AA221" i="9" s="1"/>
  <c r="E30" i="9"/>
  <c r="V115" i="9"/>
  <c r="AA8" i="9"/>
  <c r="Y159" i="9"/>
  <c r="AA42" i="9"/>
  <c r="AA258" i="9" s="1"/>
  <c r="X202" i="9"/>
  <c r="AA227" i="9"/>
  <c r="AA98" i="9"/>
  <c r="AA157" i="9"/>
  <c r="AA162" i="9"/>
  <c r="AA249" i="9"/>
  <c r="AA119" i="9"/>
  <c r="AA76" i="9"/>
  <c r="AA205" i="9"/>
  <c r="AA209" i="9"/>
  <c r="AA135" i="9"/>
  <c r="AA92" i="9"/>
  <c r="AA225" i="9"/>
  <c r="AA139" i="9"/>
  <c r="AA53" i="9"/>
  <c r="AA96" i="9"/>
  <c r="AA182" i="9"/>
  <c r="AA233" i="9"/>
  <c r="AA147" i="9"/>
  <c r="AA61" i="9"/>
  <c r="AA104" i="9"/>
  <c r="AA190" i="9"/>
  <c r="AA241" i="9"/>
  <c r="AA155" i="9"/>
  <c r="AA69" i="9"/>
  <c r="AA112" i="9"/>
  <c r="AA198" i="9"/>
  <c r="AA254" i="9"/>
  <c r="AA210" i="9"/>
  <c r="AA167" i="9"/>
  <c r="AA124" i="9"/>
  <c r="AA248" i="9"/>
  <c r="AA204" i="9"/>
  <c r="AA161" i="9"/>
  <c r="AA75" i="9"/>
  <c r="AA118" i="9"/>
  <c r="AA208" i="9"/>
  <c r="AA165" i="9"/>
  <c r="AA122" i="9"/>
  <c r="AA79" i="9"/>
  <c r="AA256" i="9"/>
  <c r="AA212" i="9"/>
  <c r="AA169" i="9"/>
  <c r="AA83" i="9"/>
  <c r="AA126" i="9"/>
  <c r="AA219" i="9"/>
  <c r="AA133" i="9"/>
  <c r="AA176" i="9"/>
  <c r="AA90" i="9"/>
  <c r="AA188" i="9"/>
  <c r="AA239" i="9"/>
  <c r="AA67" i="9"/>
  <c r="AA160" i="9"/>
  <c r="AA247" i="9"/>
  <c r="AA117" i="9"/>
  <c r="AA203" i="9"/>
  <c r="AA74" i="9"/>
  <c r="AA121" i="9"/>
  <c r="AA78" i="9"/>
  <c r="AA168" i="9"/>
  <c r="AA255" i="9"/>
  <c r="AA125" i="9"/>
  <c r="AA211" i="9"/>
  <c r="AA82" i="9"/>
  <c r="AA229" i="9"/>
  <c r="AA186" i="9"/>
  <c r="AA100" i="9"/>
  <c r="AA194" i="9"/>
  <c r="AA65" i="9"/>
  <c r="AA151" i="9"/>
  <c r="AA108" i="9"/>
  <c r="AA223" i="9"/>
  <c r="AA180" i="9"/>
  <c r="AA51" i="9"/>
  <c r="AA137" i="9"/>
  <c r="AA94" i="9"/>
  <c r="AA235" i="9"/>
  <c r="AA149" i="9"/>
  <c r="AA63" i="9"/>
  <c r="AA106" i="9"/>
  <c r="AA192" i="9"/>
  <c r="AA170" i="9"/>
  <c r="AA257" i="9"/>
  <c r="AA127" i="9"/>
  <c r="AA213" i="9"/>
  <c r="AA84" i="9"/>
  <c r="AA250" i="9"/>
  <c r="AA206" i="9"/>
  <c r="AA163" i="9"/>
  <c r="AA77" i="9"/>
  <c r="AA120" i="9"/>
  <c r="AA218" i="9"/>
  <c r="AA175" i="9"/>
  <c r="AA132" i="9"/>
  <c r="AA222" i="9"/>
  <c r="AA179" i="9"/>
  <c r="AA136" i="9"/>
  <c r="AA228" i="9"/>
  <c r="AA185" i="9"/>
  <c r="AA142" i="9"/>
  <c r="AA99" i="9"/>
  <c r="AA232" i="9"/>
  <c r="AA189" i="9"/>
  <c r="AA146" i="9"/>
  <c r="AA103" i="9"/>
  <c r="AA236" i="9"/>
  <c r="AA193" i="9"/>
  <c r="AA150" i="9"/>
  <c r="AA107" i="9"/>
  <c r="AA240" i="9"/>
  <c r="AA197" i="9"/>
  <c r="AA154" i="9"/>
  <c r="AA111" i="9"/>
  <c r="C29" i="9"/>
  <c r="K29" i="9"/>
  <c r="Z52" i="9"/>
  <c r="J72" i="9"/>
  <c r="L116" i="9"/>
  <c r="D29" i="9"/>
  <c r="H29" i="9"/>
  <c r="R29" i="9"/>
  <c r="W29" i="9"/>
  <c r="S30" i="9"/>
  <c r="X30" i="9"/>
  <c r="AA60" i="9"/>
  <c r="AA68" i="9"/>
  <c r="F72" i="9"/>
  <c r="K72" i="9"/>
  <c r="V72" i="9"/>
  <c r="I29" i="9"/>
  <c r="N29" i="9"/>
  <c r="Y29" i="9"/>
  <c r="O30" i="9"/>
  <c r="T30" i="9"/>
  <c r="AA50" i="9"/>
  <c r="B72" i="9"/>
  <c r="G72" i="9"/>
  <c r="R72" i="9"/>
  <c r="W72" i="9"/>
  <c r="I115" i="9"/>
  <c r="Q115" i="9"/>
  <c r="Y115" i="9"/>
  <c r="H116" i="9"/>
  <c r="P116" i="9"/>
  <c r="X116" i="9"/>
  <c r="U158" i="9"/>
  <c r="U159" i="9"/>
  <c r="N158" i="9"/>
  <c r="I159" i="9"/>
  <c r="D245" i="9"/>
  <c r="D244" i="9"/>
  <c r="H245" i="9"/>
  <c r="H244" i="9"/>
  <c r="T245" i="9"/>
  <c r="T244" i="9"/>
  <c r="X245" i="9"/>
  <c r="X244" i="9"/>
  <c r="AA220" i="9"/>
  <c r="AA177" i="9"/>
  <c r="AA134" i="9"/>
  <c r="AA226" i="9"/>
  <c r="AA183" i="9"/>
  <c r="AA140" i="9"/>
  <c r="AA97" i="9"/>
  <c r="AA230" i="9"/>
  <c r="AA187" i="9"/>
  <c r="AA144" i="9"/>
  <c r="AA101" i="9"/>
  <c r="AA234" i="9"/>
  <c r="AA191" i="9"/>
  <c r="AA148" i="9"/>
  <c r="AA105" i="9"/>
  <c r="AA238" i="9"/>
  <c r="AA195" i="9"/>
  <c r="AA152" i="9"/>
  <c r="AA109" i="9"/>
  <c r="AA242" i="9"/>
  <c r="AA199" i="9"/>
  <c r="AA156" i="9"/>
  <c r="AA113" i="9"/>
  <c r="G29" i="9"/>
  <c r="AA215" i="9"/>
  <c r="AA172" i="9"/>
  <c r="AA129" i="9"/>
  <c r="AA46" i="9"/>
  <c r="AA54" i="9"/>
  <c r="D116" i="9"/>
  <c r="T116" i="9"/>
  <c r="Z9" i="9"/>
  <c r="B29" i="9"/>
  <c r="F29" i="9"/>
  <c r="J29" i="9"/>
  <c r="P30" i="9"/>
  <c r="AA48" i="9"/>
  <c r="AA56" i="9"/>
  <c r="AA64" i="9"/>
  <c r="C72" i="9"/>
  <c r="N72" i="9"/>
  <c r="S72" i="9"/>
  <c r="AA86" i="9"/>
  <c r="AA89" i="9"/>
  <c r="AA91" i="9"/>
  <c r="AA93" i="9"/>
  <c r="C116" i="9"/>
  <c r="C115" i="9"/>
  <c r="G116" i="9"/>
  <c r="G115" i="9"/>
  <c r="K116" i="9"/>
  <c r="K115" i="9"/>
  <c r="O116" i="9"/>
  <c r="O115" i="9"/>
  <c r="S116" i="9"/>
  <c r="S115" i="9"/>
  <c r="W116" i="9"/>
  <c r="W115" i="9"/>
  <c r="B159" i="9"/>
  <c r="B158" i="9"/>
  <c r="J159" i="9"/>
  <c r="J158" i="9"/>
  <c r="R159" i="9"/>
  <c r="R158" i="9"/>
  <c r="V159" i="9"/>
  <c r="V158" i="9"/>
  <c r="Z138" i="9"/>
  <c r="I201" i="9"/>
  <c r="Y201" i="9"/>
  <c r="M201" i="9"/>
  <c r="C158" i="9"/>
  <c r="G158" i="9"/>
  <c r="K158" i="9"/>
  <c r="O158" i="9"/>
  <c r="S158" i="9"/>
  <c r="W158" i="9"/>
  <c r="Z181" i="9"/>
  <c r="B201" i="9"/>
  <c r="F201" i="9"/>
  <c r="J201" i="9"/>
  <c r="N201" i="9"/>
  <c r="R201" i="9"/>
  <c r="V201" i="9"/>
  <c r="E244" i="9"/>
  <c r="I244" i="9"/>
  <c r="M244" i="9"/>
  <c r="Q244" i="9"/>
  <c r="U244" i="9"/>
  <c r="Y244" i="9"/>
  <c r="C245" i="9"/>
  <c r="G245" i="9"/>
  <c r="K245" i="9"/>
  <c r="O245" i="9"/>
  <c r="S245" i="9"/>
  <c r="W245" i="9"/>
  <c r="C201" i="9"/>
  <c r="G201" i="9"/>
  <c r="K201" i="9"/>
  <c r="O201" i="9"/>
  <c r="S201" i="9"/>
  <c r="W201" i="9"/>
  <c r="Z224" i="9"/>
  <c r="Z214" i="8"/>
  <c r="Z215" i="8"/>
  <c r="Z216" i="8"/>
  <c r="Z169" i="8"/>
  <c r="Z170" i="8"/>
  <c r="Z171" i="8"/>
  <c r="Z124" i="8"/>
  <c r="Z125" i="8"/>
  <c r="Z126" i="8"/>
  <c r="Z79" i="8"/>
  <c r="Z80" i="8"/>
  <c r="Z81" i="8"/>
  <c r="Z259" i="8"/>
  <c r="Z260" i="8"/>
  <c r="Z261" i="8"/>
  <c r="Z253" i="6"/>
  <c r="Z209" i="6"/>
  <c r="Z210" i="6"/>
  <c r="Z165" i="6"/>
  <c r="Z166" i="6"/>
  <c r="Z121" i="6"/>
  <c r="Z208" i="7"/>
  <c r="Z209" i="7"/>
  <c r="Z164" i="7"/>
  <c r="Z165" i="7"/>
  <c r="Z166" i="7"/>
  <c r="Z76" i="7"/>
  <c r="Z77" i="7"/>
  <c r="Z120" i="7"/>
  <c r="Z121" i="7"/>
  <c r="Z77" i="6"/>
  <c r="Z78" i="6"/>
  <c r="Z204" i="4"/>
  <c r="Z205" i="4"/>
  <c r="Z118" i="4"/>
  <c r="Z119" i="4"/>
  <c r="Z120" i="4"/>
  <c r="Z200" i="8"/>
  <c r="Z201" i="8"/>
  <c r="Z202" i="8"/>
  <c r="Z203" i="8"/>
  <c r="Z204" i="8"/>
  <c r="Z205" i="8"/>
  <c r="Z206" i="8"/>
  <c r="Z207" i="8"/>
  <c r="Z157" i="8"/>
  <c r="Z158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AA59" i="9" l="1"/>
  <c r="AA80" i="9"/>
  <c r="AA71" i="9"/>
  <c r="Z245" i="9"/>
  <c r="Z244" i="9"/>
  <c r="AA128" i="9"/>
  <c r="AA231" i="9"/>
  <c r="AA123" i="9"/>
  <c r="AA243" i="9"/>
  <c r="AA85" i="9"/>
  <c r="AA253" i="9"/>
  <c r="AA171" i="9"/>
  <c r="AA184" i="9"/>
  <c r="Z30" i="9"/>
  <c r="AA30" i="9" s="1"/>
  <c r="AA214" i="9"/>
  <c r="AA153" i="9"/>
  <c r="AA55" i="9"/>
  <c r="AA110" i="9"/>
  <c r="AA207" i="9"/>
  <c r="AA178" i="9"/>
  <c r="AA143" i="9"/>
  <c r="AA251" i="9"/>
  <c r="AA102" i="9"/>
  <c r="AA49" i="9"/>
  <c r="AA114" i="9"/>
  <c r="AA246" i="9"/>
  <c r="AA202" i="9"/>
  <c r="AA116" i="9"/>
  <c r="AA73" i="9"/>
  <c r="Z72" i="9"/>
  <c r="Z29" i="9"/>
  <c r="Z158" i="9"/>
  <c r="AA9" i="9"/>
  <c r="Z159" i="9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195" i="6"/>
  <c r="Z196" i="6"/>
  <c r="Z197" i="6"/>
  <c r="Z198" i="6"/>
  <c r="Z199" i="6"/>
  <c r="Z200" i="6"/>
  <c r="Z201" i="6"/>
  <c r="Z202" i="6"/>
  <c r="Z203" i="6"/>
  <c r="Z204" i="6"/>
  <c r="Z205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63" i="6"/>
  <c r="Z64" i="6"/>
  <c r="Z65" i="6"/>
  <c r="Z66" i="6"/>
  <c r="Z67" i="6"/>
  <c r="Z68" i="6"/>
  <c r="Z69" i="6"/>
  <c r="Z70" i="6"/>
  <c r="Z71" i="6"/>
  <c r="Z72" i="6"/>
  <c r="Z73" i="6"/>
  <c r="AA29" i="9" l="1"/>
  <c r="AA224" i="9"/>
  <c r="AA181" i="9"/>
  <c r="AA138" i="9"/>
  <c r="AA95" i="9"/>
  <c r="AA52" i="9"/>
  <c r="AA36" i="8"/>
  <c r="Z4" i="8"/>
  <c r="Z5" i="8"/>
  <c r="Z6" i="8"/>
  <c r="Z7" i="8"/>
  <c r="Z8" i="8"/>
  <c r="Z9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AA25" i="8" s="1"/>
  <c r="Z26" i="8"/>
  <c r="AA26" i="8" s="1"/>
  <c r="Z27" i="8"/>
  <c r="Z28" i="8"/>
  <c r="Z29" i="8"/>
  <c r="Z30" i="8"/>
  <c r="Z33" i="8"/>
  <c r="Z34" i="8"/>
  <c r="AA34" i="8" s="1"/>
  <c r="Z35" i="8"/>
  <c r="Z36" i="8"/>
  <c r="Z37" i="8"/>
  <c r="Z38" i="8"/>
  <c r="Z39" i="8"/>
  <c r="Z40" i="8"/>
  <c r="Z41" i="8"/>
  <c r="Z42" i="8"/>
  <c r="Z43" i="8"/>
  <c r="Z44" i="8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AA263" i="7"/>
  <c r="Z252" i="7"/>
  <c r="Z253" i="7"/>
  <c r="Z254" i="7"/>
  <c r="Z255" i="7"/>
  <c r="Z256" i="7"/>
  <c r="Z257" i="7"/>
  <c r="Z258" i="7"/>
  <c r="Z259" i="7"/>
  <c r="Z260" i="7"/>
  <c r="Z261" i="7"/>
  <c r="Z262" i="7"/>
  <c r="Z47" i="7"/>
  <c r="Z48" i="7"/>
  <c r="Z49" i="7"/>
  <c r="Z50" i="7"/>
  <c r="Z51" i="7"/>
  <c r="Z52" i="7"/>
  <c r="Z54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4" i="7"/>
  <c r="Z5" i="7"/>
  <c r="Z6" i="7"/>
  <c r="Z7" i="7"/>
  <c r="Z8" i="7"/>
  <c r="Z10" i="7"/>
  <c r="Z31" i="7"/>
  <c r="Z32" i="7"/>
  <c r="Z33" i="7"/>
  <c r="Z34" i="7"/>
  <c r="Z35" i="7"/>
  <c r="Z36" i="7"/>
  <c r="Z37" i="7"/>
  <c r="Z38" i="7"/>
  <c r="Z39" i="7"/>
  <c r="Z40" i="7"/>
  <c r="Z41" i="7"/>
  <c r="Z42" i="7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219" i="4"/>
  <c r="Z220" i="4"/>
  <c r="Z221" i="4"/>
  <c r="Z222" i="4"/>
  <c r="Z223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133" i="4"/>
  <c r="Z134" i="4"/>
  <c r="Z135" i="4"/>
  <c r="Z136" i="4"/>
  <c r="Z137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5" i="4"/>
  <c r="Z156" i="4"/>
  <c r="Z157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47" i="4"/>
  <c r="Z48" i="4"/>
  <c r="Z49" i="4"/>
  <c r="Z50" i="4"/>
  <c r="Z51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4" i="4"/>
  <c r="Z75" i="4"/>
  <c r="Z76" i="4"/>
  <c r="Z77" i="4"/>
  <c r="Z78" i="4"/>
  <c r="Z79" i="4"/>
  <c r="Z80" i="4"/>
  <c r="Z81" i="4"/>
  <c r="Z82" i="4"/>
  <c r="Z83" i="4"/>
  <c r="Z84" i="4"/>
  <c r="Z85" i="4"/>
  <c r="Z4" i="4"/>
  <c r="Z5" i="4"/>
  <c r="Z6" i="4"/>
  <c r="Z7" i="4"/>
  <c r="Z8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31" i="4"/>
  <c r="Z32" i="4"/>
  <c r="Z33" i="4"/>
  <c r="Z34" i="4"/>
  <c r="Z35" i="4"/>
  <c r="Z36" i="4"/>
  <c r="Z37" i="4"/>
  <c r="Z38" i="4"/>
  <c r="Z39" i="4"/>
  <c r="Z40" i="4"/>
  <c r="Z41" i="4"/>
  <c r="Z42" i="4"/>
  <c r="Z4" i="6"/>
  <c r="Z5" i="6"/>
  <c r="Z6" i="6"/>
  <c r="Z7" i="6"/>
  <c r="Z8" i="6"/>
  <c r="Z9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AA26" i="6" s="1"/>
  <c r="AA70" i="6" s="1"/>
  <c r="Z27" i="6"/>
  <c r="Z28" i="6"/>
  <c r="Z29" i="6"/>
  <c r="Z32" i="6"/>
  <c r="Z33" i="6"/>
  <c r="AA33" i="6" s="1"/>
  <c r="Z34" i="6"/>
  <c r="Z35" i="6"/>
  <c r="Z36" i="6"/>
  <c r="Z37" i="6"/>
  <c r="Z38" i="6"/>
  <c r="Z39" i="6"/>
  <c r="Z40" i="6"/>
  <c r="Z41" i="6"/>
  <c r="Z42" i="6"/>
  <c r="Z43" i="6"/>
  <c r="AA214" i="8" l="1"/>
  <c r="AA259" i="8"/>
  <c r="AA253" i="6"/>
  <c r="AA209" i="6"/>
  <c r="AA28" i="7"/>
  <c r="AA114" i="6"/>
  <c r="AA68" i="4"/>
  <c r="AA25" i="4"/>
  <c r="AA154" i="4" s="1"/>
  <c r="AA251" i="8"/>
  <c r="AA161" i="8"/>
  <c r="AA71" i="8"/>
  <c r="AA116" i="8"/>
  <c r="AA206" i="8"/>
  <c r="AA246" i="6"/>
  <c r="AA158" i="6"/>
  <c r="AA202" i="6"/>
  <c r="AA12" i="4"/>
  <c r="AA141" i="4" s="1"/>
  <c r="AA171" i="8"/>
  <c r="AA261" i="8"/>
  <c r="AA216" i="8"/>
  <c r="AA26" i="7"/>
  <c r="AA244" i="9"/>
  <c r="AA245" i="9"/>
  <c r="AA201" i="9"/>
  <c r="AA115" i="9"/>
  <c r="AA72" i="9"/>
  <c r="AA19" i="4"/>
  <c r="AA148" i="4" s="1"/>
  <c r="AA28" i="4"/>
  <c r="AA157" i="4" s="1"/>
  <c r="AA27" i="4"/>
  <c r="AA156" i="4" s="1"/>
  <c r="AA115" i="8"/>
  <c r="AA160" i="8"/>
  <c r="AA70" i="8"/>
  <c r="AA250" i="8"/>
  <c r="AA205" i="8"/>
  <c r="AA13" i="4"/>
  <c r="AA142" i="4" s="1"/>
  <c r="AA24" i="4"/>
  <c r="AA153" i="4" s="1"/>
  <c r="AA124" i="8"/>
  <c r="AA169" i="8"/>
  <c r="AA81" i="8"/>
  <c r="AA126" i="8"/>
  <c r="AA79" i="8"/>
  <c r="AA165" i="6"/>
  <c r="AA77" i="6"/>
  <c r="AA121" i="6"/>
  <c r="AA14" i="4"/>
  <c r="AA143" i="4" s="1"/>
  <c r="AA17" i="4"/>
  <c r="AA146" i="4" s="1"/>
  <c r="AA204" i="7"/>
  <c r="AA72" i="7"/>
  <c r="AA27" i="7"/>
  <c r="AA24" i="7"/>
  <c r="AA20" i="7"/>
  <c r="AA152" i="7" s="1"/>
  <c r="AA16" i="7"/>
  <c r="AA192" i="7" s="1"/>
  <c r="AA236" i="7" s="1"/>
  <c r="AA12" i="7"/>
  <c r="AA160" i="7"/>
  <c r="AA23" i="7"/>
  <c r="AA199" i="7" s="1"/>
  <c r="AA15" i="7"/>
  <c r="AA22" i="7"/>
  <c r="AA18" i="7"/>
  <c r="AA150" i="7" s="1"/>
  <c r="AA14" i="7"/>
  <c r="AA19" i="7"/>
  <c r="AA151" i="7" s="1"/>
  <c r="AA11" i="7"/>
  <c r="AA25" i="7"/>
  <c r="AA21" i="7"/>
  <c r="AA17" i="7"/>
  <c r="AA149" i="7" s="1"/>
  <c r="AA13" i="7"/>
  <c r="AA32" i="7"/>
  <c r="AA26" i="4"/>
  <c r="AA155" i="4" s="1"/>
  <c r="AA11" i="4"/>
  <c r="AA140" i="4" s="1"/>
  <c r="AA15" i="4"/>
  <c r="AA144" i="4" s="1"/>
  <c r="AA21" i="4"/>
  <c r="AA150" i="4" s="1"/>
  <c r="AA18" i="4"/>
  <c r="AA147" i="4" s="1"/>
  <c r="AA20" i="4"/>
  <c r="AA149" i="4" s="1"/>
  <c r="AA23" i="4"/>
  <c r="AA152" i="4" s="1"/>
  <c r="AA22" i="4"/>
  <c r="AA151" i="4" s="1"/>
  <c r="AA16" i="4"/>
  <c r="AA145" i="4" s="1"/>
  <c r="AA55" i="4"/>
  <c r="AA197" i="4"/>
  <c r="AA240" i="4"/>
  <c r="AA32" i="4"/>
  <c r="AA184" i="4"/>
  <c r="Z212" i="7"/>
  <c r="Z213" i="7"/>
  <c r="Z214" i="7"/>
  <c r="Z168" i="7"/>
  <c r="Z169" i="7"/>
  <c r="Z170" i="7"/>
  <c r="Z171" i="7"/>
  <c r="Z124" i="7"/>
  <c r="Z125" i="7"/>
  <c r="Z126" i="7"/>
  <c r="Z213" i="6"/>
  <c r="Z214" i="6"/>
  <c r="Z215" i="6"/>
  <c r="Z169" i="6"/>
  <c r="Z170" i="6"/>
  <c r="Z171" i="6"/>
  <c r="Z122" i="6"/>
  <c r="Z123" i="6"/>
  <c r="Z124" i="6"/>
  <c r="Z125" i="6"/>
  <c r="Z126" i="6"/>
  <c r="Z127" i="6"/>
  <c r="Z128" i="6"/>
  <c r="Z122" i="4"/>
  <c r="Z123" i="4"/>
  <c r="Z124" i="4"/>
  <c r="Z125" i="4"/>
  <c r="Z176" i="4"/>
  <c r="Z177" i="4"/>
  <c r="Z178" i="4"/>
  <c r="Z179" i="4"/>
  <c r="Z180" i="4"/>
  <c r="Z92" i="4"/>
  <c r="Z93" i="4"/>
  <c r="Z94" i="4"/>
  <c r="AA60" i="4" l="1"/>
  <c r="AA62" i="4"/>
  <c r="AA158" i="7"/>
  <c r="AA202" i="7"/>
  <c r="AA246" i="7" s="1"/>
  <c r="AA157" i="7"/>
  <c r="AA201" i="7"/>
  <c r="AA245" i="7" s="1"/>
  <c r="AA227" i="4"/>
  <c r="AA71" i="4"/>
  <c r="AA200" i="4"/>
  <c r="AA71" i="7"/>
  <c r="AA203" i="7"/>
  <c r="AA247" i="7" s="1"/>
  <c r="AA159" i="7"/>
  <c r="AA199" i="4"/>
  <c r="AA70" i="4"/>
  <c r="AA242" i="4"/>
  <c r="AA200" i="7"/>
  <c r="AA244" i="7" s="1"/>
  <c r="AA156" i="7"/>
  <c r="AA61" i="4"/>
  <c r="AA185" i="4"/>
  <c r="AA228" i="4"/>
  <c r="AA56" i="4"/>
  <c r="AA196" i="4"/>
  <c r="AA239" i="4"/>
  <c r="AA110" i="4"/>
  <c r="AA67" i="4"/>
  <c r="AA164" i="7"/>
  <c r="AA208" i="7"/>
  <c r="AA120" i="7"/>
  <c r="AA76" i="7"/>
  <c r="AA75" i="4"/>
  <c r="AA204" i="4"/>
  <c r="AA229" i="4"/>
  <c r="AA57" i="4"/>
  <c r="AA189" i="4"/>
  <c r="AA232" i="4"/>
  <c r="AA155" i="7"/>
  <c r="AA148" i="7"/>
  <c r="AA147" i="7"/>
  <c r="AA146" i="7"/>
  <c r="AA145" i="7"/>
  <c r="AA144" i="7"/>
  <c r="AA153" i="7"/>
  <c r="AA143" i="7"/>
  <c r="AA196" i="7"/>
  <c r="AA240" i="7" s="1"/>
  <c r="AA198" i="7"/>
  <c r="AA242" i="7" s="1"/>
  <c r="AA154" i="7"/>
  <c r="AA193" i="7"/>
  <c r="AA237" i="7" s="1"/>
  <c r="AA197" i="7"/>
  <c r="AA241" i="7" s="1"/>
  <c r="AA63" i="7"/>
  <c r="AA107" i="7"/>
  <c r="AA116" i="7"/>
  <c r="AA65" i="7"/>
  <c r="AA109" i="7"/>
  <c r="AA70" i="7"/>
  <c r="AA114" i="7"/>
  <c r="AA113" i="7"/>
  <c r="AA58" i="7"/>
  <c r="AA102" i="7"/>
  <c r="AA59" i="7"/>
  <c r="AA103" i="7"/>
  <c r="AA60" i="7"/>
  <c r="AA104" i="7"/>
  <c r="AA61" i="7"/>
  <c r="AA105" i="7"/>
  <c r="AA66" i="7"/>
  <c r="AA110" i="7"/>
  <c r="AA68" i="7"/>
  <c r="AA112" i="7"/>
  <c r="AA115" i="7"/>
  <c r="AA56" i="7"/>
  <c r="AA100" i="7"/>
  <c r="AA188" i="7"/>
  <c r="AA232" i="7" s="1"/>
  <c r="AA101" i="7"/>
  <c r="AA99" i="7"/>
  <c r="AA106" i="7"/>
  <c r="AA111" i="7"/>
  <c r="AA64" i="7"/>
  <c r="AA108" i="7"/>
  <c r="AA189" i="7"/>
  <c r="AA233" i="7" s="1"/>
  <c r="AA57" i="7"/>
  <c r="AA194" i="7"/>
  <c r="AA238" i="7" s="1"/>
  <c r="AA62" i="7"/>
  <c r="AA191" i="7"/>
  <c r="AA235" i="7" s="1"/>
  <c r="AA190" i="7"/>
  <c r="AA234" i="7" s="1"/>
  <c r="AA195" i="7"/>
  <c r="AA239" i="7" s="1"/>
  <c r="AA243" i="7"/>
  <c r="AA67" i="7"/>
  <c r="AA187" i="7"/>
  <c r="AA231" i="7" s="1"/>
  <c r="AA55" i="7"/>
  <c r="AA69" i="7"/>
  <c r="AA248" i="7"/>
  <c r="AA241" i="4"/>
  <c r="AA69" i="4"/>
  <c r="AA183" i="4"/>
  <c r="AA54" i="4"/>
  <c r="AA235" i="4"/>
  <c r="AA192" i="4"/>
  <c r="AA63" i="4"/>
  <c r="AA66" i="4"/>
  <c r="AA58" i="4"/>
  <c r="AA233" i="4"/>
  <c r="AA64" i="4"/>
  <c r="AA190" i="4"/>
  <c r="AA194" i="4"/>
  <c r="AA65" i="4"/>
  <c r="AA59" i="4"/>
  <c r="AA191" i="4"/>
  <c r="AA195" i="4"/>
  <c r="AA231" i="4"/>
  <c r="AA193" i="4"/>
  <c r="AA187" i="4"/>
  <c r="AA234" i="4"/>
  <c r="AA243" i="4"/>
  <c r="AA236" i="4"/>
  <c r="AA198" i="4"/>
  <c r="AA6" i="4"/>
  <c r="AA221" i="4" s="1"/>
  <c r="AA161" i="4"/>
  <c r="AA118" i="4"/>
  <c r="AA248" i="4"/>
  <c r="AA230" i="4"/>
  <c r="AA237" i="4"/>
  <c r="AA188" i="4"/>
  <c r="AA186" i="4"/>
  <c r="AA238" i="4"/>
  <c r="AA226" i="4"/>
  <c r="AA109" i="4"/>
  <c r="AA7" i="4"/>
  <c r="AA222" i="4" s="1"/>
  <c r="AA8" i="4"/>
  <c r="AA223" i="4" s="1"/>
  <c r="D10" i="6"/>
  <c r="E10" i="6"/>
  <c r="E31" i="6" s="1"/>
  <c r="F10" i="6"/>
  <c r="F31" i="6" s="1"/>
  <c r="G10" i="6"/>
  <c r="G31" i="6" s="1"/>
  <c r="H10" i="6"/>
  <c r="H31" i="6" s="1"/>
  <c r="I10" i="6"/>
  <c r="I31" i="6" s="1"/>
  <c r="J10" i="6"/>
  <c r="K10" i="6"/>
  <c r="L10" i="6"/>
  <c r="M10" i="6"/>
  <c r="N10" i="6"/>
  <c r="N31" i="6" s="1"/>
  <c r="O10" i="6"/>
  <c r="O31" i="6" s="1"/>
  <c r="P10" i="6"/>
  <c r="P31" i="6" s="1"/>
  <c r="Q10" i="6"/>
  <c r="Q31" i="6" s="1"/>
  <c r="R10" i="6"/>
  <c r="R31" i="6" s="1"/>
  <c r="S10" i="6"/>
  <c r="S31" i="6" s="1"/>
  <c r="T10" i="6"/>
  <c r="T31" i="6" s="1"/>
  <c r="U10" i="6"/>
  <c r="U31" i="6" s="1"/>
  <c r="V10" i="6"/>
  <c r="V31" i="6" s="1"/>
  <c r="W10" i="6"/>
  <c r="W31" i="6" s="1"/>
  <c r="X10" i="6"/>
  <c r="Y10" i="6"/>
  <c r="D181" i="4"/>
  <c r="D202" i="4" s="1"/>
  <c r="E181" i="4"/>
  <c r="E202" i="4" s="1"/>
  <c r="F181" i="4"/>
  <c r="F202" i="4" s="1"/>
  <c r="G181" i="4"/>
  <c r="G202" i="4" s="1"/>
  <c r="H181" i="4"/>
  <c r="H202" i="4" s="1"/>
  <c r="I181" i="4"/>
  <c r="I202" i="4" s="1"/>
  <c r="J181" i="4"/>
  <c r="J202" i="4" s="1"/>
  <c r="K181" i="4"/>
  <c r="K202" i="4" s="1"/>
  <c r="L181" i="4"/>
  <c r="L202" i="4" s="1"/>
  <c r="M181" i="4"/>
  <c r="M202" i="4" s="1"/>
  <c r="N181" i="4"/>
  <c r="N202" i="4" s="1"/>
  <c r="O181" i="4"/>
  <c r="O202" i="4" s="1"/>
  <c r="P181" i="4"/>
  <c r="P202" i="4" s="1"/>
  <c r="Q181" i="4"/>
  <c r="Q202" i="4" s="1"/>
  <c r="R181" i="4"/>
  <c r="R202" i="4" s="1"/>
  <c r="S181" i="4"/>
  <c r="S202" i="4" s="1"/>
  <c r="T181" i="4"/>
  <c r="T202" i="4" s="1"/>
  <c r="U181" i="4"/>
  <c r="U202" i="4" s="1"/>
  <c r="V181" i="4"/>
  <c r="V202" i="4" s="1"/>
  <c r="W181" i="4"/>
  <c r="W202" i="4" s="1"/>
  <c r="X181" i="4"/>
  <c r="X202" i="4" s="1"/>
  <c r="Y181" i="4"/>
  <c r="D138" i="4"/>
  <c r="D159" i="4" s="1"/>
  <c r="E138" i="4"/>
  <c r="E159" i="4" s="1"/>
  <c r="F138" i="4"/>
  <c r="F159" i="4" s="1"/>
  <c r="G138" i="4"/>
  <c r="G159" i="4" s="1"/>
  <c r="H138" i="4"/>
  <c r="H159" i="4" s="1"/>
  <c r="I138" i="4"/>
  <c r="I159" i="4" s="1"/>
  <c r="J138" i="4"/>
  <c r="K138" i="4"/>
  <c r="L138" i="4"/>
  <c r="M138" i="4"/>
  <c r="N138" i="4"/>
  <c r="N159" i="4" s="1"/>
  <c r="O138" i="4"/>
  <c r="O159" i="4" s="1"/>
  <c r="P138" i="4"/>
  <c r="P159" i="4" s="1"/>
  <c r="Q138" i="4"/>
  <c r="Q159" i="4" s="1"/>
  <c r="R138" i="4"/>
  <c r="R159" i="4" s="1"/>
  <c r="S138" i="4"/>
  <c r="S159" i="4" s="1"/>
  <c r="T138" i="4"/>
  <c r="T159" i="4" s="1"/>
  <c r="U138" i="4"/>
  <c r="U159" i="4" s="1"/>
  <c r="V138" i="4"/>
  <c r="V159" i="4" s="1"/>
  <c r="W138" i="4"/>
  <c r="W159" i="4" s="1"/>
  <c r="X138" i="4"/>
  <c r="X159" i="4" s="1"/>
  <c r="D95" i="4"/>
  <c r="D116" i="4" s="1"/>
  <c r="E95" i="4"/>
  <c r="E116" i="4" s="1"/>
  <c r="F95" i="4"/>
  <c r="F116" i="4" s="1"/>
  <c r="G95" i="4"/>
  <c r="G116" i="4" s="1"/>
  <c r="H95" i="4"/>
  <c r="H116" i="4" s="1"/>
  <c r="I95" i="4"/>
  <c r="I116" i="4" s="1"/>
  <c r="J95" i="4"/>
  <c r="J116" i="4" s="1"/>
  <c r="K95" i="4"/>
  <c r="K116" i="4" s="1"/>
  <c r="L95" i="4"/>
  <c r="L116" i="4" s="1"/>
  <c r="M95" i="4"/>
  <c r="M116" i="4" s="1"/>
  <c r="N95" i="4"/>
  <c r="N116" i="4" s="1"/>
  <c r="O95" i="4"/>
  <c r="O116" i="4" s="1"/>
  <c r="P95" i="4"/>
  <c r="P116" i="4" s="1"/>
  <c r="Q95" i="4"/>
  <c r="Q116" i="4" s="1"/>
  <c r="R95" i="4"/>
  <c r="R116" i="4" s="1"/>
  <c r="S95" i="4"/>
  <c r="S116" i="4" s="1"/>
  <c r="T95" i="4"/>
  <c r="T116" i="4" s="1"/>
  <c r="U95" i="4"/>
  <c r="U116" i="4" s="1"/>
  <c r="V95" i="4"/>
  <c r="V116" i="4" s="1"/>
  <c r="W95" i="4"/>
  <c r="W116" i="4" s="1"/>
  <c r="X95" i="4"/>
  <c r="X116" i="4" s="1"/>
  <c r="Y95" i="4"/>
  <c r="Y116" i="4" s="1"/>
  <c r="D52" i="4"/>
  <c r="D73" i="4" s="1"/>
  <c r="E52" i="4"/>
  <c r="E73" i="4" s="1"/>
  <c r="F52" i="4"/>
  <c r="F73" i="4" s="1"/>
  <c r="G52" i="4"/>
  <c r="G73" i="4" s="1"/>
  <c r="H52" i="4"/>
  <c r="H73" i="4" s="1"/>
  <c r="I52" i="4"/>
  <c r="I73" i="4" s="1"/>
  <c r="J52" i="4"/>
  <c r="J73" i="4" s="1"/>
  <c r="K52" i="4"/>
  <c r="K73" i="4" s="1"/>
  <c r="L52" i="4"/>
  <c r="L73" i="4" s="1"/>
  <c r="M52" i="4"/>
  <c r="M73" i="4" s="1"/>
  <c r="N52" i="4"/>
  <c r="N73" i="4" s="1"/>
  <c r="O52" i="4"/>
  <c r="O73" i="4" s="1"/>
  <c r="P52" i="4"/>
  <c r="P73" i="4" s="1"/>
  <c r="Q52" i="4"/>
  <c r="Q73" i="4" s="1"/>
  <c r="R52" i="4"/>
  <c r="R73" i="4" s="1"/>
  <c r="S52" i="4"/>
  <c r="S73" i="4" s="1"/>
  <c r="T52" i="4"/>
  <c r="T73" i="4" s="1"/>
  <c r="U52" i="4"/>
  <c r="U73" i="4" s="1"/>
  <c r="V52" i="4"/>
  <c r="V73" i="4" s="1"/>
  <c r="W52" i="4"/>
  <c r="W73" i="4" s="1"/>
  <c r="X52" i="4"/>
  <c r="Y52" i="4"/>
  <c r="D190" i="8"/>
  <c r="D212" i="8" s="1"/>
  <c r="E190" i="8"/>
  <c r="E212" i="8" s="1"/>
  <c r="F190" i="8"/>
  <c r="F212" i="8" s="1"/>
  <c r="G190" i="8"/>
  <c r="G212" i="8" s="1"/>
  <c r="H190" i="8"/>
  <c r="H212" i="8" s="1"/>
  <c r="I190" i="8"/>
  <c r="I212" i="8" s="1"/>
  <c r="J190" i="8"/>
  <c r="K190" i="8"/>
  <c r="L190" i="8"/>
  <c r="M190" i="8"/>
  <c r="N190" i="8"/>
  <c r="N212" i="8" s="1"/>
  <c r="O190" i="8"/>
  <c r="O212" i="8" s="1"/>
  <c r="P190" i="8"/>
  <c r="P212" i="8" s="1"/>
  <c r="Q190" i="8"/>
  <c r="Q212" i="8" s="1"/>
  <c r="R190" i="8"/>
  <c r="R212" i="8" s="1"/>
  <c r="S190" i="8"/>
  <c r="S212" i="8" s="1"/>
  <c r="T190" i="8"/>
  <c r="T212" i="8" s="1"/>
  <c r="U190" i="8"/>
  <c r="U212" i="8" s="1"/>
  <c r="V190" i="8"/>
  <c r="W190" i="8"/>
  <c r="X190" i="8"/>
  <c r="Y190" i="8"/>
  <c r="C55" i="8"/>
  <c r="D55" i="8"/>
  <c r="D77" i="8" s="1"/>
  <c r="E55" i="8"/>
  <c r="E77" i="8" s="1"/>
  <c r="F55" i="8"/>
  <c r="F77" i="8" s="1"/>
  <c r="G55" i="8"/>
  <c r="G77" i="8" s="1"/>
  <c r="H55" i="8"/>
  <c r="H77" i="8" s="1"/>
  <c r="I55" i="8"/>
  <c r="I77" i="8" s="1"/>
  <c r="J55" i="8"/>
  <c r="K55" i="8"/>
  <c r="L55" i="8"/>
  <c r="M55" i="8"/>
  <c r="N55" i="8"/>
  <c r="N77" i="8" s="1"/>
  <c r="O55" i="8"/>
  <c r="O77" i="8" s="1"/>
  <c r="P55" i="8"/>
  <c r="P77" i="8" s="1"/>
  <c r="Q55" i="8"/>
  <c r="Q77" i="8" s="1"/>
  <c r="R55" i="8"/>
  <c r="R77" i="8" s="1"/>
  <c r="S55" i="8"/>
  <c r="S77" i="8" s="1"/>
  <c r="T55" i="8"/>
  <c r="T77" i="8" s="1"/>
  <c r="U55" i="8"/>
  <c r="U77" i="8" s="1"/>
  <c r="V55" i="8"/>
  <c r="W55" i="8"/>
  <c r="X55" i="8"/>
  <c r="C10" i="8"/>
  <c r="D10" i="8"/>
  <c r="D32" i="8" s="1"/>
  <c r="E10" i="8"/>
  <c r="E32" i="8" s="1"/>
  <c r="F10" i="8"/>
  <c r="F32" i="8" s="1"/>
  <c r="G10" i="8"/>
  <c r="G32" i="8" s="1"/>
  <c r="H10" i="8"/>
  <c r="H32" i="8" s="1"/>
  <c r="I10" i="8"/>
  <c r="I32" i="8" s="1"/>
  <c r="J10" i="8"/>
  <c r="J32" i="8" s="1"/>
  <c r="K10" i="8"/>
  <c r="K32" i="8" s="1"/>
  <c r="L10" i="8"/>
  <c r="L32" i="8" s="1"/>
  <c r="M10" i="8"/>
  <c r="M32" i="8" s="1"/>
  <c r="N10" i="8"/>
  <c r="N32" i="8" s="1"/>
  <c r="O10" i="8"/>
  <c r="O32" i="8" s="1"/>
  <c r="P10" i="8"/>
  <c r="P32" i="8" s="1"/>
  <c r="Q10" i="8"/>
  <c r="Q32" i="8" s="1"/>
  <c r="R10" i="8"/>
  <c r="R32" i="8" s="1"/>
  <c r="S10" i="8"/>
  <c r="S32" i="8" s="1"/>
  <c r="T10" i="8"/>
  <c r="T32" i="8" s="1"/>
  <c r="U10" i="8"/>
  <c r="U32" i="8" s="1"/>
  <c r="V10" i="8"/>
  <c r="V32" i="8" s="1"/>
  <c r="W10" i="8"/>
  <c r="W32" i="8" s="1"/>
  <c r="X10" i="8"/>
  <c r="X32" i="8" s="1"/>
  <c r="Y10" i="8"/>
  <c r="Y32" i="8" s="1"/>
  <c r="D185" i="7"/>
  <c r="D206" i="7" s="1"/>
  <c r="E185" i="7"/>
  <c r="E206" i="7" s="1"/>
  <c r="F185" i="7"/>
  <c r="F206" i="7" s="1"/>
  <c r="G185" i="7"/>
  <c r="G206" i="7" s="1"/>
  <c r="H185" i="7"/>
  <c r="H206" i="7" s="1"/>
  <c r="I185" i="7"/>
  <c r="I206" i="7" s="1"/>
  <c r="J185" i="7"/>
  <c r="K185" i="7"/>
  <c r="L185" i="7"/>
  <c r="M185" i="7"/>
  <c r="N185" i="7"/>
  <c r="N206" i="7" s="1"/>
  <c r="O185" i="7"/>
  <c r="O206" i="7" s="1"/>
  <c r="P185" i="7"/>
  <c r="P206" i="7" s="1"/>
  <c r="Q185" i="7"/>
  <c r="Q206" i="7" s="1"/>
  <c r="R185" i="7"/>
  <c r="R206" i="7" s="1"/>
  <c r="S185" i="7"/>
  <c r="S206" i="7" s="1"/>
  <c r="T185" i="7"/>
  <c r="T206" i="7" s="1"/>
  <c r="U185" i="7"/>
  <c r="U206" i="7" s="1"/>
  <c r="V185" i="7"/>
  <c r="W185" i="7"/>
  <c r="X185" i="7"/>
  <c r="Y185" i="7"/>
  <c r="D141" i="7"/>
  <c r="D162" i="7" s="1"/>
  <c r="E141" i="7"/>
  <c r="E162" i="7" s="1"/>
  <c r="F141" i="7"/>
  <c r="F162" i="7" s="1"/>
  <c r="G141" i="7"/>
  <c r="G162" i="7" s="1"/>
  <c r="H141" i="7"/>
  <c r="H162" i="7" s="1"/>
  <c r="I141" i="7"/>
  <c r="I162" i="7" s="1"/>
  <c r="J141" i="7"/>
  <c r="J162" i="7" s="1"/>
  <c r="K141" i="7"/>
  <c r="K162" i="7" s="1"/>
  <c r="L141" i="7"/>
  <c r="L162" i="7" s="1"/>
  <c r="M141" i="7"/>
  <c r="M162" i="7" s="1"/>
  <c r="N141" i="7"/>
  <c r="N162" i="7" s="1"/>
  <c r="O141" i="7"/>
  <c r="O162" i="7" s="1"/>
  <c r="P141" i="7"/>
  <c r="P162" i="7" s="1"/>
  <c r="Q141" i="7"/>
  <c r="Q162" i="7" s="1"/>
  <c r="R141" i="7"/>
  <c r="R162" i="7" s="1"/>
  <c r="S141" i="7"/>
  <c r="S162" i="7" s="1"/>
  <c r="T141" i="7"/>
  <c r="T162" i="7" s="1"/>
  <c r="U141" i="7"/>
  <c r="U162" i="7" s="1"/>
  <c r="V141" i="7"/>
  <c r="V162" i="7" s="1"/>
  <c r="W141" i="7"/>
  <c r="W162" i="7" s="1"/>
  <c r="X141" i="7"/>
  <c r="D97" i="7"/>
  <c r="D118" i="7" s="1"/>
  <c r="E97" i="7"/>
  <c r="E118" i="7" s="1"/>
  <c r="F97" i="7"/>
  <c r="F118" i="7" s="1"/>
  <c r="G97" i="7"/>
  <c r="G118" i="7" s="1"/>
  <c r="H97" i="7"/>
  <c r="H118" i="7" s="1"/>
  <c r="I97" i="7"/>
  <c r="I118" i="7" s="1"/>
  <c r="J97" i="7"/>
  <c r="K97" i="7"/>
  <c r="L97" i="7"/>
  <c r="M97" i="7"/>
  <c r="N97" i="7"/>
  <c r="N118" i="7" s="1"/>
  <c r="O97" i="7"/>
  <c r="O118" i="7" s="1"/>
  <c r="P97" i="7"/>
  <c r="P118" i="7" s="1"/>
  <c r="Q97" i="7"/>
  <c r="Q118" i="7" s="1"/>
  <c r="R97" i="7"/>
  <c r="R118" i="7" s="1"/>
  <c r="S97" i="7"/>
  <c r="S118" i="7" s="1"/>
  <c r="T97" i="7"/>
  <c r="T118" i="7" s="1"/>
  <c r="U97" i="7"/>
  <c r="U118" i="7" s="1"/>
  <c r="V97" i="7"/>
  <c r="W97" i="7"/>
  <c r="X97" i="7"/>
  <c r="Y97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D30" i="7"/>
  <c r="E30" i="7"/>
  <c r="F30" i="7"/>
  <c r="G30" i="7"/>
  <c r="H30" i="7"/>
  <c r="I30" i="7"/>
  <c r="J30" i="7"/>
  <c r="N30" i="7"/>
  <c r="O30" i="7"/>
  <c r="P30" i="7"/>
  <c r="Q30" i="7"/>
  <c r="R30" i="7"/>
  <c r="S30" i="7"/>
  <c r="T30" i="7"/>
  <c r="U30" i="7"/>
  <c r="D186" i="6"/>
  <c r="D207" i="6" s="1"/>
  <c r="E186" i="6"/>
  <c r="E207" i="6" s="1"/>
  <c r="F186" i="6"/>
  <c r="F207" i="6" s="1"/>
  <c r="G186" i="6"/>
  <c r="G207" i="6" s="1"/>
  <c r="H186" i="6"/>
  <c r="H207" i="6" s="1"/>
  <c r="I186" i="6"/>
  <c r="I207" i="6" s="1"/>
  <c r="J186" i="6"/>
  <c r="J207" i="6" s="1"/>
  <c r="K186" i="6"/>
  <c r="K207" i="6" s="1"/>
  <c r="L186" i="6"/>
  <c r="L207" i="6" s="1"/>
  <c r="M186" i="6"/>
  <c r="M207" i="6" s="1"/>
  <c r="N186" i="6"/>
  <c r="N207" i="6" s="1"/>
  <c r="O186" i="6"/>
  <c r="O207" i="6" s="1"/>
  <c r="P186" i="6"/>
  <c r="P207" i="6" s="1"/>
  <c r="Q186" i="6"/>
  <c r="Q207" i="6" s="1"/>
  <c r="R186" i="6"/>
  <c r="R207" i="6" s="1"/>
  <c r="S186" i="6"/>
  <c r="S207" i="6" s="1"/>
  <c r="T186" i="6"/>
  <c r="T207" i="6" s="1"/>
  <c r="U186" i="6"/>
  <c r="U207" i="6" s="1"/>
  <c r="V186" i="6"/>
  <c r="W186" i="6"/>
  <c r="X186" i="6"/>
  <c r="D98" i="6"/>
  <c r="D119" i="6" s="1"/>
  <c r="E98" i="6"/>
  <c r="E119" i="6" s="1"/>
  <c r="F98" i="6"/>
  <c r="F119" i="6" s="1"/>
  <c r="G98" i="6"/>
  <c r="G119" i="6" s="1"/>
  <c r="H98" i="6"/>
  <c r="H119" i="6" s="1"/>
  <c r="I98" i="6"/>
  <c r="I119" i="6" s="1"/>
  <c r="J98" i="6"/>
  <c r="K98" i="6"/>
  <c r="L98" i="6"/>
  <c r="M98" i="6"/>
  <c r="N98" i="6"/>
  <c r="N119" i="6" s="1"/>
  <c r="O98" i="6"/>
  <c r="O119" i="6" s="1"/>
  <c r="P98" i="6"/>
  <c r="P119" i="6" s="1"/>
  <c r="Q98" i="6"/>
  <c r="Q119" i="6" s="1"/>
  <c r="R98" i="6"/>
  <c r="R119" i="6" s="1"/>
  <c r="S98" i="6"/>
  <c r="S119" i="6" s="1"/>
  <c r="T98" i="6"/>
  <c r="T119" i="6" s="1"/>
  <c r="U98" i="6"/>
  <c r="U119" i="6" s="1"/>
  <c r="V98" i="6"/>
  <c r="V119" i="6" s="1"/>
  <c r="W98" i="6"/>
  <c r="W119" i="6" s="1"/>
  <c r="X98" i="6"/>
  <c r="Y98" i="6"/>
  <c r="D54" i="6"/>
  <c r="D75" i="6" s="1"/>
  <c r="E54" i="6"/>
  <c r="E75" i="6" s="1"/>
  <c r="F54" i="6"/>
  <c r="F75" i="6" s="1"/>
  <c r="G54" i="6"/>
  <c r="G75" i="6" s="1"/>
  <c r="H54" i="6"/>
  <c r="H75" i="6" s="1"/>
  <c r="I54" i="6"/>
  <c r="I75" i="6" s="1"/>
  <c r="J54" i="6"/>
  <c r="K54" i="6"/>
  <c r="L54" i="6"/>
  <c r="M54" i="6"/>
  <c r="N54" i="6"/>
  <c r="N75" i="6" s="1"/>
  <c r="O54" i="6"/>
  <c r="O75" i="6" s="1"/>
  <c r="P54" i="6"/>
  <c r="P75" i="6" s="1"/>
  <c r="Q54" i="6"/>
  <c r="Q75" i="6" s="1"/>
  <c r="R54" i="6"/>
  <c r="R75" i="6" s="1"/>
  <c r="S54" i="6"/>
  <c r="S75" i="6" s="1"/>
  <c r="T54" i="6"/>
  <c r="T75" i="6" s="1"/>
  <c r="U54" i="6"/>
  <c r="U75" i="6" s="1"/>
  <c r="V54" i="6"/>
  <c r="W54" i="6"/>
  <c r="X54" i="6"/>
  <c r="Y54" i="6"/>
  <c r="D142" i="6"/>
  <c r="D163" i="6" s="1"/>
  <c r="E142" i="6"/>
  <c r="E163" i="6" s="1"/>
  <c r="F142" i="6"/>
  <c r="F163" i="6" s="1"/>
  <c r="G142" i="6"/>
  <c r="G163" i="6" s="1"/>
  <c r="H142" i="6"/>
  <c r="H163" i="6" s="1"/>
  <c r="I142" i="6"/>
  <c r="I163" i="6" s="1"/>
  <c r="J142" i="6"/>
  <c r="J163" i="6" s="1"/>
  <c r="K142" i="6"/>
  <c r="K163" i="6" s="1"/>
  <c r="L142" i="6"/>
  <c r="L163" i="6" s="1"/>
  <c r="M142" i="6"/>
  <c r="M163" i="6" s="1"/>
  <c r="N142" i="6"/>
  <c r="N163" i="6" s="1"/>
  <c r="O142" i="6"/>
  <c r="O163" i="6" s="1"/>
  <c r="P142" i="6"/>
  <c r="P163" i="6" s="1"/>
  <c r="Q142" i="6"/>
  <c r="Q163" i="6" s="1"/>
  <c r="R142" i="6"/>
  <c r="R163" i="6" s="1"/>
  <c r="S142" i="6"/>
  <c r="S163" i="6" s="1"/>
  <c r="T142" i="6"/>
  <c r="T163" i="6" s="1"/>
  <c r="U142" i="6"/>
  <c r="U163" i="6" s="1"/>
  <c r="V142" i="6"/>
  <c r="V163" i="6" s="1"/>
  <c r="W142" i="6"/>
  <c r="W163" i="6" s="1"/>
  <c r="X142" i="6"/>
  <c r="X163" i="6" s="1"/>
  <c r="Y142" i="6"/>
  <c r="Y163" i="6" s="1"/>
  <c r="F9" i="4"/>
  <c r="F30" i="4" s="1"/>
  <c r="G9" i="4"/>
  <c r="G30" i="4" s="1"/>
  <c r="H9" i="4"/>
  <c r="H30" i="4" s="1"/>
  <c r="I9" i="4"/>
  <c r="I30" i="4" s="1"/>
  <c r="J9" i="4"/>
  <c r="J30" i="4" s="1"/>
  <c r="K9" i="4"/>
  <c r="K30" i="4" s="1"/>
  <c r="L9" i="4"/>
  <c r="L30" i="4" s="1"/>
  <c r="M9" i="4"/>
  <c r="M30" i="4" s="1"/>
  <c r="N9" i="4"/>
  <c r="N30" i="4" s="1"/>
  <c r="O9" i="4"/>
  <c r="O30" i="4" s="1"/>
  <c r="P9" i="4"/>
  <c r="P30" i="4" s="1"/>
  <c r="Q9" i="4"/>
  <c r="Q30" i="4" s="1"/>
  <c r="R9" i="4"/>
  <c r="R30" i="4" s="1"/>
  <c r="S9" i="4"/>
  <c r="S30" i="4" s="1"/>
  <c r="T9" i="4"/>
  <c r="T30" i="4" s="1"/>
  <c r="U9" i="4"/>
  <c r="U30" i="4" s="1"/>
  <c r="V9" i="4"/>
  <c r="V30" i="4" s="1"/>
  <c r="W9" i="4"/>
  <c r="W30" i="4" s="1"/>
  <c r="X9" i="4"/>
  <c r="X30" i="4" s="1"/>
  <c r="Z121" i="4"/>
  <c r="Z126" i="4"/>
  <c r="Z127" i="4"/>
  <c r="Z128" i="4"/>
  <c r="Z129" i="4"/>
  <c r="AA43" i="4" s="1"/>
  <c r="Z90" i="4"/>
  <c r="AA4" i="4" s="1"/>
  <c r="AA219" i="4" s="1"/>
  <c r="Z91" i="4"/>
  <c r="AA5" i="4" s="1"/>
  <c r="AA220" i="4" s="1"/>
  <c r="Z96" i="4"/>
  <c r="Z117" i="4"/>
  <c r="Z139" i="8"/>
  <c r="Z140" i="8"/>
  <c r="Z141" i="8"/>
  <c r="Z142" i="8"/>
  <c r="D31" i="6" l="1"/>
  <c r="AA172" i="4"/>
  <c r="AA129" i="4"/>
  <c r="AA48" i="4"/>
  <c r="AA49" i="4"/>
  <c r="X73" i="4"/>
  <c r="X72" i="4"/>
  <c r="AA50" i="4"/>
  <c r="AA93" i="4"/>
  <c r="AA179" i="4"/>
  <c r="AA92" i="4"/>
  <c r="AA136" i="4"/>
  <c r="H29" i="4"/>
  <c r="I29" i="4"/>
  <c r="Z93" i="7"/>
  <c r="Z94" i="7"/>
  <c r="AA177" i="4" l="1"/>
  <c r="AA178" i="4"/>
  <c r="AA91" i="4"/>
  <c r="Z224" i="7"/>
  <c r="Z225" i="7"/>
  <c r="Z226" i="7"/>
  <c r="Z137" i="7"/>
  <c r="Z138" i="7"/>
  <c r="Z139" i="7"/>
  <c r="Z181" i="7"/>
  <c r="Z182" i="7"/>
  <c r="Z183" i="7"/>
  <c r="AA7" i="7" l="1"/>
  <c r="AA6" i="7"/>
  <c r="AA49" i="7" s="1"/>
  <c r="Z264" i="8"/>
  <c r="Z265" i="8"/>
  <c r="Z263" i="8"/>
  <c r="Z217" i="8"/>
  <c r="Z218" i="8"/>
  <c r="Z172" i="8"/>
  <c r="Z173" i="8"/>
  <c r="Z127" i="8"/>
  <c r="Z128" i="8"/>
  <c r="Z129" i="8"/>
  <c r="Z82" i="8"/>
  <c r="Z83" i="8"/>
  <c r="Z211" i="7"/>
  <c r="Z123" i="7"/>
  <c r="Z167" i="7"/>
  <c r="Z78" i="7"/>
  <c r="Z79" i="7"/>
  <c r="Z80" i="7"/>
  <c r="AA36" i="7" s="1"/>
  <c r="Z81" i="7"/>
  <c r="AA37" i="7" s="1"/>
  <c r="Z254" i="6"/>
  <c r="AA34" i="6" s="1"/>
  <c r="Z255" i="6"/>
  <c r="Z256" i="6"/>
  <c r="Z257" i="6"/>
  <c r="Z258" i="6"/>
  <c r="Z259" i="6"/>
  <c r="Z260" i="6"/>
  <c r="Z261" i="6"/>
  <c r="Z168" i="6"/>
  <c r="Z79" i="6"/>
  <c r="Z80" i="6"/>
  <c r="Z81" i="6"/>
  <c r="AA37" i="6" s="1"/>
  <c r="AA213" i="6" s="1"/>
  <c r="AA254" i="6" l="1"/>
  <c r="AA210" i="6"/>
  <c r="AA38" i="8"/>
  <c r="AA83" i="8" s="1"/>
  <c r="AA166" i="6"/>
  <c r="AA78" i="6"/>
  <c r="AA122" i="6"/>
  <c r="AA35" i="7"/>
  <c r="AA256" i="7"/>
  <c r="AA182" i="7"/>
  <c r="AA226" i="7" s="1"/>
  <c r="AA50" i="7"/>
  <c r="AA169" i="6"/>
  <c r="AA181" i="7"/>
  <c r="AA225" i="7" s="1"/>
  <c r="AA137" i="7"/>
  <c r="AA93" i="7"/>
  <c r="AA94" i="7"/>
  <c r="AA138" i="7"/>
  <c r="Z208" i="4"/>
  <c r="AA36" i="4" s="1"/>
  <c r="Z209" i="4"/>
  <c r="AA37" i="4" s="1"/>
  <c r="Z210" i="4"/>
  <c r="AA38" i="4" s="1"/>
  <c r="AA165" i="4" l="1"/>
  <c r="AA122" i="4"/>
  <c r="AA166" i="4"/>
  <c r="AA123" i="4"/>
  <c r="AA167" i="4"/>
  <c r="AA124" i="4"/>
  <c r="AA254" i="4"/>
  <c r="AA81" i="4"/>
  <c r="AA253" i="4"/>
  <c r="AA80" i="4"/>
  <c r="AA252" i="4"/>
  <c r="AA79" i="4"/>
  <c r="AA125" i="6"/>
  <c r="AA81" i="6"/>
  <c r="AA257" i="6"/>
  <c r="AA209" i="4" l="1"/>
  <c r="AA210" i="4"/>
  <c r="AA208" i="4"/>
  <c r="Z143" i="8" l="1"/>
  <c r="Z144" i="8"/>
  <c r="Z229" i="8"/>
  <c r="Z230" i="8"/>
  <c r="Z231" i="8"/>
  <c r="Z232" i="8"/>
  <c r="Z233" i="8"/>
  <c r="Z234" i="8"/>
  <c r="Z184" i="8"/>
  <c r="Z185" i="8"/>
  <c r="Z186" i="8"/>
  <c r="Z187" i="8"/>
  <c r="Z188" i="8"/>
  <c r="Z189" i="8"/>
  <c r="Z240" i="6" l="1"/>
  <c r="AA20" i="6" s="1"/>
  <c r="Z241" i="6"/>
  <c r="AA21" i="6" s="1"/>
  <c r="Z242" i="6"/>
  <c r="AA22" i="6" s="1"/>
  <c r="Z243" i="6"/>
  <c r="AA23" i="6" s="1"/>
  <c r="AA243" i="6" s="1"/>
  <c r="Z244" i="6"/>
  <c r="Z245" i="6"/>
  <c r="AA25" i="6" s="1"/>
  <c r="Z247" i="6"/>
  <c r="AA27" i="6" s="1"/>
  <c r="Z248" i="6"/>
  <c r="AA28" i="6" s="1"/>
  <c r="Z249" i="6"/>
  <c r="AA29" i="6" s="1"/>
  <c r="Z194" i="6"/>
  <c r="AA159" i="6" l="1"/>
  <c r="AA71" i="6"/>
  <c r="AA203" i="6"/>
  <c r="AA115" i="6"/>
  <c r="AA116" i="6"/>
  <c r="AA204" i="6"/>
  <c r="AA160" i="6"/>
  <c r="AA72" i="6"/>
  <c r="AA247" i="6"/>
  <c r="AA241" i="6"/>
  <c r="AA197" i="6"/>
  <c r="AA73" i="6"/>
  <c r="AA117" i="6"/>
  <c r="AA249" i="6"/>
  <c r="AA205" i="6"/>
  <c r="AA248" i="6"/>
  <c r="AA161" i="6"/>
  <c r="AA242" i="6"/>
  <c r="AA198" i="6"/>
  <c r="AA240" i="6"/>
  <c r="AA196" i="6"/>
  <c r="AA64" i="6"/>
  <c r="AA108" i="6"/>
  <c r="AA152" i="6"/>
  <c r="AA113" i="6"/>
  <c r="AA69" i="6"/>
  <c r="AA201" i="6"/>
  <c r="AA157" i="6"/>
  <c r="AA245" i="6"/>
  <c r="AA24" i="6"/>
  <c r="AA68" i="6" s="1"/>
  <c r="AA155" i="6"/>
  <c r="AA199" i="6"/>
  <c r="AA111" i="6"/>
  <c r="AA67" i="6"/>
  <c r="AA109" i="6"/>
  <c r="AA153" i="6"/>
  <c r="AA65" i="6"/>
  <c r="Z94" i="8"/>
  <c r="Z95" i="8"/>
  <c r="Z96" i="8"/>
  <c r="Z97" i="8"/>
  <c r="Z98" i="8"/>
  <c r="Z99" i="8"/>
  <c r="Z49" i="8"/>
  <c r="Z50" i="8"/>
  <c r="Z51" i="8"/>
  <c r="AA6" i="8" s="1"/>
  <c r="Z52" i="8"/>
  <c r="AA7" i="8" s="1"/>
  <c r="Z53" i="8"/>
  <c r="Z54" i="8"/>
  <c r="C32" i="8"/>
  <c r="C185" i="7"/>
  <c r="C206" i="7" s="1"/>
  <c r="J206" i="7"/>
  <c r="K206" i="7"/>
  <c r="L206" i="7"/>
  <c r="M206" i="7"/>
  <c r="Z135" i="7"/>
  <c r="Z136" i="7"/>
  <c r="Z140" i="7"/>
  <c r="K30" i="7"/>
  <c r="Z223" i="7"/>
  <c r="Z228" i="7"/>
  <c r="Z180" i="6"/>
  <c r="Z181" i="6"/>
  <c r="Z182" i="6"/>
  <c r="Z183" i="6"/>
  <c r="Z184" i="6"/>
  <c r="Z185" i="6"/>
  <c r="Z136" i="6"/>
  <c r="Z137" i="6"/>
  <c r="Z138" i="6"/>
  <c r="Z139" i="6"/>
  <c r="Z140" i="6"/>
  <c r="Z141" i="6"/>
  <c r="Z92" i="6"/>
  <c r="Z93" i="6"/>
  <c r="Z94" i="6"/>
  <c r="Z95" i="6"/>
  <c r="Z96" i="6"/>
  <c r="Z97" i="6"/>
  <c r="Z48" i="6"/>
  <c r="AA4" i="6" s="1"/>
  <c r="Z49" i="6"/>
  <c r="Z50" i="6"/>
  <c r="Z51" i="6"/>
  <c r="AA7" i="6" s="1"/>
  <c r="Z52" i="6"/>
  <c r="Z53" i="6"/>
  <c r="Z224" i="6"/>
  <c r="Z225" i="6"/>
  <c r="Z226" i="6"/>
  <c r="Z227" i="6"/>
  <c r="Z228" i="6"/>
  <c r="Z229" i="6"/>
  <c r="AA8" i="8" l="1"/>
  <c r="AA8" i="6"/>
  <c r="AA9" i="6"/>
  <c r="AA9" i="8"/>
  <c r="AA5" i="8"/>
  <c r="AA112" i="6"/>
  <c r="AA156" i="6"/>
  <c r="AA244" i="6"/>
  <c r="AA200" i="6"/>
  <c r="AA4" i="8"/>
  <c r="AA5" i="6"/>
  <c r="AA6" i="6"/>
  <c r="AA233" i="8"/>
  <c r="AA188" i="8"/>
  <c r="AA141" i="6"/>
  <c r="AA136" i="6"/>
  <c r="AA184" i="8" l="1"/>
  <c r="AA229" i="8"/>
  <c r="AA186" i="8"/>
  <c r="AA231" i="8"/>
  <c r="AA189" i="8"/>
  <c r="AA234" i="8"/>
  <c r="AA187" i="8"/>
  <c r="AA232" i="8"/>
  <c r="AA185" i="8"/>
  <c r="AA230" i="8"/>
  <c r="AA99" i="8"/>
  <c r="AA142" i="8"/>
  <c r="AA141" i="8"/>
  <c r="AA95" i="8"/>
  <c r="AA139" i="8"/>
  <c r="AA98" i="8"/>
  <c r="AA143" i="8"/>
  <c r="AA185" i="6"/>
  <c r="AA229" i="6"/>
  <c r="AA97" i="6"/>
  <c r="AA139" i="6"/>
  <c r="AA227" i="6"/>
  <c r="AA140" i="6"/>
  <c r="AA228" i="6"/>
  <c r="AA226" i="6"/>
  <c r="AA138" i="6"/>
  <c r="AA97" i="8"/>
  <c r="AA224" i="6"/>
  <c r="AA225" i="6"/>
  <c r="AA137" i="6"/>
  <c r="AA181" i="6"/>
  <c r="AA93" i="6"/>
  <c r="AA92" i="6"/>
  <c r="AA180" i="6"/>
  <c r="AA96" i="6"/>
  <c r="AA184" i="6"/>
  <c r="AA182" i="6"/>
  <c r="AA94" i="6"/>
  <c r="AA183" i="6"/>
  <c r="AA95" i="6"/>
  <c r="AA94" i="8"/>
  <c r="AA144" i="8"/>
  <c r="AA96" i="8"/>
  <c r="AA140" i="8"/>
  <c r="AA50" i="8"/>
  <c r="AA51" i="6"/>
  <c r="AA52" i="6"/>
  <c r="Z267" i="8"/>
  <c r="Z268" i="8"/>
  <c r="Z269" i="8"/>
  <c r="Z253" i="8"/>
  <c r="Z220" i="8"/>
  <c r="Z221" i="8"/>
  <c r="Z222" i="8"/>
  <c r="Z223" i="8"/>
  <c r="Z224" i="8"/>
  <c r="Z208" i="8"/>
  <c r="Z174" i="8"/>
  <c r="Z175" i="8"/>
  <c r="Z176" i="8"/>
  <c r="Z177" i="8"/>
  <c r="Z178" i="8"/>
  <c r="Z179" i="8"/>
  <c r="Z163" i="8"/>
  <c r="Z164" i="8"/>
  <c r="Z132" i="8"/>
  <c r="Z133" i="8"/>
  <c r="Z134" i="8"/>
  <c r="Z117" i="8"/>
  <c r="Z118" i="8"/>
  <c r="Z119" i="8"/>
  <c r="Z88" i="8"/>
  <c r="AA43" i="8" s="1"/>
  <c r="AA88" i="8" s="1"/>
  <c r="Z89" i="8"/>
  <c r="Z72" i="8"/>
  <c r="B145" i="8"/>
  <c r="C145" i="8"/>
  <c r="C167" i="8" s="1"/>
  <c r="D145" i="8"/>
  <c r="D167" i="8" s="1"/>
  <c r="E145" i="8"/>
  <c r="E167" i="8" s="1"/>
  <c r="F145" i="8"/>
  <c r="F167" i="8" s="1"/>
  <c r="G145" i="8"/>
  <c r="G167" i="8" s="1"/>
  <c r="H145" i="8"/>
  <c r="H167" i="8" s="1"/>
  <c r="I145" i="8"/>
  <c r="I167" i="8" s="1"/>
  <c r="J145" i="8"/>
  <c r="J167" i="8" s="1"/>
  <c r="K145" i="8"/>
  <c r="K167" i="8" s="1"/>
  <c r="L145" i="8"/>
  <c r="L167" i="8" s="1"/>
  <c r="M145" i="8"/>
  <c r="M167" i="8" s="1"/>
  <c r="N145" i="8"/>
  <c r="N167" i="8" s="1"/>
  <c r="O145" i="8"/>
  <c r="O167" i="8" s="1"/>
  <c r="P145" i="8"/>
  <c r="P167" i="8" s="1"/>
  <c r="Q145" i="8"/>
  <c r="Q167" i="8" s="1"/>
  <c r="R145" i="8"/>
  <c r="R167" i="8" s="1"/>
  <c r="S145" i="8"/>
  <c r="S167" i="8" s="1"/>
  <c r="T145" i="8"/>
  <c r="T167" i="8" s="1"/>
  <c r="U145" i="8"/>
  <c r="U167" i="8" s="1"/>
  <c r="V145" i="8"/>
  <c r="V167" i="8" s="1"/>
  <c r="W145" i="8"/>
  <c r="W167" i="8" s="1"/>
  <c r="X145" i="8"/>
  <c r="X167" i="8" s="1"/>
  <c r="Y145" i="8"/>
  <c r="Y167" i="8" s="1"/>
  <c r="Z146" i="8"/>
  <c r="Z147" i="8"/>
  <c r="Z148" i="8"/>
  <c r="Z149" i="8"/>
  <c r="Z129" i="7"/>
  <c r="Z130" i="7"/>
  <c r="Z216" i="7"/>
  <c r="Z217" i="7"/>
  <c r="Z218" i="7"/>
  <c r="Z180" i="7"/>
  <c r="Z184" i="7"/>
  <c r="Z173" i="7"/>
  <c r="Z174" i="7"/>
  <c r="Z91" i="7"/>
  <c r="Z92" i="7"/>
  <c r="Z95" i="7"/>
  <c r="AA51" i="7" s="1"/>
  <c r="Z96" i="7"/>
  <c r="Z82" i="7"/>
  <c r="AA38" i="7" s="1"/>
  <c r="Z83" i="7"/>
  <c r="Z84" i="7"/>
  <c r="Z85" i="7"/>
  <c r="Z86" i="7"/>
  <c r="Z262" i="6"/>
  <c r="Z263" i="6"/>
  <c r="Z218" i="6"/>
  <c r="Z219" i="6"/>
  <c r="Z174" i="6"/>
  <c r="Z175" i="6"/>
  <c r="Z130" i="6"/>
  <c r="Z131" i="6"/>
  <c r="Z132" i="6"/>
  <c r="AA44" i="6" s="1"/>
  <c r="AA220" i="6" s="1"/>
  <c r="Z85" i="6"/>
  <c r="Z86" i="6"/>
  <c r="AA42" i="6" s="1"/>
  <c r="AA218" i="6" s="1"/>
  <c r="Z87" i="6"/>
  <c r="AA43" i="6" s="1"/>
  <c r="AA219" i="6" s="1"/>
  <c r="AA27" i="8" l="1"/>
  <c r="AA44" i="8"/>
  <c r="AA89" i="8" s="1"/>
  <c r="AA42" i="7"/>
  <c r="AA41" i="7"/>
  <c r="AA128" i="8"/>
  <c r="AA5" i="7"/>
  <c r="AA8" i="7"/>
  <c r="AA52" i="7" s="1"/>
  <c r="AA263" i="6"/>
  <c r="Z145" i="8"/>
  <c r="Z214" i="4"/>
  <c r="AA42" i="4" s="1"/>
  <c r="C181" i="4"/>
  <c r="C202" i="4" s="1"/>
  <c r="C138" i="4"/>
  <c r="Y138" i="4"/>
  <c r="C95" i="4"/>
  <c r="C116" i="4" s="1"/>
  <c r="C52" i="4"/>
  <c r="C73" i="4" s="1"/>
  <c r="Y73" i="4"/>
  <c r="C9" i="4"/>
  <c r="C30" i="4" s="1"/>
  <c r="D9" i="4"/>
  <c r="D30" i="4" s="1"/>
  <c r="E9" i="4"/>
  <c r="E30" i="4" s="1"/>
  <c r="Y9" i="4"/>
  <c r="Y30" i="4" s="1"/>
  <c r="B9" i="4"/>
  <c r="AA162" i="8" l="1"/>
  <c r="AA72" i="8"/>
  <c r="AA117" i="8"/>
  <c r="AA207" i="8"/>
  <c r="AA252" i="8"/>
  <c r="AA171" i="4"/>
  <c r="AA128" i="4"/>
  <c r="AA134" i="8"/>
  <c r="AA133" i="8"/>
  <c r="AA85" i="7"/>
  <c r="AA260" i="7"/>
  <c r="AA180" i="7"/>
  <c r="AA224" i="7" s="1"/>
  <c r="AA48" i="7"/>
  <c r="AA112" i="4"/>
  <c r="Z9" i="4"/>
  <c r="AA258" i="4"/>
  <c r="AA85" i="4"/>
  <c r="AA135" i="4"/>
  <c r="AA136" i="7"/>
  <c r="AA268" i="8"/>
  <c r="AA176" i="6"/>
  <c r="AA132" i="6"/>
  <c r="AA129" i="7"/>
  <c r="G29" i="4"/>
  <c r="F29" i="4"/>
  <c r="E29" i="4"/>
  <c r="D29" i="4"/>
  <c r="AA139" i="7"/>
  <c r="AA179" i="8"/>
  <c r="AA224" i="8"/>
  <c r="AA217" i="7"/>
  <c r="AA173" i="7"/>
  <c r="AA111" i="4" l="1"/>
  <c r="AA108" i="4"/>
  <c r="AA214" i="4"/>
  <c r="Z236" i="6"/>
  <c r="Z237" i="6"/>
  <c r="Z238" i="6"/>
  <c r="Z239" i="6"/>
  <c r="AA19" i="6" s="1"/>
  <c r="AA239" i="6" l="1"/>
  <c r="AA195" i="6"/>
  <c r="AA63" i="6"/>
  <c r="AA107" i="6"/>
  <c r="AA151" i="6"/>
  <c r="Z247" i="8"/>
  <c r="AA22" i="8" s="1"/>
  <c r="Z248" i="8"/>
  <c r="AA23" i="8" s="1"/>
  <c r="AA113" i="8" s="1"/>
  <c r="Z73" i="8"/>
  <c r="AA28" i="8" s="1"/>
  <c r="AA253" i="8" s="1"/>
  <c r="AA248" i="8" l="1"/>
  <c r="AA68" i="8"/>
  <c r="AA203" i="8"/>
  <c r="AA158" i="8"/>
  <c r="AA208" i="8"/>
  <c r="AA247" i="8"/>
  <c r="AA202" i="8"/>
  <c r="AA112" i="8"/>
  <c r="AA67" i="8"/>
  <c r="AA157" i="8"/>
  <c r="AA154" i="6"/>
  <c r="AA110" i="6"/>
  <c r="AA66" i="6"/>
  <c r="AA107" i="4" l="1"/>
  <c r="AA51" i="4"/>
  <c r="AA180" i="4"/>
  <c r="AA94" i="4"/>
  <c r="AA137" i="4"/>
  <c r="Z215" i="7" l="1"/>
  <c r="Z172" i="7"/>
  <c r="Z127" i="7"/>
  <c r="Z128" i="7"/>
  <c r="Z219" i="8"/>
  <c r="Z130" i="8"/>
  <c r="Z131" i="8"/>
  <c r="Z84" i="8"/>
  <c r="AA39" i="8" s="1"/>
  <c r="AA84" i="8" s="1"/>
  <c r="Z85" i="8"/>
  <c r="Z86" i="8"/>
  <c r="Z87" i="8"/>
  <c r="AA42" i="8" s="1"/>
  <c r="AA87" i="8" s="1"/>
  <c r="Z211" i="6"/>
  <c r="Z212" i="6"/>
  <c r="AA36" i="6" s="1"/>
  <c r="AA212" i="6" s="1"/>
  <c r="Z216" i="6"/>
  <c r="Z217" i="6"/>
  <c r="AA262" i="6"/>
  <c r="Z167" i="6"/>
  <c r="Z172" i="6"/>
  <c r="Z173" i="6"/>
  <c r="Z129" i="6"/>
  <c r="AA41" i="6" s="1"/>
  <c r="AA217" i="6" s="1"/>
  <c r="Z82" i="6"/>
  <c r="AA38" i="6" s="1"/>
  <c r="AA214" i="6" s="1"/>
  <c r="Z83" i="6"/>
  <c r="AA39" i="6" s="1"/>
  <c r="AA215" i="6" s="1"/>
  <c r="Z84" i="6"/>
  <c r="AA40" i="6" s="1"/>
  <c r="AA216" i="6" s="1"/>
  <c r="AA35" i="6" l="1"/>
  <c r="AA40" i="8"/>
  <c r="AA85" i="8" s="1"/>
  <c r="AA40" i="7"/>
  <c r="AA39" i="7"/>
  <c r="AA129" i="8"/>
  <c r="AA258" i="7"/>
  <c r="AA123" i="6"/>
  <c r="AA172" i="6"/>
  <c r="AA129" i="6"/>
  <c r="AA124" i="6"/>
  <c r="AA168" i="6"/>
  <c r="AA256" i="6"/>
  <c r="AA80" i="6"/>
  <c r="AA175" i="6"/>
  <c r="AA87" i="6"/>
  <c r="AA86" i="6"/>
  <c r="AA131" i="6"/>
  <c r="Z207" i="4"/>
  <c r="AA35" i="4" s="1"/>
  <c r="AA207" i="4" s="1"/>
  <c r="Z211" i="4"/>
  <c r="AA39" i="4" s="1"/>
  <c r="Z212" i="4"/>
  <c r="AA40" i="4" s="1"/>
  <c r="AA211" i="6" l="1"/>
  <c r="AA79" i="6"/>
  <c r="AA255" i="6"/>
  <c r="AA167" i="6"/>
  <c r="AA169" i="4"/>
  <c r="AA126" i="4"/>
  <c r="AA168" i="4"/>
  <c r="AA125" i="4"/>
  <c r="AA164" i="4"/>
  <c r="AA121" i="4"/>
  <c r="AA130" i="8"/>
  <c r="AA213" i="7"/>
  <c r="AA257" i="7"/>
  <c r="AA169" i="7"/>
  <c r="AA81" i="7"/>
  <c r="AA125" i="7"/>
  <c r="AA216" i="7"/>
  <c r="AA84" i="7"/>
  <c r="AA83" i="4"/>
  <c r="AA256" i="4"/>
  <c r="AA255" i="4"/>
  <c r="AA82" i="4"/>
  <c r="AA78" i="4"/>
  <c r="AA251" i="4"/>
  <c r="AA128" i="6"/>
  <c r="AA260" i="6"/>
  <c r="AA171" i="6"/>
  <c r="AA170" i="6"/>
  <c r="AA258" i="6"/>
  <c r="AA126" i="6"/>
  <c r="AA212" i="4"/>
  <c r="AA130" i="6"/>
  <c r="AA85" i="6"/>
  <c r="AA261" i="6"/>
  <c r="AA259" i="6"/>
  <c r="AA127" i="6"/>
  <c r="AA264" i="8"/>
  <c r="AA265" i="8"/>
  <c r="AA220" i="8"/>
  <c r="AA175" i="8"/>
  <c r="AA83" i="6"/>
  <c r="AA211" i="4" l="1"/>
  <c r="AA134" i="4"/>
  <c r="Z165" i="8" l="1"/>
  <c r="Z3" i="6" l="1"/>
  <c r="R30" i="6" l="1"/>
  <c r="Z3" i="4"/>
  <c r="R29" i="4" l="1"/>
  <c r="Z210" i="7"/>
  <c r="Z122" i="7"/>
  <c r="H206" i="6" l="1"/>
  <c r="F206" i="6"/>
  <c r="I206" i="6"/>
  <c r="G206" i="6"/>
  <c r="E206" i="6"/>
  <c r="AA33" i="4"/>
  <c r="AA205" i="4" s="1"/>
  <c r="Z206" i="4"/>
  <c r="AA34" i="4" s="1"/>
  <c r="AA206" i="4" s="1"/>
  <c r="AA120" i="4" l="1"/>
  <c r="AA163" i="4"/>
  <c r="AA162" i="4"/>
  <c r="AA119" i="4"/>
  <c r="AA250" i="4"/>
  <c r="AA77" i="4"/>
  <c r="AA249" i="4"/>
  <c r="AA76" i="4"/>
  <c r="C235" i="8"/>
  <c r="C257" i="8" s="1"/>
  <c r="D235" i="8"/>
  <c r="D257" i="8" s="1"/>
  <c r="E235" i="8"/>
  <c r="E257" i="8" s="1"/>
  <c r="F235" i="8"/>
  <c r="F257" i="8" s="1"/>
  <c r="G235" i="8"/>
  <c r="G257" i="8" s="1"/>
  <c r="H235" i="8"/>
  <c r="H257" i="8" s="1"/>
  <c r="I235" i="8"/>
  <c r="I257" i="8" s="1"/>
  <c r="J235" i="8"/>
  <c r="J257" i="8" s="1"/>
  <c r="K235" i="8"/>
  <c r="K257" i="8" s="1"/>
  <c r="L235" i="8"/>
  <c r="L257" i="8" s="1"/>
  <c r="M235" i="8"/>
  <c r="M257" i="8" s="1"/>
  <c r="N235" i="8"/>
  <c r="N257" i="8" s="1"/>
  <c r="O235" i="8"/>
  <c r="O257" i="8" s="1"/>
  <c r="P235" i="8"/>
  <c r="P257" i="8" s="1"/>
  <c r="Q235" i="8"/>
  <c r="Q257" i="8" s="1"/>
  <c r="R235" i="8"/>
  <c r="R257" i="8" s="1"/>
  <c r="S235" i="8"/>
  <c r="S257" i="8" s="1"/>
  <c r="T235" i="8"/>
  <c r="T257" i="8" s="1"/>
  <c r="U235" i="8"/>
  <c r="U257" i="8" s="1"/>
  <c r="V235" i="8"/>
  <c r="V257" i="8" s="1"/>
  <c r="W235" i="8"/>
  <c r="W257" i="8" s="1"/>
  <c r="X235" i="8"/>
  <c r="X257" i="8" s="1"/>
  <c r="Y235" i="8"/>
  <c r="Y257" i="8" s="1"/>
  <c r="B235" i="8"/>
  <c r="C190" i="8"/>
  <c r="C212" i="8" s="1"/>
  <c r="J212" i="8"/>
  <c r="K212" i="8"/>
  <c r="L212" i="8"/>
  <c r="M212" i="8"/>
  <c r="V212" i="8"/>
  <c r="W212" i="8"/>
  <c r="X212" i="8"/>
  <c r="B190" i="8"/>
  <c r="C100" i="8"/>
  <c r="C122" i="8" s="1"/>
  <c r="D100" i="8"/>
  <c r="D122" i="8" s="1"/>
  <c r="E100" i="8"/>
  <c r="E122" i="8" s="1"/>
  <c r="F100" i="8"/>
  <c r="F122" i="8" s="1"/>
  <c r="G100" i="8"/>
  <c r="G122" i="8" s="1"/>
  <c r="H100" i="8"/>
  <c r="H122" i="8" s="1"/>
  <c r="I100" i="8"/>
  <c r="I122" i="8" s="1"/>
  <c r="J100" i="8"/>
  <c r="J122" i="8" s="1"/>
  <c r="K100" i="8"/>
  <c r="K122" i="8" s="1"/>
  <c r="L100" i="8"/>
  <c r="L122" i="8" s="1"/>
  <c r="M100" i="8"/>
  <c r="M122" i="8" s="1"/>
  <c r="N100" i="8"/>
  <c r="N122" i="8" s="1"/>
  <c r="O100" i="8"/>
  <c r="O122" i="8" s="1"/>
  <c r="P100" i="8"/>
  <c r="P122" i="8" s="1"/>
  <c r="Q100" i="8"/>
  <c r="Q122" i="8" s="1"/>
  <c r="R100" i="8"/>
  <c r="R122" i="8" s="1"/>
  <c r="S100" i="8"/>
  <c r="S122" i="8" s="1"/>
  <c r="T100" i="8"/>
  <c r="T122" i="8" s="1"/>
  <c r="U100" i="8"/>
  <c r="U122" i="8" s="1"/>
  <c r="V100" i="8"/>
  <c r="V122" i="8" s="1"/>
  <c r="W100" i="8"/>
  <c r="W122" i="8" s="1"/>
  <c r="X100" i="8"/>
  <c r="X122" i="8" s="1"/>
  <c r="Y100" i="8"/>
  <c r="Y122" i="8" s="1"/>
  <c r="B100" i="8"/>
  <c r="B122" i="8" s="1"/>
  <c r="C77" i="8"/>
  <c r="J77" i="8"/>
  <c r="K77" i="8"/>
  <c r="L77" i="8"/>
  <c r="M77" i="8"/>
  <c r="V77" i="8"/>
  <c r="W77" i="8"/>
  <c r="X77" i="8"/>
  <c r="Y55" i="8"/>
  <c r="Y77" i="8" s="1"/>
  <c r="B55" i="8"/>
  <c r="B77" i="8" s="1"/>
  <c r="B10" i="8"/>
  <c r="C141" i="7"/>
  <c r="C162" i="7" s="1"/>
  <c r="X162" i="7"/>
  <c r="Y141" i="7"/>
  <c r="Y162" i="7" s="1"/>
  <c r="B141" i="7"/>
  <c r="V206" i="7"/>
  <c r="W206" i="7"/>
  <c r="X206" i="7"/>
  <c r="Y206" i="7"/>
  <c r="B185" i="7"/>
  <c r="B206" i="7" s="1"/>
  <c r="C229" i="7"/>
  <c r="C250" i="7" s="1"/>
  <c r="D229" i="7"/>
  <c r="D250" i="7" s="1"/>
  <c r="E229" i="7"/>
  <c r="E250" i="7" s="1"/>
  <c r="F229" i="7"/>
  <c r="F250" i="7" s="1"/>
  <c r="G229" i="7"/>
  <c r="G250" i="7" s="1"/>
  <c r="H229" i="7"/>
  <c r="H250" i="7" s="1"/>
  <c r="I229" i="7"/>
  <c r="I250" i="7" s="1"/>
  <c r="J229" i="7"/>
  <c r="J250" i="7" s="1"/>
  <c r="K229" i="7"/>
  <c r="K250" i="7" s="1"/>
  <c r="L229" i="7"/>
  <c r="L250" i="7" s="1"/>
  <c r="M229" i="7"/>
  <c r="M250" i="7" s="1"/>
  <c r="N229" i="7"/>
  <c r="N250" i="7" s="1"/>
  <c r="O229" i="7"/>
  <c r="O250" i="7" s="1"/>
  <c r="P229" i="7"/>
  <c r="P250" i="7" s="1"/>
  <c r="Q229" i="7"/>
  <c r="Q250" i="7" s="1"/>
  <c r="R229" i="7"/>
  <c r="R250" i="7" s="1"/>
  <c r="S229" i="7"/>
  <c r="S250" i="7" s="1"/>
  <c r="T229" i="7"/>
  <c r="T250" i="7" s="1"/>
  <c r="U229" i="7"/>
  <c r="U250" i="7" s="1"/>
  <c r="V229" i="7"/>
  <c r="V250" i="7" s="1"/>
  <c r="W229" i="7"/>
  <c r="W250" i="7" s="1"/>
  <c r="X229" i="7"/>
  <c r="X250" i="7" s="1"/>
  <c r="Y229" i="7"/>
  <c r="Y250" i="7" s="1"/>
  <c r="B229" i="7"/>
  <c r="B250" i="7" s="1"/>
  <c r="C97" i="7"/>
  <c r="C118" i="7" s="1"/>
  <c r="J118" i="7"/>
  <c r="K118" i="7"/>
  <c r="L118" i="7"/>
  <c r="M118" i="7"/>
  <c r="V118" i="7"/>
  <c r="W118" i="7"/>
  <c r="X118" i="7"/>
  <c r="Y118" i="7"/>
  <c r="B97" i="7"/>
  <c r="B118" i="7" s="1"/>
  <c r="C74" i="7"/>
  <c r="Y74" i="7"/>
  <c r="C30" i="7"/>
  <c r="L30" i="7"/>
  <c r="M30" i="7"/>
  <c r="V30" i="7"/>
  <c r="W30" i="7"/>
  <c r="X30" i="7"/>
  <c r="C10" i="6"/>
  <c r="B10" i="6"/>
  <c r="C98" i="6"/>
  <c r="C230" i="6"/>
  <c r="C251" i="6" s="1"/>
  <c r="D230" i="6"/>
  <c r="D251" i="6" s="1"/>
  <c r="E230" i="6"/>
  <c r="E251" i="6" s="1"/>
  <c r="F230" i="6"/>
  <c r="F251" i="6" s="1"/>
  <c r="G230" i="6"/>
  <c r="G251" i="6" s="1"/>
  <c r="H230" i="6"/>
  <c r="H251" i="6" s="1"/>
  <c r="I230" i="6"/>
  <c r="I251" i="6" s="1"/>
  <c r="J230" i="6"/>
  <c r="J251" i="6" s="1"/>
  <c r="K230" i="6"/>
  <c r="K251" i="6" s="1"/>
  <c r="L230" i="6"/>
  <c r="L251" i="6" s="1"/>
  <c r="M230" i="6"/>
  <c r="M251" i="6" s="1"/>
  <c r="N230" i="6"/>
  <c r="N251" i="6" s="1"/>
  <c r="O230" i="6"/>
  <c r="O251" i="6" s="1"/>
  <c r="P230" i="6"/>
  <c r="P251" i="6" s="1"/>
  <c r="Q230" i="6"/>
  <c r="Q251" i="6" s="1"/>
  <c r="R230" i="6"/>
  <c r="R251" i="6" s="1"/>
  <c r="S230" i="6"/>
  <c r="S251" i="6" s="1"/>
  <c r="T230" i="6"/>
  <c r="T251" i="6" s="1"/>
  <c r="U230" i="6"/>
  <c r="U251" i="6" s="1"/>
  <c r="V230" i="6"/>
  <c r="V251" i="6" s="1"/>
  <c r="W230" i="6"/>
  <c r="W251" i="6" s="1"/>
  <c r="X230" i="6"/>
  <c r="X251" i="6" s="1"/>
  <c r="Y230" i="6"/>
  <c r="Y251" i="6" s="1"/>
  <c r="B230" i="6"/>
  <c r="V207" i="6"/>
  <c r="C186" i="6"/>
  <c r="W207" i="6"/>
  <c r="Y186" i="6"/>
  <c r="B186" i="6"/>
  <c r="C142" i="6"/>
  <c r="C163" i="6" s="1"/>
  <c r="B142" i="6"/>
  <c r="V75" i="6"/>
  <c r="C54" i="6"/>
  <c r="Y202" i="4"/>
  <c r="B181" i="4"/>
  <c r="B138" i="4"/>
  <c r="Z138" i="4" s="1"/>
  <c r="B95" i="4"/>
  <c r="B52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B224" i="4"/>
  <c r="Z10" i="6" l="1"/>
  <c r="B32" i="8"/>
  <c r="Z32" i="8" s="1"/>
  <c r="Z10" i="8"/>
  <c r="B74" i="7"/>
  <c r="Z53" i="7"/>
  <c r="Z9" i="7"/>
  <c r="B73" i="4"/>
  <c r="Z73" i="4" s="1"/>
  <c r="Z52" i="4"/>
  <c r="Z224" i="4"/>
  <c r="N244" i="4"/>
  <c r="N245" i="4"/>
  <c r="F245" i="4"/>
  <c r="F244" i="4"/>
  <c r="K72" i="4"/>
  <c r="U115" i="4"/>
  <c r="I115" i="4"/>
  <c r="U158" i="4"/>
  <c r="I158" i="4"/>
  <c r="Y201" i="4"/>
  <c r="G201" i="4"/>
  <c r="I72" i="4"/>
  <c r="M30" i="6"/>
  <c r="M31" i="6"/>
  <c r="Y245" i="4"/>
  <c r="Y244" i="4"/>
  <c r="U245" i="4"/>
  <c r="U244" i="4"/>
  <c r="Q245" i="4"/>
  <c r="Q244" i="4"/>
  <c r="M245" i="4"/>
  <c r="M244" i="4"/>
  <c r="I245" i="4"/>
  <c r="I244" i="4"/>
  <c r="E245" i="4"/>
  <c r="E244" i="4"/>
  <c r="Y29" i="4"/>
  <c r="U29" i="4"/>
  <c r="L29" i="4"/>
  <c r="T72" i="4"/>
  <c r="J72" i="4"/>
  <c r="X115" i="4"/>
  <c r="T115" i="4"/>
  <c r="P115" i="4"/>
  <c r="L115" i="4"/>
  <c r="H115" i="4"/>
  <c r="D115" i="4"/>
  <c r="X158" i="4"/>
  <c r="T158" i="4"/>
  <c r="P158" i="4"/>
  <c r="L158" i="4"/>
  <c r="L159" i="4"/>
  <c r="H158" i="4"/>
  <c r="D158" i="4"/>
  <c r="X201" i="4"/>
  <c r="L201" i="4"/>
  <c r="D201" i="4"/>
  <c r="F201" i="4"/>
  <c r="T201" i="4"/>
  <c r="P201" i="4"/>
  <c r="H72" i="4"/>
  <c r="N72" i="4"/>
  <c r="P72" i="4"/>
  <c r="Y30" i="6"/>
  <c r="Y31" i="6"/>
  <c r="U30" i="6"/>
  <c r="L31" i="6"/>
  <c r="L30" i="6"/>
  <c r="D30" i="6"/>
  <c r="V245" i="4"/>
  <c r="V244" i="4"/>
  <c r="J245" i="4"/>
  <c r="J244" i="4"/>
  <c r="V29" i="4"/>
  <c r="Y72" i="4"/>
  <c r="Q115" i="4"/>
  <c r="E115" i="4"/>
  <c r="M158" i="4"/>
  <c r="M159" i="4"/>
  <c r="M201" i="4"/>
  <c r="U201" i="4"/>
  <c r="Q72" i="4"/>
  <c r="T245" i="4"/>
  <c r="T244" i="4"/>
  <c r="L245" i="4"/>
  <c r="L244" i="4"/>
  <c r="D245" i="4"/>
  <c r="D244" i="4"/>
  <c r="X29" i="4"/>
  <c r="T29" i="4"/>
  <c r="C29" i="4"/>
  <c r="W72" i="4"/>
  <c r="M72" i="4"/>
  <c r="C72" i="4"/>
  <c r="W115" i="4"/>
  <c r="S115" i="4"/>
  <c r="O115" i="4"/>
  <c r="K115" i="4"/>
  <c r="G115" i="4"/>
  <c r="C115" i="4"/>
  <c r="W158" i="4"/>
  <c r="S158" i="4"/>
  <c r="O158" i="4"/>
  <c r="K159" i="4"/>
  <c r="K158" i="4"/>
  <c r="G158" i="4"/>
  <c r="C158" i="4"/>
  <c r="C159" i="4"/>
  <c r="W201" i="4"/>
  <c r="K201" i="4"/>
  <c r="I201" i="4"/>
  <c r="E201" i="4"/>
  <c r="S201" i="4"/>
  <c r="O201" i="4"/>
  <c r="G72" i="4"/>
  <c r="S72" i="4"/>
  <c r="O72" i="4"/>
  <c r="X31" i="6"/>
  <c r="X30" i="6"/>
  <c r="T30" i="6"/>
  <c r="G30" i="6"/>
  <c r="C30" i="6"/>
  <c r="C31" i="6"/>
  <c r="B245" i="4"/>
  <c r="B244" i="4"/>
  <c r="R244" i="4"/>
  <c r="R245" i="4"/>
  <c r="M29" i="4"/>
  <c r="U72" i="4"/>
  <c r="Y115" i="4"/>
  <c r="M115" i="4"/>
  <c r="Y159" i="4"/>
  <c r="Y158" i="4"/>
  <c r="Q158" i="4"/>
  <c r="E158" i="4"/>
  <c r="C201" i="4"/>
  <c r="Q201" i="4"/>
  <c r="E72" i="4"/>
  <c r="V30" i="6"/>
  <c r="E30" i="6"/>
  <c r="X245" i="4"/>
  <c r="X244" i="4"/>
  <c r="P245" i="4"/>
  <c r="P244" i="4"/>
  <c r="H245" i="4"/>
  <c r="H244" i="4"/>
  <c r="W245" i="4"/>
  <c r="W244" i="4"/>
  <c r="S244" i="4"/>
  <c r="S245" i="4"/>
  <c r="O245" i="4"/>
  <c r="O244" i="4"/>
  <c r="K245" i="4"/>
  <c r="K244" i="4"/>
  <c r="G245" i="4"/>
  <c r="G244" i="4"/>
  <c r="C245" i="4"/>
  <c r="C244" i="4"/>
  <c r="W29" i="4"/>
  <c r="S29" i="4"/>
  <c r="V72" i="4"/>
  <c r="L72" i="4"/>
  <c r="B115" i="4"/>
  <c r="B116" i="4"/>
  <c r="V115" i="4"/>
  <c r="R115" i="4"/>
  <c r="N115" i="4"/>
  <c r="J115" i="4"/>
  <c r="F115" i="4"/>
  <c r="B159" i="4"/>
  <c r="B158" i="4"/>
  <c r="V158" i="4"/>
  <c r="R158" i="4"/>
  <c r="N158" i="4"/>
  <c r="J159" i="4"/>
  <c r="J158" i="4"/>
  <c r="F158" i="4"/>
  <c r="V201" i="4"/>
  <c r="J201" i="4"/>
  <c r="H201" i="4"/>
  <c r="N201" i="4"/>
  <c r="R201" i="4"/>
  <c r="D72" i="4"/>
  <c r="F72" i="4"/>
  <c r="R72" i="4"/>
  <c r="W30" i="6"/>
  <c r="S30" i="6"/>
  <c r="F30" i="6"/>
  <c r="C119" i="6"/>
  <c r="C118" i="6"/>
  <c r="W118" i="6"/>
  <c r="U118" i="6"/>
  <c r="S118" i="6"/>
  <c r="Q118" i="6"/>
  <c r="O118" i="6"/>
  <c r="M119" i="6"/>
  <c r="M118" i="6"/>
  <c r="K119" i="6"/>
  <c r="K118" i="6"/>
  <c r="I118" i="6"/>
  <c r="G118" i="6"/>
  <c r="E118" i="6"/>
  <c r="X118" i="6"/>
  <c r="X119" i="6"/>
  <c r="V118" i="6"/>
  <c r="T118" i="6"/>
  <c r="R118" i="6"/>
  <c r="P118" i="6"/>
  <c r="N118" i="6"/>
  <c r="L119" i="6"/>
  <c r="L118" i="6"/>
  <c r="J119" i="6"/>
  <c r="J118" i="6"/>
  <c r="H118" i="6"/>
  <c r="F118" i="6"/>
  <c r="D118" i="6"/>
  <c r="X211" i="8"/>
  <c r="V211" i="8"/>
  <c r="L211" i="8"/>
  <c r="J211" i="8"/>
  <c r="D211" i="8"/>
  <c r="H211" i="8"/>
  <c r="F211" i="8"/>
  <c r="N211" i="8"/>
  <c r="T211" i="8"/>
  <c r="R211" i="8"/>
  <c r="P211" i="8"/>
  <c r="B212" i="8"/>
  <c r="B211" i="8"/>
  <c r="W211" i="8"/>
  <c r="M211" i="8"/>
  <c r="K211" i="8"/>
  <c r="C211" i="8"/>
  <c r="I211" i="8"/>
  <c r="G211" i="8"/>
  <c r="E211" i="8"/>
  <c r="U211" i="8"/>
  <c r="S211" i="8"/>
  <c r="Q211" i="8"/>
  <c r="O211" i="8"/>
  <c r="Y166" i="8"/>
  <c r="W166" i="8"/>
  <c r="U166" i="8"/>
  <c r="S166" i="8"/>
  <c r="Q166" i="8"/>
  <c r="O166" i="8"/>
  <c r="M166" i="8"/>
  <c r="K166" i="8"/>
  <c r="I166" i="8"/>
  <c r="G166" i="8"/>
  <c r="E166" i="8"/>
  <c r="C166" i="8"/>
  <c r="B167" i="8"/>
  <c r="B166" i="8"/>
  <c r="X166" i="8"/>
  <c r="V166" i="8"/>
  <c r="T166" i="8"/>
  <c r="R166" i="8"/>
  <c r="P166" i="8"/>
  <c r="N166" i="8"/>
  <c r="L166" i="8"/>
  <c r="J166" i="8"/>
  <c r="H166" i="8"/>
  <c r="F166" i="8"/>
  <c r="D166" i="8"/>
  <c r="Y121" i="8"/>
  <c r="W121" i="8"/>
  <c r="U121" i="8"/>
  <c r="S121" i="8"/>
  <c r="Q121" i="8"/>
  <c r="O121" i="8"/>
  <c r="M121" i="8"/>
  <c r="K121" i="8"/>
  <c r="I121" i="8"/>
  <c r="G121" i="8"/>
  <c r="E121" i="8"/>
  <c r="C121" i="8"/>
  <c r="B121" i="8"/>
  <c r="X121" i="8"/>
  <c r="V121" i="8"/>
  <c r="T121" i="8"/>
  <c r="R121" i="8"/>
  <c r="P121" i="8"/>
  <c r="N121" i="8"/>
  <c r="L121" i="8"/>
  <c r="J121" i="8"/>
  <c r="H121" i="8"/>
  <c r="F121" i="8"/>
  <c r="D121" i="8"/>
  <c r="B76" i="8"/>
  <c r="X76" i="8"/>
  <c r="V76" i="8"/>
  <c r="L76" i="8"/>
  <c r="J76" i="8"/>
  <c r="D76" i="8"/>
  <c r="H76" i="8"/>
  <c r="F76" i="8"/>
  <c r="N76" i="8"/>
  <c r="T76" i="8"/>
  <c r="R76" i="8"/>
  <c r="P76" i="8"/>
  <c r="Y76" i="8"/>
  <c r="W76" i="8"/>
  <c r="M76" i="8"/>
  <c r="K76" i="8"/>
  <c r="C76" i="8"/>
  <c r="I76" i="8"/>
  <c r="G76" i="8"/>
  <c r="E76" i="8"/>
  <c r="U76" i="8"/>
  <c r="S76" i="8"/>
  <c r="Q76" i="8"/>
  <c r="O76" i="8"/>
  <c r="B31" i="8"/>
  <c r="X31" i="8"/>
  <c r="V31" i="8"/>
  <c r="T31" i="8"/>
  <c r="R31" i="8"/>
  <c r="P31" i="8"/>
  <c r="N31" i="8"/>
  <c r="L31" i="8"/>
  <c r="J31" i="8"/>
  <c r="H31" i="8"/>
  <c r="F31" i="8"/>
  <c r="D31" i="8"/>
  <c r="Y31" i="8"/>
  <c r="W31" i="8"/>
  <c r="U31" i="8"/>
  <c r="S31" i="8"/>
  <c r="Q31" i="8"/>
  <c r="O31" i="8"/>
  <c r="M31" i="8"/>
  <c r="K31" i="8"/>
  <c r="I31" i="8"/>
  <c r="G31" i="8"/>
  <c r="E31" i="8"/>
  <c r="C31" i="8"/>
  <c r="Q30" i="6"/>
  <c r="P30" i="6"/>
  <c r="O30" i="6"/>
  <c r="N30" i="6"/>
  <c r="K31" i="6"/>
  <c r="K30" i="6"/>
  <c r="J31" i="6"/>
  <c r="J30" i="6"/>
  <c r="I30" i="6"/>
  <c r="H30" i="6"/>
  <c r="B31" i="6"/>
  <c r="B30" i="6"/>
  <c r="Y205" i="7"/>
  <c r="W205" i="7"/>
  <c r="M205" i="7"/>
  <c r="K205" i="7"/>
  <c r="C205" i="7"/>
  <c r="I205" i="7"/>
  <c r="G205" i="7"/>
  <c r="E205" i="7"/>
  <c r="U205" i="7"/>
  <c r="S205" i="7"/>
  <c r="Q205" i="7"/>
  <c r="O205" i="7"/>
  <c r="B205" i="7"/>
  <c r="X205" i="7"/>
  <c r="V205" i="7"/>
  <c r="L205" i="7"/>
  <c r="J205" i="7"/>
  <c r="D205" i="7"/>
  <c r="H205" i="7"/>
  <c r="F205" i="7"/>
  <c r="N205" i="7"/>
  <c r="T205" i="7"/>
  <c r="R205" i="7"/>
  <c r="P205" i="7"/>
  <c r="Y161" i="7"/>
  <c r="W161" i="7"/>
  <c r="U161" i="7"/>
  <c r="S161" i="7"/>
  <c r="Q161" i="7"/>
  <c r="O161" i="7"/>
  <c r="M161" i="7"/>
  <c r="K161" i="7"/>
  <c r="I161" i="7"/>
  <c r="G161" i="7"/>
  <c r="E161" i="7"/>
  <c r="C161" i="7"/>
  <c r="B162" i="7"/>
  <c r="B161" i="7"/>
  <c r="X161" i="7"/>
  <c r="V161" i="7"/>
  <c r="T161" i="7"/>
  <c r="R161" i="7"/>
  <c r="P161" i="7"/>
  <c r="N161" i="7"/>
  <c r="L161" i="7"/>
  <c r="J161" i="7"/>
  <c r="H161" i="7"/>
  <c r="F161" i="7"/>
  <c r="D161" i="7"/>
  <c r="B163" i="6"/>
  <c r="B162" i="6"/>
  <c r="X162" i="6"/>
  <c r="V162" i="6"/>
  <c r="T162" i="6"/>
  <c r="R162" i="6"/>
  <c r="P162" i="6"/>
  <c r="N162" i="6"/>
  <c r="L162" i="6"/>
  <c r="J162" i="6"/>
  <c r="H162" i="6"/>
  <c r="F162" i="6"/>
  <c r="D162" i="6"/>
  <c r="Y162" i="6"/>
  <c r="W162" i="6"/>
  <c r="U162" i="6"/>
  <c r="S162" i="6"/>
  <c r="Q162" i="6"/>
  <c r="O162" i="6"/>
  <c r="M162" i="6"/>
  <c r="K162" i="6"/>
  <c r="I162" i="6"/>
  <c r="G162" i="6"/>
  <c r="E162" i="6"/>
  <c r="C162" i="6"/>
  <c r="B207" i="6"/>
  <c r="B206" i="6"/>
  <c r="X207" i="6"/>
  <c r="X206" i="6"/>
  <c r="M206" i="6"/>
  <c r="K206" i="6"/>
  <c r="C207" i="6"/>
  <c r="C206" i="6"/>
  <c r="N206" i="6"/>
  <c r="U206" i="6"/>
  <c r="S206" i="6"/>
  <c r="Q206" i="6"/>
  <c r="O206" i="6"/>
  <c r="Y207" i="6"/>
  <c r="Y206" i="6"/>
  <c r="W206" i="6"/>
  <c r="L206" i="6"/>
  <c r="J206" i="6"/>
  <c r="D206" i="6"/>
  <c r="V206" i="6"/>
  <c r="T206" i="6"/>
  <c r="R206" i="6"/>
  <c r="P206" i="6"/>
  <c r="H74" i="6"/>
  <c r="R74" i="6"/>
  <c r="C75" i="6"/>
  <c r="C74" i="6"/>
  <c r="G74" i="6"/>
  <c r="M75" i="6"/>
  <c r="M74" i="6"/>
  <c r="U74" i="6"/>
  <c r="Q74" i="6"/>
  <c r="W75" i="6"/>
  <c r="W74" i="6"/>
  <c r="X75" i="6"/>
  <c r="X74" i="6"/>
  <c r="N74" i="6"/>
  <c r="D74" i="6"/>
  <c r="F74" i="6"/>
  <c r="L75" i="6"/>
  <c r="L74" i="6"/>
  <c r="T74" i="6"/>
  <c r="P74" i="6"/>
  <c r="J75" i="6"/>
  <c r="J74" i="6"/>
  <c r="V74" i="6"/>
  <c r="I74" i="6"/>
  <c r="E74" i="6"/>
  <c r="K75" i="6"/>
  <c r="K74" i="6"/>
  <c r="S74" i="6"/>
  <c r="O74" i="6"/>
  <c r="X117" i="7"/>
  <c r="T117" i="7"/>
  <c r="P117" i="7"/>
  <c r="L117" i="7"/>
  <c r="H117" i="7"/>
  <c r="D117" i="7"/>
  <c r="W117" i="7"/>
  <c r="S117" i="7"/>
  <c r="O117" i="7"/>
  <c r="K117" i="7"/>
  <c r="G117" i="7"/>
  <c r="C117" i="7"/>
  <c r="B117" i="7"/>
  <c r="V117" i="7"/>
  <c r="R117" i="7"/>
  <c r="N117" i="7"/>
  <c r="J117" i="7"/>
  <c r="F117" i="7"/>
  <c r="Y117" i="7"/>
  <c r="U117" i="7"/>
  <c r="Q117" i="7"/>
  <c r="M117" i="7"/>
  <c r="I117" i="7"/>
  <c r="E117" i="7"/>
  <c r="X73" i="7"/>
  <c r="L73" i="7"/>
  <c r="D73" i="7"/>
  <c r="F73" i="7"/>
  <c r="T73" i="7"/>
  <c r="P73" i="7"/>
  <c r="W73" i="7"/>
  <c r="K73" i="7"/>
  <c r="I73" i="7"/>
  <c r="E73" i="7"/>
  <c r="S73" i="7"/>
  <c r="O73" i="7"/>
  <c r="B73" i="7"/>
  <c r="V73" i="7"/>
  <c r="J73" i="7"/>
  <c r="H73" i="7"/>
  <c r="N73" i="7"/>
  <c r="R73" i="7"/>
  <c r="Y73" i="7"/>
  <c r="M73" i="7"/>
  <c r="C73" i="7"/>
  <c r="G73" i="7"/>
  <c r="U73" i="7"/>
  <c r="Q73" i="7"/>
  <c r="T29" i="7"/>
  <c r="D29" i="7"/>
  <c r="W29" i="7"/>
  <c r="S29" i="7"/>
  <c r="O29" i="7"/>
  <c r="K29" i="7"/>
  <c r="G29" i="7"/>
  <c r="C29" i="7"/>
  <c r="X29" i="7"/>
  <c r="P29" i="7"/>
  <c r="H29" i="7"/>
  <c r="B29" i="7"/>
  <c r="B30" i="7"/>
  <c r="V29" i="7"/>
  <c r="R29" i="7"/>
  <c r="N29" i="7"/>
  <c r="J29" i="7"/>
  <c r="F29" i="7"/>
  <c r="L29" i="7"/>
  <c r="Y30" i="7"/>
  <c r="Y29" i="7"/>
  <c r="U29" i="7"/>
  <c r="Q29" i="7"/>
  <c r="M29" i="7"/>
  <c r="I29" i="7"/>
  <c r="E29" i="7"/>
  <c r="B72" i="4"/>
  <c r="B29" i="4"/>
  <c r="B30" i="4"/>
  <c r="Z30" i="4" s="1"/>
  <c r="Q29" i="4"/>
  <c r="P29" i="4"/>
  <c r="O29" i="4"/>
  <c r="N29" i="4"/>
  <c r="K29" i="4"/>
  <c r="J29" i="4"/>
  <c r="B202" i="4"/>
  <c r="B201" i="4"/>
  <c r="Z30" i="6" l="1"/>
  <c r="AA30" i="6" s="1"/>
  <c r="AA250" i="6" s="1"/>
  <c r="Z31" i="6"/>
  <c r="AA31" i="6" s="1"/>
  <c r="Z159" i="4"/>
  <c r="Z72" i="4"/>
  <c r="Z31" i="8"/>
  <c r="Z30" i="7"/>
  <c r="AA30" i="7" s="1"/>
  <c r="Z29" i="7"/>
  <c r="Z244" i="4"/>
  <c r="Z245" i="4"/>
  <c r="Z29" i="4"/>
  <c r="Z158" i="4"/>
  <c r="AA54" i="8"/>
  <c r="Z254" i="8"/>
  <c r="Z255" i="8"/>
  <c r="Z120" i="8"/>
  <c r="Z74" i="8"/>
  <c r="Z75" i="8"/>
  <c r="Z209" i="8"/>
  <c r="Z210" i="8"/>
  <c r="AA29" i="8" l="1"/>
  <c r="AA254" i="8" s="1"/>
  <c r="AA30" i="8"/>
  <c r="AA255" i="8" s="1"/>
  <c r="AA29" i="4"/>
  <c r="AA244" i="4" s="1"/>
  <c r="Z203" i="4"/>
  <c r="AA165" i="8" l="1"/>
  <c r="AA72" i="4"/>
  <c r="AA245" i="4"/>
  <c r="AA115" i="4"/>
  <c r="AA31" i="4"/>
  <c r="AA30" i="4"/>
  <c r="AA164" i="8"/>
  <c r="AA209" i="8"/>
  <c r="AA246" i="4" l="1"/>
  <c r="AA73" i="4"/>
  <c r="AA116" i="4"/>
  <c r="AA74" i="4"/>
  <c r="AA247" i="4"/>
  <c r="AA75" i="8"/>
  <c r="AA120" i="8"/>
  <c r="AA210" i="8"/>
  <c r="AA114" i="4" l="1"/>
  <c r="A44" i="4"/>
  <c r="B44" i="4"/>
  <c r="A130" i="4"/>
  <c r="B130" i="4"/>
  <c r="Z179" i="7" l="1"/>
  <c r="AA4" i="7" l="1"/>
  <c r="AA179" i="7" s="1"/>
  <c r="AA223" i="7" s="1"/>
  <c r="Z56" i="8"/>
  <c r="AA47" i="7" l="1"/>
  <c r="Z213" i="8" l="1"/>
  <c r="AA35" i="8"/>
  <c r="AA215" i="8" l="1"/>
  <c r="AA260" i="8"/>
  <c r="AA125" i="8"/>
  <c r="AA170" i="8"/>
  <c r="AA80" i="8"/>
  <c r="B251" i="6"/>
  <c r="B250" i="6" l="1"/>
  <c r="D250" i="6"/>
  <c r="F250" i="6"/>
  <c r="H250" i="6"/>
  <c r="J250" i="6"/>
  <c r="L250" i="6"/>
  <c r="N250" i="6"/>
  <c r="P250" i="6"/>
  <c r="R250" i="6"/>
  <c r="T250" i="6"/>
  <c r="V250" i="6"/>
  <c r="X250" i="6"/>
  <c r="C250" i="6"/>
  <c r="E250" i="6"/>
  <c r="G250" i="6"/>
  <c r="I250" i="6"/>
  <c r="K250" i="6"/>
  <c r="M250" i="6"/>
  <c r="O250" i="6"/>
  <c r="Q250" i="6"/>
  <c r="S250" i="6"/>
  <c r="U250" i="6"/>
  <c r="W250" i="6"/>
  <c r="Y250" i="6"/>
  <c r="AA201" i="4"/>
  <c r="Z262" i="8" l="1"/>
  <c r="AA37" i="8" s="1"/>
  <c r="AA82" i="8" l="1"/>
  <c r="AA217" i="8"/>
  <c r="AA262" i="8"/>
  <c r="AA127" i="8" l="1"/>
  <c r="AA263" i="8"/>
  <c r="AA172" i="8"/>
  <c r="B88" i="7"/>
  <c r="AA255" i="7" l="1"/>
  <c r="Y212" i="8"/>
  <c r="B98" i="6"/>
  <c r="B54" i="6"/>
  <c r="Z246" i="8"/>
  <c r="Z156" i="8"/>
  <c r="AA21" i="8" l="1"/>
  <c r="AA246" i="8" s="1"/>
  <c r="AA34" i="7"/>
  <c r="AA252" i="7"/>
  <c r="AA33" i="7"/>
  <c r="AA79" i="7"/>
  <c r="AA212" i="7"/>
  <c r="AA80" i="7"/>
  <c r="AA211" i="7"/>
  <c r="AA167" i="7"/>
  <c r="AA124" i="7"/>
  <c r="AA168" i="7"/>
  <c r="AA53" i="8"/>
  <c r="Y74" i="6"/>
  <c r="Y75" i="6"/>
  <c r="B119" i="6"/>
  <c r="B118" i="6"/>
  <c r="Y118" i="6"/>
  <c r="Y119" i="6"/>
  <c r="B75" i="6"/>
  <c r="B74" i="6"/>
  <c r="Y211" i="8"/>
  <c r="Z55" i="8"/>
  <c r="AA206" i="6"/>
  <c r="AA162" i="6"/>
  <c r="AA118" i="6"/>
  <c r="AA74" i="6"/>
  <c r="AA254" i="7" l="1"/>
  <c r="AA166" i="7"/>
  <c r="AA165" i="7"/>
  <c r="AA209" i="7"/>
  <c r="AA253" i="7"/>
  <c r="AA77" i="7"/>
  <c r="AA156" i="8"/>
  <c r="AA201" i="8"/>
  <c r="AA66" i="8"/>
  <c r="AA111" i="8"/>
  <c r="AA78" i="7"/>
  <c r="AA123" i="7"/>
  <c r="AA183" i="7"/>
  <c r="AA227" i="7" s="1"/>
  <c r="AA95" i="7"/>
  <c r="AA121" i="7"/>
  <c r="AA122" i="7"/>
  <c r="AA210" i="7"/>
  <c r="AA251" i="6"/>
  <c r="AA163" i="6"/>
  <c r="AA75" i="6"/>
  <c r="AA119" i="6"/>
  <c r="AA207" i="6"/>
  <c r="AA202" i="4"/>
  <c r="Z266" i="8" l="1"/>
  <c r="AA41" i="8" s="1"/>
  <c r="AA86" i="8" s="1"/>
  <c r="AA132" i="8" l="1"/>
  <c r="AA266" i="8" l="1"/>
  <c r="AA177" i="8"/>
  <c r="AA222" i="8"/>
  <c r="AA174" i="6"/>
  <c r="Z245" i="8" l="1"/>
  <c r="Z155" i="8"/>
  <c r="AA20" i="8" s="1"/>
  <c r="AA245" i="8" s="1"/>
  <c r="AA65" i="8" l="1"/>
  <c r="AA110" i="8"/>
  <c r="AA155" i="8"/>
  <c r="AA200" i="8"/>
  <c r="AA50" i="6"/>
  <c r="AA106" i="4" l="1"/>
  <c r="AA52" i="8"/>
  <c r="Z258" i="8"/>
  <c r="Z249" i="8"/>
  <c r="AA24" i="8" s="1"/>
  <c r="AA159" i="8" s="1"/>
  <c r="Z244" i="8"/>
  <c r="Z243" i="8"/>
  <c r="Z242" i="8"/>
  <c r="Z241" i="8"/>
  <c r="Z240" i="8"/>
  <c r="Z239" i="8"/>
  <c r="Z238" i="8"/>
  <c r="Z237" i="8"/>
  <c r="Z236" i="8"/>
  <c r="Y256" i="8"/>
  <c r="W256" i="8"/>
  <c r="U256" i="8"/>
  <c r="S256" i="8"/>
  <c r="Q256" i="8"/>
  <c r="O256" i="8"/>
  <c r="M256" i="8"/>
  <c r="K256" i="8"/>
  <c r="I256" i="8"/>
  <c r="G256" i="8"/>
  <c r="E256" i="8"/>
  <c r="C256" i="8"/>
  <c r="B257" i="8"/>
  <c r="Z228" i="8"/>
  <c r="B226" i="8"/>
  <c r="A226" i="8"/>
  <c r="Z199" i="8"/>
  <c r="Z198" i="8"/>
  <c r="Z197" i="8"/>
  <c r="Z196" i="8"/>
  <c r="Z195" i="8"/>
  <c r="Z194" i="8"/>
  <c r="AA14" i="8" s="1"/>
  <c r="AA239" i="8" s="1"/>
  <c r="Z193" i="8"/>
  <c r="Z192" i="8"/>
  <c r="Z191" i="8"/>
  <c r="Z183" i="8"/>
  <c r="B181" i="8"/>
  <c r="A181" i="8"/>
  <c r="Z168" i="8"/>
  <c r="Z154" i="8"/>
  <c r="AA19" i="8" s="1"/>
  <c r="Z153" i="8"/>
  <c r="AA18" i="8" s="1"/>
  <c r="Z152" i="8"/>
  <c r="Z151" i="8"/>
  <c r="Z150" i="8"/>
  <c r="Z138" i="8"/>
  <c r="B136" i="8"/>
  <c r="A136" i="8"/>
  <c r="Z135" i="8"/>
  <c r="AA45" i="8" s="1"/>
  <c r="AA90" i="8" s="1"/>
  <c r="AA267" i="8"/>
  <c r="Z123" i="8"/>
  <c r="Z101" i="8"/>
  <c r="Z93" i="8"/>
  <c r="B91" i="8"/>
  <c r="A91" i="8"/>
  <c r="Z78" i="8"/>
  <c r="Z48" i="8"/>
  <c r="B46" i="8"/>
  <c r="A46" i="8"/>
  <c r="Z3" i="8"/>
  <c r="AA16" i="8" l="1"/>
  <c r="AA241" i="8" s="1"/>
  <c r="AA249" i="8"/>
  <c r="AA114" i="8"/>
  <c r="AA33" i="8"/>
  <c r="AA258" i="8" s="1"/>
  <c r="AA12" i="8"/>
  <c r="AA237" i="8" s="1"/>
  <c r="AA13" i="8"/>
  <c r="AA238" i="8" s="1"/>
  <c r="AA64" i="8"/>
  <c r="AA109" i="8"/>
  <c r="AA244" i="8"/>
  <c r="AA17" i="8"/>
  <c r="AA242" i="8" s="1"/>
  <c r="AA63" i="8"/>
  <c r="AA243" i="8"/>
  <c r="AA108" i="8"/>
  <c r="AA204" i="8"/>
  <c r="AA69" i="8"/>
  <c r="AA61" i="8"/>
  <c r="AA106" i="8"/>
  <c r="AA15" i="8"/>
  <c r="AA104" i="8"/>
  <c r="AA59" i="8"/>
  <c r="AA11" i="8"/>
  <c r="AA135" i="8"/>
  <c r="AA199" i="8"/>
  <c r="AA131" i="8"/>
  <c r="AA176" i="8"/>
  <c r="AA221" i="8"/>
  <c r="AA173" i="8"/>
  <c r="AA218" i="8"/>
  <c r="AA174" i="8"/>
  <c r="AA219" i="8"/>
  <c r="AA51" i="8"/>
  <c r="AA178" i="8"/>
  <c r="AA223" i="8"/>
  <c r="Z212" i="8"/>
  <c r="AA32" i="8" s="1"/>
  <c r="AA257" i="8" s="1"/>
  <c r="F256" i="8"/>
  <c r="V256" i="8"/>
  <c r="N256" i="8"/>
  <c r="AA3" i="8"/>
  <c r="AA93" i="8" s="1"/>
  <c r="B256" i="8"/>
  <c r="J256" i="8"/>
  <c r="R256" i="8"/>
  <c r="Z190" i="8"/>
  <c r="Z100" i="8"/>
  <c r="Z235" i="8"/>
  <c r="D256" i="8"/>
  <c r="H256" i="8"/>
  <c r="L256" i="8"/>
  <c r="P256" i="8"/>
  <c r="T256" i="8"/>
  <c r="X256" i="8"/>
  <c r="AA259" i="7"/>
  <c r="Z251" i="7"/>
  <c r="Z230" i="7"/>
  <c r="Z222" i="7"/>
  <c r="B220" i="7"/>
  <c r="A220" i="7"/>
  <c r="Z207" i="7"/>
  <c r="Z186" i="7"/>
  <c r="Z178" i="7"/>
  <c r="B176" i="7"/>
  <c r="A176" i="7"/>
  <c r="Z163" i="7"/>
  <c r="Z142" i="7"/>
  <c r="Z134" i="7"/>
  <c r="B132" i="7"/>
  <c r="A132" i="7"/>
  <c r="Z131" i="7"/>
  <c r="AA43" i="7" s="1"/>
  <c r="Z119" i="7"/>
  <c r="Z98" i="7"/>
  <c r="Z90" i="7"/>
  <c r="A88" i="7"/>
  <c r="Z75" i="7"/>
  <c r="Z46" i="7"/>
  <c r="B44" i="7"/>
  <c r="A44" i="7"/>
  <c r="Z3" i="7"/>
  <c r="Z252" i="6"/>
  <c r="Z235" i="6"/>
  <c r="AA15" i="6" s="1"/>
  <c r="Z234" i="6"/>
  <c r="Z233" i="6"/>
  <c r="Z232" i="6"/>
  <c r="Z231" i="6"/>
  <c r="Z223" i="6"/>
  <c r="B221" i="6"/>
  <c r="A221" i="6"/>
  <c r="Z208" i="6"/>
  <c r="Z193" i="6"/>
  <c r="Z192" i="6"/>
  <c r="Z191" i="6"/>
  <c r="Z190" i="6"/>
  <c r="Z189" i="6"/>
  <c r="Z188" i="6"/>
  <c r="Z187" i="6"/>
  <c r="Z179" i="6"/>
  <c r="B177" i="6"/>
  <c r="A177" i="6"/>
  <c r="Z164" i="6"/>
  <c r="Z143" i="6"/>
  <c r="Z135" i="6"/>
  <c r="B133" i="6"/>
  <c r="A133" i="6"/>
  <c r="Z120" i="6"/>
  <c r="Z100" i="6"/>
  <c r="Z99" i="6"/>
  <c r="Z91" i="6"/>
  <c r="B89" i="6"/>
  <c r="A89" i="6"/>
  <c r="Z76" i="6"/>
  <c r="AA32" i="6" s="1"/>
  <c r="Z62" i="6"/>
  <c r="Z61" i="6"/>
  <c r="Z60" i="6"/>
  <c r="Z59" i="6"/>
  <c r="Z58" i="6"/>
  <c r="Z57" i="6"/>
  <c r="Z56" i="6"/>
  <c r="Z55" i="6"/>
  <c r="Z47" i="6"/>
  <c r="B45" i="6"/>
  <c r="A45" i="6"/>
  <c r="AA13" i="6" l="1"/>
  <c r="AA233" i="6" s="1"/>
  <c r="AA57" i="6"/>
  <c r="AA235" i="6"/>
  <c r="AA191" i="6"/>
  <c r="AA16" i="6"/>
  <c r="AA62" i="6"/>
  <c r="AA18" i="6"/>
  <c r="AA14" i="6"/>
  <c r="AA234" i="6" s="1"/>
  <c r="AA103" i="8"/>
  <c r="AA102" i="8"/>
  <c r="AA57" i="8"/>
  <c r="AA58" i="8"/>
  <c r="AA105" i="8"/>
  <c r="AA240" i="8"/>
  <c r="AA17" i="6"/>
  <c r="AA12" i="6"/>
  <c r="AA232" i="6" s="1"/>
  <c r="AA107" i="8"/>
  <c r="AA62" i="8"/>
  <c r="AA60" i="8"/>
  <c r="AA10" i="8"/>
  <c r="AA145" i="8" s="1"/>
  <c r="AA148" i="6"/>
  <c r="AA104" i="6"/>
  <c r="AA31" i="7"/>
  <c r="AA101" i="6"/>
  <c r="AA145" i="6"/>
  <c r="AA11" i="6"/>
  <c r="AA262" i="7"/>
  <c r="AA261" i="7"/>
  <c r="AA10" i="7"/>
  <c r="AA83" i="7"/>
  <c r="AA215" i="7"/>
  <c r="AA171" i="7"/>
  <c r="AA162" i="7"/>
  <c r="AA87" i="7"/>
  <c r="AA189" i="6"/>
  <c r="AA3" i="7"/>
  <c r="AA127" i="7"/>
  <c r="AA225" i="8"/>
  <c r="AA269" i="8"/>
  <c r="AA172" i="7"/>
  <c r="AA128" i="7"/>
  <c r="AA49" i="8"/>
  <c r="AA48" i="6"/>
  <c r="AA49" i="6"/>
  <c r="AA163" i="8"/>
  <c r="AA180" i="8"/>
  <c r="AA74" i="8"/>
  <c r="AA119" i="8"/>
  <c r="AA73" i="8"/>
  <c r="AA118" i="8"/>
  <c r="AA56" i="8"/>
  <c r="AA146" i="8"/>
  <c r="AA148" i="8"/>
  <c r="AA147" i="8"/>
  <c r="AA149" i="8"/>
  <c r="AA84" i="6"/>
  <c r="AA193" i="8"/>
  <c r="AA198" i="8"/>
  <c r="AA195" i="8"/>
  <c r="AA135" i="7"/>
  <c r="AA167" i="8"/>
  <c r="AA77" i="8"/>
  <c r="AA212" i="8"/>
  <c r="AA122" i="8"/>
  <c r="Z211" i="8"/>
  <c r="AA31" i="8" s="1"/>
  <c r="AA256" i="8" s="1"/>
  <c r="AA82" i="6"/>
  <c r="AA192" i="8"/>
  <c r="AA213" i="8"/>
  <c r="AA78" i="8"/>
  <c r="AA123" i="8"/>
  <c r="AA168" i="8"/>
  <c r="AA197" i="8"/>
  <c r="AA153" i="8"/>
  <c r="AA3" i="6"/>
  <c r="AA223" i="6" s="1"/>
  <c r="AA152" i="8"/>
  <c r="D249" i="7"/>
  <c r="F249" i="7"/>
  <c r="H249" i="7"/>
  <c r="J249" i="7"/>
  <c r="N249" i="7"/>
  <c r="P249" i="7"/>
  <c r="R249" i="7"/>
  <c r="T249" i="7"/>
  <c r="V249" i="7"/>
  <c r="X249" i="7"/>
  <c r="C249" i="7"/>
  <c r="E249" i="7"/>
  <c r="G249" i="7"/>
  <c r="I249" i="7"/>
  <c r="K249" i="7"/>
  <c r="M249" i="7"/>
  <c r="O249" i="7"/>
  <c r="Q249" i="7"/>
  <c r="S249" i="7"/>
  <c r="U249" i="7"/>
  <c r="W249" i="7"/>
  <c r="Y249" i="7"/>
  <c r="L249" i="7"/>
  <c r="AA150" i="8"/>
  <c r="AA138" i="8"/>
  <c r="AA228" i="8"/>
  <c r="AA48" i="8"/>
  <c r="AA183" i="8"/>
  <c r="AA154" i="8"/>
  <c r="AA196" i="8"/>
  <c r="AA151" i="8"/>
  <c r="AA194" i="8"/>
  <c r="AA236" i="8"/>
  <c r="AA191" i="8"/>
  <c r="AA101" i="8"/>
  <c r="Z141" i="7"/>
  <c r="B249" i="7"/>
  <c r="Z97" i="7"/>
  <c r="Z229" i="7"/>
  <c r="Z98" i="6"/>
  <c r="Z230" i="6"/>
  <c r="Z142" i="6"/>
  <c r="Z186" i="6"/>
  <c r="AA194" i="6" l="1"/>
  <c r="AA238" i="6"/>
  <c r="AA106" i="6"/>
  <c r="AA150" i="6"/>
  <c r="AA236" i="6"/>
  <c r="AA192" i="6"/>
  <c r="AA60" i="6"/>
  <c r="AA61" i="6"/>
  <c r="AA193" i="6"/>
  <c r="AA190" i="6"/>
  <c r="AA102" i="6"/>
  <c r="AA58" i="6"/>
  <c r="AA146" i="6"/>
  <c r="AA105" i="6"/>
  <c r="AA237" i="6"/>
  <c r="AA149" i="6"/>
  <c r="AA56" i="6"/>
  <c r="AA59" i="6"/>
  <c r="AA103" i="6"/>
  <c r="AA147" i="6"/>
  <c r="AA188" i="6"/>
  <c r="AA144" i="6"/>
  <c r="AA86" i="7"/>
  <c r="Z249" i="7"/>
  <c r="AA29" i="7" s="1"/>
  <c r="AA249" i="7" s="1"/>
  <c r="AA174" i="7"/>
  <c r="AA250" i="7"/>
  <c r="AA74" i="7"/>
  <c r="AA206" i="7"/>
  <c r="AA118" i="7"/>
  <c r="AA218" i="7"/>
  <c r="AA130" i="7"/>
  <c r="AA82" i="7"/>
  <c r="AA126" i="7"/>
  <c r="AA214" i="7"/>
  <c r="AA170" i="7"/>
  <c r="AA207" i="7"/>
  <c r="AA140" i="7"/>
  <c r="AA184" i="7"/>
  <c r="AA228" i="7" s="1"/>
  <c r="AA96" i="7"/>
  <c r="AA131" i="7"/>
  <c r="AA91" i="7"/>
  <c r="AA92" i="7"/>
  <c r="AA173" i="6"/>
  <c r="AA55" i="8"/>
  <c r="AA100" i="8"/>
  <c r="AA76" i="8"/>
  <c r="AA163" i="7"/>
  <c r="AA75" i="7"/>
  <c r="AA251" i="7"/>
  <c r="AA119" i="7"/>
  <c r="AA219" i="7"/>
  <c r="AA175" i="7"/>
  <c r="AA88" i="6"/>
  <c r="AA100" i="6"/>
  <c r="AA208" i="6"/>
  <c r="AA120" i="6"/>
  <c r="AA252" i="6"/>
  <c r="AA164" i="6"/>
  <c r="AA76" i="6"/>
  <c r="AA190" i="8"/>
  <c r="AA235" i="8"/>
  <c r="AA47" i="6"/>
  <c r="AA135" i="6"/>
  <c r="AA91" i="6"/>
  <c r="AA179" i="6"/>
  <c r="AA90" i="7"/>
  <c r="AA178" i="7"/>
  <c r="AA222" i="7" s="1"/>
  <c r="AA46" i="7"/>
  <c r="AA134" i="7"/>
  <c r="AA166" i="8" l="1"/>
  <c r="AA121" i="8"/>
  <c r="AA211" i="8"/>
  <c r="AA205" i="7" l="1"/>
  <c r="AA73" i="7"/>
  <c r="AA117" i="7"/>
  <c r="AA161" i="7"/>
  <c r="B216" i="4"/>
  <c r="B173" i="4"/>
  <c r="A216" i="4"/>
  <c r="A173" i="4"/>
  <c r="A87" i="4"/>
  <c r="Z218" i="4"/>
  <c r="Z182" i="4"/>
  <c r="AA10" i="4" s="1"/>
  <c r="AA225" i="4" s="1"/>
  <c r="Z213" i="4"/>
  <c r="AA41" i="4" s="1"/>
  <c r="Z46" i="4"/>
  <c r="Z175" i="4"/>
  <c r="Z89" i="4"/>
  <c r="Z132" i="4"/>
  <c r="AA127" i="4" l="1"/>
  <c r="AA170" i="4"/>
  <c r="AA84" i="4"/>
  <c r="AA257" i="4"/>
  <c r="AA86" i="4"/>
  <c r="AA215" i="4"/>
  <c r="AA213" i="4"/>
  <c r="AA90" i="4"/>
  <c r="AA176" i="4"/>
  <c r="AA47" i="4"/>
  <c r="AA117" i="4"/>
  <c r="AA203" i="4"/>
  <c r="Z181" i="4"/>
  <c r="AA9" i="4" s="1"/>
  <c r="AA224" i="4" s="1"/>
  <c r="AA3" i="4"/>
  <c r="AA175" i="4" s="1"/>
  <c r="AA97" i="4" l="1"/>
  <c r="AA98" i="4"/>
  <c r="AA103" i="4"/>
  <c r="AA101" i="4"/>
  <c r="AA113" i="4"/>
  <c r="AA100" i="4"/>
  <c r="AA105" i="4"/>
  <c r="AA102" i="4"/>
  <c r="AA99" i="4"/>
  <c r="AA104" i="4"/>
  <c r="AA52" i="4"/>
  <c r="AA133" i="4"/>
  <c r="AA53" i="4"/>
  <c r="AA96" i="4"/>
  <c r="AA139" i="4"/>
  <c r="AA182" i="4"/>
  <c r="AA160" i="4"/>
  <c r="AA89" i="4"/>
  <c r="AA132" i="4"/>
  <c r="AA46" i="4"/>
  <c r="AA218" i="4"/>
  <c r="AA181" i="4" l="1"/>
  <c r="AA95" i="4"/>
  <c r="AA138" i="4"/>
  <c r="Z185" i="7"/>
  <c r="AA54" i="7" l="1"/>
  <c r="AA9" i="7"/>
  <c r="AA97" i="7" s="1"/>
  <c r="AA186" i="7"/>
  <c r="AA230" i="7" s="1"/>
  <c r="AA142" i="7"/>
  <c r="AA98" i="7"/>
  <c r="Z54" i="6"/>
  <c r="AA10" i="6" s="1"/>
  <c r="AA53" i="7" l="1"/>
  <c r="AA141" i="7"/>
  <c r="AA185" i="7"/>
  <c r="AA229" i="7" s="1"/>
  <c r="AA142" i="6"/>
  <c r="AA55" i="6"/>
  <c r="AA143" i="6"/>
  <c r="AA187" i="6"/>
  <c r="AA99" i="6"/>
  <c r="AA231" i="6"/>
  <c r="AA98" i="6" l="1"/>
  <c r="AA230" i="6"/>
  <c r="AA54" i="6"/>
  <c r="AA186" i="6"/>
  <c r="AA53" i="6"/>
</calcChain>
</file>

<file path=xl/sharedStrings.xml><?xml version="1.0" encoding="utf-8"?>
<sst xmlns="http://schemas.openxmlformats.org/spreadsheetml/2006/main" count="3075" uniqueCount="62">
  <si>
    <t xml:space="preserve"> </t>
  </si>
  <si>
    <t>ISABELLE</t>
  </si>
  <si>
    <t>T. Phiens</t>
  </si>
  <si>
    <t>RACHEL L.</t>
  </si>
  <si>
    <t>ELODIE</t>
  </si>
  <si>
    <t>SOPHIE</t>
  </si>
  <si>
    <t>ALICIA</t>
  </si>
  <si>
    <t>FUNDA</t>
  </si>
  <si>
    <t>T. CPTOIR</t>
  </si>
  <si>
    <t>T. JOUR</t>
  </si>
  <si>
    <t>T. SEMAINE</t>
  </si>
  <si>
    <t>SEMAINE 3</t>
  </si>
  <si>
    <t>14H/15H</t>
  </si>
  <si>
    <t>JUSTINE</t>
  </si>
  <si>
    <t xml:space="preserve">  </t>
  </si>
  <si>
    <t>8H/9H</t>
  </si>
  <si>
    <t>9H/10H</t>
  </si>
  <si>
    <t>10H/11H</t>
  </si>
  <si>
    <t>11H/12H</t>
  </si>
  <si>
    <t>12H/13H</t>
  </si>
  <si>
    <t>13H/14H</t>
  </si>
  <si>
    <t>15H/16H</t>
  </si>
  <si>
    <t>16H/17H</t>
  </si>
  <si>
    <t>17H/18H</t>
  </si>
  <si>
    <t>18H19H</t>
  </si>
  <si>
    <t>19H/20H</t>
  </si>
  <si>
    <t>RACHEL B.</t>
  </si>
  <si>
    <t>JUSTINE V.</t>
  </si>
  <si>
    <t>CHRISTINE T.</t>
  </si>
  <si>
    <t>MARCELINE</t>
  </si>
  <si>
    <t>FERNANDO</t>
  </si>
  <si>
    <t>MICKAEL</t>
  </si>
  <si>
    <t>CHRISTINE L.</t>
  </si>
  <si>
    <t>CHRISS</t>
  </si>
  <si>
    <t>SEMAINE 2</t>
  </si>
  <si>
    <t>7h</t>
  </si>
  <si>
    <t>20h30</t>
  </si>
  <si>
    <t xml:space="preserve">LAURE </t>
  </si>
  <si>
    <t>T,DIPLÔME</t>
  </si>
  <si>
    <t>T. DIPLÔME</t>
  </si>
  <si>
    <t xml:space="preserve">MARC </t>
  </si>
  <si>
    <t>DOROTHEE</t>
  </si>
  <si>
    <t>VERONIQUE 3</t>
  </si>
  <si>
    <t>TRYSTAN</t>
  </si>
  <si>
    <t>CINDY</t>
  </si>
  <si>
    <t>DELPHINE</t>
  </si>
  <si>
    <t>ANGELA</t>
  </si>
  <si>
    <t>ANAIS</t>
  </si>
  <si>
    <t>SARA</t>
  </si>
  <si>
    <t>NICOLAS</t>
  </si>
  <si>
    <t>LORINE</t>
  </si>
  <si>
    <t>ARTHUR</t>
  </si>
  <si>
    <t>GENIA</t>
  </si>
  <si>
    <t>DENYS</t>
  </si>
  <si>
    <t>MARYNA</t>
  </si>
  <si>
    <t>MARIJA</t>
  </si>
  <si>
    <t>SEVERINE</t>
  </si>
  <si>
    <t>SEMAINE 1</t>
  </si>
  <si>
    <t xml:space="preserve">CHRISTELLE </t>
  </si>
  <si>
    <t>CHRISTELLE</t>
  </si>
  <si>
    <t>SEMAINE 5</t>
  </si>
  <si>
    <t>SEMAINE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</si>
</sst>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5"/>
      <name val="Arial"/>
      <family val="2"/>
    </font>
    <font>
      <b/>
      <sz val="10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0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/>
    <xf numFmtId="0" fontId="0" fillId="3" borderId="15" xfId="0" applyFill="1" applyBorder="1"/>
    <xf numFmtId="0" fontId="5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5" xfId="0" applyFill="1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/>
    <xf numFmtId="0" fontId="0" fillId="0" borderId="11" xfId="0" applyBorder="1"/>
    <xf numFmtId="0" fontId="5" fillId="0" borderId="2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5" fillId="4" borderId="28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27" xfId="0" applyFont="1" applyBorder="1" applyAlignment="1">
      <alignment horizontal="center"/>
    </xf>
    <xf numFmtId="0" fontId="0" fillId="0" borderId="21" xfId="0" applyBorder="1"/>
    <xf numFmtId="0" fontId="0" fillId="0" borderId="29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0" borderId="38" xfId="0" applyBorder="1"/>
    <xf numFmtId="0" fontId="0" fillId="10" borderId="5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4" borderId="15" xfId="0" applyFill="1" applyBorder="1"/>
    <xf numFmtId="0" fontId="0" fillId="14" borderId="19" xfId="0" applyFill="1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0" fillId="12" borderId="15" xfId="0" applyFill="1" applyBorder="1"/>
    <xf numFmtId="0" fontId="0" fillId="12" borderId="19" xfId="0" applyFill="1" applyBorder="1" applyAlignment="1">
      <alignment horizontal="center"/>
    </xf>
    <xf numFmtId="0" fontId="5" fillId="12" borderId="28" xfId="0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0" borderId="17" xfId="0" applyFont="1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8" xfId="0" applyBorder="1"/>
    <xf numFmtId="0" fontId="0" fillId="10" borderId="13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3" borderId="40" xfId="0" applyFill="1" applyBorder="1" applyAlignment="1">
      <alignment horizontal="center"/>
    </xf>
    <xf numFmtId="0" fontId="0" fillId="11" borderId="43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1" fillId="0" borderId="27" xfId="0" applyFont="1" applyBorder="1"/>
    <xf numFmtId="0" fontId="1" fillId="11" borderId="16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10" borderId="37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1" fillId="11" borderId="42" xfId="0" applyFont="1" applyFill="1" applyBorder="1" applyAlignment="1">
      <alignment horizontal="center"/>
    </xf>
    <xf numFmtId="0" fontId="0" fillId="11" borderId="45" xfId="0" applyFill="1" applyBorder="1" applyAlignment="1">
      <alignment horizontal="center"/>
    </xf>
    <xf numFmtId="0" fontId="1" fillId="11" borderId="37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37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3" borderId="37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46" xfId="0" applyFill="1" applyBorder="1" applyAlignment="1">
      <alignment horizontal="center"/>
    </xf>
    <xf numFmtId="0" fontId="1" fillId="15" borderId="24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1" fillId="10" borderId="42" xfId="0" applyFont="1" applyFill="1" applyBorder="1" applyAlignment="1">
      <alignment horizontal="center"/>
    </xf>
    <xf numFmtId="0" fontId="1" fillId="10" borderId="45" xfId="0" applyFont="1" applyFill="1" applyBorder="1" applyAlignment="1">
      <alignment horizontal="center"/>
    </xf>
    <xf numFmtId="0" fontId="1" fillId="10" borderId="43" xfId="0" applyFont="1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2" fillId="11" borderId="39" xfId="0" applyFont="1" applyFill="1" applyBorder="1" applyAlignment="1">
      <alignment horizontal="center"/>
    </xf>
    <xf numFmtId="0" fontId="1" fillId="11" borderId="45" xfId="0" applyFont="1" applyFill="1" applyBorder="1" applyAlignment="1">
      <alignment horizontal="center"/>
    </xf>
    <xf numFmtId="0" fontId="1" fillId="11" borderId="43" xfId="0" applyFont="1" applyFill="1" applyBorder="1" applyAlignment="1">
      <alignment horizontal="center"/>
    </xf>
    <xf numFmtId="0" fontId="1" fillId="11" borderId="40" xfId="0" applyFont="1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40" xfId="0" applyFill="1" applyBorder="1" applyAlignment="1">
      <alignment horizontal="center"/>
    </xf>
    <xf numFmtId="0" fontId="0" fillId="10" borderId="46" xfId="0" applyFill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49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52" xfId="0" applyFill="1" applyBorder="1" applyAlignment="1">
      <alignment horizontal="center"/>
    </xf>
    <xf numFmtId="0" fontId="1" fillId="11" borderId="7" xfId="0" applyFont="1" applyFill="1" applyBorder="1"/>
    <xf numFmtId="0" fontId="0" fillId="10" borderId="3" xfId="0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8" xfId="0" applyFont="1" applyBorder="1"/>
    <xf numFmtId="0" fontId="1" fillId="11" borderId="49" xfId="0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1" borderId="55" xfId="0" applyFon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1" fillId="11" borderId="38" xfId="0" applyFont="1" applyFill="1" applyBorder="1"/>
    <xf numFmtId="0" fontId="0" fillId="4" borderId="35" xfId="0" applyFill="1" applyBorder="1"/>
    <xf numFmtId="0" fontId="0" fillId="4" borderId="50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8" fillId="24" borderId="13" xfId="0" applyFont="1" applyFill="1" applyBorder="1" applyAlignment="1">
      <alignment horizontal="center"/>
    </xf>
    <xf numFmtId="0" fontId="8" fillId="24" borderId="5" xfId="0" applyFont="1" applyFill="1" applyBorder="1" applyAlignment="1">
      <alignment horizontal="center"/>
    </xf>
    <xf numFmtId="0" fontId="8" fillId="24" borderId="2" xfId="0" applyFont="1" applyFill="1" applyBorder="1" applyAlignment="1">
      <alignment horizontal="center"/>
    </xf>
    <xf numFmtId="0" fontId="8" fillId="24" borderId="17" xfId="0" applyFont="1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0" borderId="6" xfId="0" applyFont="1" applyBorder="1"/>
    <xf numFmtId="0" fontId="1" fillId="11" borderId="51" xfId="0" applyFont="1" applyFill="1" applyBorder="1" applyAlignment="1">
      <alignment horizontal="center"/>
    </xf>
    <xf numFmtId="0" fontId="1" fillId="11" borderId="58" xfId="0" applyFont="1" applyFill="1" applyBorder="1" applyAlignment="1">
      <alignment horizontal="center"/>
    </xf>
    <xf numFmtId="0" fontId="0" fillId="11" borderId="58" xfId="0" applyFill="1" applyBorder="1" applyAlignment="1">
      <alignment horizontal="center"/>
    </xf>
    <xf numFmtId="0" fontId="7" fillId="11" borderId="43" xfId="0" applyFont="1" applyFill="1" applyBorder="1" applyAlignment="1">
      <alignment horizontal="center"/>
    </xf>
    <xf numFmtId="0" fontId="1" fillId="10" borderId="58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0" fillId="10" borderId="58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1" fillId="11" borderId="59" xfId="0" applyFont="1" applyFill="1" applyBorder="1" applyAlignment="1">
      <alignment horizontal="center"/>
    </xf>
    <xf numFmtId="0" fontId="1" fillId="11" borderId="48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11" borderId="23" xfId="0" applyFont="1" applyFill="1" applyBorder="1" applyAlignment="1">
      <alignment horizontal="center"/>
    </xf>
    <xf numFmtId="0" fontId="0" fillId="0" borderId="2" xfId="0" applyBorder="1"/>
    <xf numFmtId="0" fontId="0" fillId="11" borderId="38" xfId="0" applyFill="1" applyBorder="1"/>
    <xf numFmtId="0" fontId="4" fillId="11" borderId="48" xfId="0" applyFont="1" applyFill="1" applyBorder="1" applyAlignment="1">
      <alignment horizontal="center"/>
    </xf>
    <xf numFmtId="0" fontId="1" fillId="11" borderId="17" xfId="0" applyFont="1" applyFill="1" applyBorder="1"/>
    <xf numFmtId="0" fontId="0" fillId="24" borderId="4" xfId="0" applyFill="1" applyBorder="1" applyAlignment="1">
      <alignment horizontal="center"/>
    </xf>
    <xf numFmtId="0" fontId="8" fillId="24" borderId="4" xfId="0" applyFont="1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1" borderId="52" xfId="0" applyFont="1" applyFill="1" applyBorder="1" applyAlignment="1">
      <alignment horizontal="center"/>
    </xf>
    <xf numFmtId="0" fontId="1" fillId="10" borderId="52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3" borderId="5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8" fillId="10" borderId="13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17" xfId="0" applyFont="1" applyFill="1" applyBorder="1" applyAlignment="1">
      <alignment horizontal="center"/>
    </xf>
    <xf numFmtId="0" fontId="8" fillId="24" borderId="6" xfId="0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26" borderId="13" xfId="0" applyFill="1" applyBorder="1" applyAlignment="1">
      <alignment horizontal="center"/>
    </xf>
    <xf numFmtId="0" fontId="0" fillId="26" borderId="17" xfId="0" applyFill="1" applyBorder="1" applyAlignment="1">
      <alignment horizontal="center"/>
    </xf>
    <xf numFmtId="0" fontId="0" fillId="25" borderId="13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0" fillId="25" borderId="17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0" fontId="1" fillId="25" borderId="13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17" xfId="0" applyFont="1" applyFill="1" applyBorder="1" applyAlignment="1">
      <alignment horizontal="center"/>
    </xf>
    <xf numFmtId="0" fontId="0" fillId="10" borderId="59" xfId="0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0" fillId="11" borderId="59" xfId="0" applyFill="1" applyBorder="1" applyAlignment="1">
      <alignment horizontal="center"/>
    </xf>
    <xf numFmtId="0" fontId="0" fillId="11" borderId="60" xfId="0" applyFill="1" applyBorder="1" applyAlignment="1">
      <alignment horizontal="center"/>
    </xf>
    <xf numFmtId="0" fontId="0" fillId="11" borderId="62" xfId="0" applyFill="1" applyBorder="1" applyAlignment="1">
      <alignment horizontal="center"/>
    </xf>
    <xf numFmtId="0" fontId="0" fillId="11" borderId="63" xfId="0" applyFill="1" applyBorder="1" applyAlignment="1">
      <alignment horizontal="center"/>
    </xf>
    <xf numFmtId="0" fontId="1" fillId="11" borderId="60" xfId="0" applyFont="1" applyFill="1" applyBorder="1" applyAlignment="1">
      <alignment horizontal="center"/>
    </xf>
    <xf numFmtId="0" fontId="1" fillId="11" borderId="61" xfId="0" applyFont="1" applyFill="1" applyBorder="1" applyAlignment="1">
      <alignment horizontal="center"/>
    </xf>
    <xf numFmtId="0" fontId="1" fillId="11" borderId="62" xfId="0" applyFont="1" applyFill="1" applyBorder="1" applyAlignment="1">
      <alignment horizontal="center"/>
    </xf>
    <xf numFmtId="0" fontId="8" fillId="11" borderId="17" xfId="0" applyFont="1" applyFill="1" applyBorder="1" applyAlignment="1">
      <alignment horizontal="center"/>
    </xf>
    <xf numFmtId="0" fontId="8" fillId="11" borderId="13" xfId="0" applyFont="1" applyFill="1" applyBorder="1" applyAlignment="1">
      <alignment horizontal="center"/>
    </xf>
    <xf numFmtId="0" fontId="1" fillId="0" borderId="0" xfId="0" applyFont="1"/>
    <xf numFmtId="0" fontId="0" fillId="11" borderId="0" xfId="0" applyFill="1"/>
    <xf numFmtId="0" fontId="0" fillId="23" borderId="13" xfId="0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25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1" fillId="10" borderId="59" xfId="0" applyFont="1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0" fillId="3" borderId="35" xfId="0" applyFill="1" applyBorder="1"/>
    <xf numFmtId="0" fontId="8" fillId="0" borderId="27" xfId="0" applyFont="1" applyBorder="1"/>
    <xf numFmtId="0" fontId="1" fillId="11" borderId="27" xfId="0" applyFont="1" applyFill="1" applyBorder="1"/>
    <xf numFmtId="0" fontId="1" fillId="11" borderId="36" xfId="0" applyFont="1" applyFill="1" applyBorder="1"/>
    <xf numFmtId="0" fontId="1" fillId="10" borderId="3" xfId="0" applyFont="1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53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8" borderId="57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7" borderId="4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0" fillId="11" borderId="53" xfId="0" applyFill="1" applyBorder="1" applyAlignment="1">
      <alignment horizontal="center"/>
    </xf>
    <xf numFmtId="0" fontId="0" fillId="8" borderId="56" xfId="0" applyFill="1" applyBorder="1" applyAlignment="1">
      <alignment horizontal="center"/>
    </xf>
    <xf numFmtId="0" fontId="0" fillId="19" borderId="53" xfId="0" applyFill="1" applyBorder="1" applyAlignment="1">
      <alignment horizontal="center"/>
    </xf>
    <xf numFmtId="0" fontId="0" fillId="19" borderId="50" xfId="0" applyFill="1" applyBorder="1" applyAlignment="1">
      <alignment horizontal="center"/>
    </xf>
    <xf numFmtId="0" fontId="0" fillId="23" borderId="17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11" borderId="55" xfId="0" applyFill="1" applyBorder="1" applyAlignment="1">
      <alignment horizontal="center"/>
    </xf>
    <xf numFmtId="0" fontId="0" fillId="10" borderId="55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1" fillId="11" borderId="63" xfId="0" applyFont="1" applyFill="1" applyBorder="1" applyAlignment="1">
      <alignment horizontal="center"/>
    </xf>
    <xf numFmtId="0" fontId="0" fillId="11" borderId="64" xfId="0" applyFill="1" applyBorder="1" applyAlignment="1">
      <alignment horizontal="center"/>
    </xf>
    <xf numFmtId="0" fontId="0" fillId="10" borderId="64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3" borderId="59" xfId="0" applyFont="1" applyFill="1" applyBorder="1" applyAlignment="1">
      <alignment horizontal="center"/>
    </xf>
    <xf numFmtId="0" fontId="1" fillId="23" borderId="58" xfId="0" applyFont="1" applyFill="1" applyBorder="1" applyAlignment="1">
      <alignment horizontal="center"/>
    </xf>
    <xf numFmtId="0" fontId="0" fillId="23" borderId="48" xfId="0" applyFill="1" applyBorder="1" applyAlignment="1">
      <alignment horizontal="center"/>
    </xf>
    <xf numFmtId="0" fontId="1" fillId="23" borderId="48" xfId="0" applyFont="1" applyFill="1" applyBorder="1" applyAlignment="1">
      <alignment horizontal="center"/>
    </xf>
    <xf numFmtId="0" fontId="0" fillId="23" borderId="58" xfId="0" applyFill="1" applyBorder="1" applyAlignment="1">
      <alignment horizontal="center"/>
    </xf>
    <xf numFmtId="0" fontId="0" fillId="23" borderId="50" xfId="0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/>
    </xf>
    <xf numFmtId="0" fontId="1" fillId="11" borderId="44" xfId="0" applyFont="1" applyFill="1" applyBorder="1"/>
    <xf numFmtId="0" fontId="1" fillId="11" borderId="9" xfId="0" applyFont="1" applyFill="1" applyBorder="1"/>
    <xf numFmtId="0" fontId="2" fillId="10" borderId="39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10" borderId="24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37" xfId="0" applyFont="1" applyFill="1" applyBorder="1" applyAlignment="1">
      <alignment horizontal="center"/>
    </xf>
    <xf numFmtId="0" fontId="1" fillId="10" borderId="39" xfId="0" applyFont="1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1" fillId="23" borderId="13" xfId="0" applyFont="1" applyFill="1" applyBorder="1" applyAlignment="1">
      <alignment horizontal="center"/>
    </xf>
    <xf numFmtId="0" fontId="2" fillId="10" borderId="49" xfId="0" applyFont="1" applyFill="1" applyBorder="1" applyAlignment="1">
      <alignment horizontal="center"/>
    </xf>
    <xf numFmtId="0" fontId="1" fillId="11" borderId="50" xfId="0" applyFont="1" applyFill="1" applyBorder="1" applyAlignment="1">
      <alignment horizontal="center"/>
    </xf>
    <xf numFmtId="0" fontId="1" fillId="11" borderId="53" xfId="0" applyFont="1" applyFill="1" applyBorder="1" applyAlignment="1">
      <alignment horizontal="center"/>
    </xf>
    <xf numFmtId="0" fontId="1" fillId="11" borderId="57" xfId="0" applyFont="1" applyFill="1" applyBorder="1" applyAlignment="1">
      <alignment horizontal="center"/>
    </xf>
    <xf numFmtId="0" fontId="1" fillId="11" borderId="54" xfId="0" applyFont="1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4" xfId="0" applyFill="1" applyBorder="1" applyAlignment="1">
      <alignment horizontal="center"/>
    </xf>
    <xf numFmtId="0" fontId="4" fillId="10" borderId="48" xfId="0" applyFont="1" applyFill="1" applyBorder="1" applyAlignment="1">
      <alignment horizontal="center"/>
    </xf>
    <xf numFmtId="0" fontId="0" fillId="23" borderId="5" xfId="0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20" borderId="49" xfId="0" applyFill="1" applyBorder="1" applyAlignment="1">
      <alignment horizontal="center"/>
    </xf>
    <xf numFmtId="0" fontId="0" fillId="20" borderId="48" xfId="0" applyFill="1" applyBorder="1" applyAlignment="1">
      <alignment horizontal="center"/>
    </xf>
    <xf numFmtId="0" fontId="0" fillId="20" borderId="59" xfId="0" applyFill="1" applyBorder="1" applyAlignment="1">
      <alignment horizontal="center"/>
    </xf>
    <xf numFmtId="0" fontId="0" fillId="20" borderId="23" xfId="0" applyFill="1" applyBorder="1" applyAlignment="1">
      <alignment horizontal="center"/>
    </xf>
    <xf numFmtId="0" fontId="0" fillId="6" borderId="59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18" borderId="49" xfId="0" applyFill="1" applyBorder="1" applyAlignment="1">
      <alignment horizontal="center"/>
    </xf>
    <xf numFmtId="0" fontId="0" fillId="18" borderId="48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1" fillId="11" borderId="6" xfId="0" applyFont="1" applyFill="1" applyBorder="1"/>
    <xf numFmtId="0" fontId="1" fillId="17" borderId="49" xfId="0" applyFon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49" xfId="0" applyFill="1" applyBorder="1" applyAlignment="1">
      <alignment horizontal="center"/>
    </xf>
    <xf numFmtId="0" fontId="0" fillId="17" borderId="48" xfId="0" applyFill="1" applyBorder="1" applyAlignment="1">
      <alignment horizontal="center"/>
    </xf>
    <xf numFmtId="0" fontId="0" fillId="17" borderId="59" xfId="0" applyFill="1" applyBorder="1" applyAlignment="1">
      <alignment horizontal="center"/>
    </xf>
    <xf numFmtId="0" fontId="0" fillId="0" borderId="66" xfId="0" applyBorder="1"/>
    <xf numFmtId="0" fontId="0" fillId="0" borderId="31" xfId="0" applyBorder="1"/>
    <xf numFmtId="0" fontId="0" fillId="20" borderId="13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5" fillId="0" borderId="36" xfId="0" applyFont="1" applyBorder="1" applyAlignment="1">
      <alignment horizontal="center" vertical="center"/>
    </xf>
    <xf numFmtId="0" fontId="8" fillId="11" borderId="16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1" fillId="11" borderId="66" xfId="0" applyFont="1" applyFill="1" applyBorder="1"/>
    <xf numFmtId="0" fontId="8" fillId="0" borderId="9" xfId="0" applyFont="1" applyBorder="1"/>
    <xf numFmtId="0" fontId="1" fillId="11" borderId="56" xfId="0" applyFont="1" applyFill="1" applyBorder="1" applyAlignment="1">
      <alignment horizontal="center"/>
    </xf>
    <xf numFmtId="0" fontId="0" fillId="10" borderId="53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10" borderId="57" xfId="0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1" fillId="11" borderId="65" xfId="0" applyFont="1" applyFill="1" applyBorder="1" applyAlignment="1">
      <alignment horizontal="center"/>
    </xf>
    <xf numFmtId="0" fontId="7" fillId="11" borderId="62" xfId="0" applyFont="1" applyFill="1" applyBorder="1" applyAlignment="1">
      <alignment horizontal="center"/>
    </xf>
    <xf numFmtId="0" fontId="9" fillId="11" borderId="13" xfId="0" applyFont="1" applyFill="1" applyBorder="1" applyAlignment="1">
      <alignment horizontal="center"/>
    </xf>
    <xf numFmtId="0" fontId="7" fillId="11" borderId="48" xfId="0" applyFont="1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8" fillId="11" borderId="49" xfId="0" applyFont="1" applyFill="1" applyBorder="1" applyAlignment="1">
      <alignment horizontal="center"/>
    </xf>
    <xf numFmtId="0" fontId="8" fillId="11" borderId="48" xfId="0" applyFont="1" applyFill="1" applyBorder="1" applyAlignment="1">
      <alignment horizontal="center"/>
    </xf>
    <xf numFmtId="0" fontId="8" fillId="11" borderId="58" xfId="0" applyFont="1" applyFill="1" applyBorder="1" applyAlignment="1">
      <alignment horizontal="center"/>
    </xf>
    <xf numFmtId="0" fontId="8" fillId="10" borderId="49" xfId="0" applyFont="1" applyFill="1" applyBorder="1" applyAlignment="1">
      <alignment horizontal="center"/>
    </xf>
    <xf numFmtId="0" fontId="8" fillId="10" borderId="48" xfId="0" applyFont="1" applyFill="1" applyBorder="1" applyAlignment="1">
      <alignment horizontal="center"/>
    </xf>
    <xf numFmtId="0" fontId="8" fillId="10" borderId="58" xfId="0" applyFont="1" applyFill="1" applyBorder="1" applyAlignment="1">
      <alignment horizontal="center"/>
    </xf>
    <xf numFmtId="0" fontId="0" fillId="10" borderId="5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2" xfId="0" applyFont="1" applyBorder="1"/>
    <xf numFmtId="0" fontId="0" fillId="7" borderId="4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18" borderId="59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0" borderId="23" xfId="0" applyFont="1" applyBorder="1"/>
    <xf numFmtId="0" fontId="0" fillId="17" borderId="2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11" borderId="68" xfId="0" applyFill="1" applyBorder="1" applyAlignment="1">
      <alignment horizontal="center"/>
    </xf>
    <xf numFmtId="0" fontId="0" fillId="11" borderId="65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8" fillId="11" borderId="23" xfId="0" applyFont="1" applyFill="1" applyBorder="1" applyAlignment="1">
      <alignment horizontal="center"/>
    </xf>
    <xf numFmtId="0" fontId="0" fillId="10" borderId="68" xfId="0" applyFill="1" applyBorder="1" applyAlignment="1">
      <alignment horizontal="center"/>
    </xf>
    <xf numFmtId="0" fontId="0" fillId="23" borderId="53" xfId="0" applyFill="1" applyBorder="1" applyAlignment="1">
      <alignment horizontal="center"/>
    </xf>
    <xf numFmtId="0" fontId="1" fillId="11" borderId="64" xfId="0" applyFont="1" applyFill="1" applyBorder="1"/>
    <xf numFmtId="0" fontId="1" fillId="11" borderId="69" xfId="0" applyFont="1" applyFill="1" applyBorder="1"/>
    <xf numFmtId="0" fontId="5" fillId="0" borderId="66" xfId="0" applyFont="1" applyBorder="1" applyAlignment="1">
      <alignment horizontal="center"/>
    </xf>
    <xf numFmtId="0" fontId="5" fillId="14" borderId="21" xfId="0" applyFont="1" applyFill="1" applyBorder="1" applyAlignment="1">
      <alignment horizontal="center"/>
    </xf>
    <xf numFmtId="0" fontId="1" fillId="24" borderId="13" xfId="0" applyFont="1" applyFill="1" applyBorder="1" applyAlignment="1">
      <alignment horizontal="center"/>
    </xf>
    <xf numFmtId="0" fontId="1" fillId="24" borderId="5" xfId="0" applyFont="1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11" borderId="14" xfId="0" applyFill="1" applyBorder="1"/>
    <xf numFmtId="0" fontId="0" fillId="11" borderId="6" xfId="0" applyFill="1" applyBorder="1"/>
    <xf numFmtId="0" fontId="0" fillId="11" borderId="7" xfId="0" applyFill="1" applyBorder="1"/>
    <xf numFmtId="0" fontId="8" fillId="11" borderId="59" xfId="0" applyFont="1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24" borderId="17" xfId="0" applyFont="1" applyFill="1" applyBorder="1" applyAlignment="1">
      <alignment horizontal="center"/>
    </xf>
    <xf numFmtId="0" fontId="0" fillId="24" borderId="17" xfId="0" applyFill="1" applyBorder="1" applyAlignment="1">
      <alignment horizontal="center"/>
    </xf>
    <xf numFmtId="0" fontId="1" fillId="11" borderId="2" xfId="0" applyFont="1" applyFill="1" applyBorder="1"/>
    <xf numFmtId="0" fontId="0" fillId="11" borderId="9" xfId="0" applyFill="1" applyBorder="1"/>
    <xf numFmtId="0" fontId="0" fillId="0" borderId="35" xfId="0" applyBorder="1"/>
    <xf numFmtId="0" fontId="8" fillId="11" borderId="10" xfId="0" applyFont="1" applyFill="1" applyBorder="1" applyAlignment="1">
      <alignment horizontal="center"/>
    </xf>
    <xf numFmtId="0" fontId="8" fillId="11" borderId="18" xfId="0" applyFont="1" applyFill="1" applyBorder="1" applyAlignment="1">
      <alignment horizontal="center"/>
    </xf>
    <xf numFmtId="0" fontId="1" fillId="11" borderId="31" xfId="0" applyFont="1" applyFill="1" applyBorder="1"/>
    <xf numFmtId="0" fontId="1" fillId="11" borderId="70" xfId="0" applyFont="1" applyFill="1" applyBorder="1"/>
    <xf numFmtId="0" fontId="5" fillId="11" borderId="14" xfId="0" applyFont="1" applyFill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/>
    </xf>
    <xf numFmtId="0" fontId="8" fillId="10" borderId="23" xfId="0" applyFont="1" applyFill="1" applyBorder="1" applyAlignment="1">
      <alignment horizontal="center"/>
    </xf>
    <xf numFmtId="0" fontId="0" fillId="23" borderId="55" xfId="0" applyFill="1" applyBorder="1" applyAlignment="1">
      <alignment horizontal="center"/>
    </xf>
    <xf numFmtId="0" fontId="1" fillId="23" borderId="50" xfId="0" applyFont="1" applyFill="1" applyBorder="1" applyAlignment="1">
      <alignment horizontal="center"/>
    </xf>
    <xf numFmtId="0" fontId="1" fillId="23" borderId="53" xfId="0" applyFont="1" applyFill="1" applyBorder="1" applyAlignment="1">
      <alignment horizontal="center"/>
    </xf>
    <xf numFmtId="0" fontId="1" fillId="17" borderId="48" xfId="0" applyFont="1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25" borderId="50" xfId="0" applyFill="1" applyBorder="1" applyAlignment="1">
      <alignment horizontal="center"/>
    </xf>
    <xf numFmtId="0" fontId="0" fillId="25" borderId="53" xfId="0" applyFill="1" applyBorder="1" applyAlignment="1">
      <alignment horizontal="center"/>
    </xf>
    <xf numFmtId="0" fontId="1" fillId="25" borderId="50" xfId="0" applyFont="1" applyFill="1" applyBorder="1" applyAlignment="1">
      <alignment horizontal="center"/>
    </xf>
    <xf numFmtId="0" fontId="1" fillId="25" borderId="53" xfId="0" applyFont="1" applyFill="1" applyBorder="1" applyAlignment="1">
      <alignment horizontal="center"/>
    </xf>
    <xf numFmtId="0" fontId="1" fillId="25" borderId="57" xfId="0" applyFont="1" applyFill="1" applyBorder="1" applyAlignment="1">
      <alignment horizontal="center"/>
    </xf>
    <xf numFmtId="0" fontId="1" fillId="25" borderId="54" xfId="0" applyFont="1" applyFill="1" applyBorder="1" applyAlignment="1">
      <alignment horizontal="center"/>
    </xf>
    <xf numFmtId="0" fontId="0" fillId="25" borderId="57" xfId="0" applyFill="1" applyBorder="1" applyAlignment="1">
      <alignment horizontal="center"/>
    </xf>
    <xf numFmtId="0" fontId="0" fillId="25" borderId="54" xfId="0" applyFill="1" applyBorder="1" applyAlignment="1">
      <alignment horizontal="center"/>
    </xf>
    <xf numFmtId="0" fontId="0" fillId="25" borderId="56" xfId="0" applyFill="1" applyBorder="1" applyAlignment="1">
      <alignment horizontal="center"/>
    </xf>
    <xf numFmtId="0" fontId="0" fillId="25" borderId="42" xfId="0" applyFill="1" applyBorder="1" applyAlignment="1">
      <alignment horizontal="center"/>
    </xf>
    <xf numFmtId="0" fontId="0" fillId="25" borderId="43" xfId="0" applyFill="1" applyBorder="1" applyAlignment="1">
      <alignment horizontal="center"/>
    </xf>
    <xf numFmtId="0" fontId="1" fillId="25" borderId="42" xfId="0" applyFont="1" applyFill="1" applyBorder="1" applyAlignment="1">
      <alignment horizontal="center"/>
    </xf>
    <xf numFmtId="0" fontId="1" fillId="25" borderId="43" xfId="0" applyFont="1" applyFill="1" applyBorder="1" applyAlignment="1">
      <alignment horizontal="center"/>
    </xf>
    <xf numFmtId="0" fontId="1" fillId="25" borderId="52" xfId="0" applyFont="1" applyFill="1" applyBorder="1" applyAlignment="1">
      <alignment horizontal="center"/>
    </xf>
    <xf numFmtId="0" fontId="1" fillId="25" borderId="45" xfId="0" applyFont="1" applyFill="1" applyBorder="1" applyAlignment="1">
      <alignment horizontal="center"/>
    </xf>
    <xf numFmtId="0" fontId="0" fillId="25" borderId="52" xfId="0" applyFill="1" applyBorder="1" applyAlignment="1">
      <alignment horizontal="center"/>
    </xf>
    <xf numFmtId="0" fontId="0" fillId="25" borderId="45" xfId="0" applyFill="1" applyBorder="1" applyAlignment="1">
      <alignment horizontal="center"/>
    </xf>
    <xf numFmtId="0" fontId="1" fillId="25" borderId="10" xfId="0" applyFont="1" applyFill="1" applyBorder="1" applyAlignment="1">
      <alignment horizontal="center"/>
    </xf>
    <xf numFmtId="0" fontId="1" fillId="25" borderId="12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/>
    </xf>
    <xf numFmtId="0" fontId="0" fillId="25" borderId="11" xfId="0" applyFill="1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25" borderId="16" xfId="0" applyFill="1" applyBorder="1" applyAlignment="1">
      <alignment horizontal="center"/>
    </xf>
    <xf numFmtId="0" fontId="1" fillId="25" borderId="16" xfId="0" applyFont="1" applyFill="1" applyBorder="1" applyAlignment="1">
      <alignment horizontal="center"/>
    </xf>
    <xf numFmtId="0" fontId="1" fillId="25" borderId="18" xfId="0" applyFont="1" applyFill="1" applyBorder="1" applyAlignment="1">
      <alignment horizontal="center"/>
    </xf>
    <xf numFmtId="0" fontId="0" fillId="25" borderId="51" xfId="0" applyFill="1" applyBorder="1" applyAlignment="1">
      <alignment horizontal="center"/>
    </xf>
    <xf numFmtId="0" fontId="0" fillId="25" borderId="10" xfId="0" applyFill="1" applyBorder="1" applyAlignment="1">
      <alignment horizontal="center"/>
    </xf>
    <xf numFmtId="0" fontId="1" fillId="25" borderId="5" xfId="0" applyFont="1" applyFill="1" applyBorder="1" applyAlignment="1">
      <alignment horizontal="center"/>
    </xf>
    <xf numFmtId="0" fontId="0" fillId="25" borderId="5" xfId="0" applyFill="1" applyBorder="1" applyAlignment="1">
      <alignment horizontal="center"/>
    </xf>
    <xf numFmtId="0" fontId="8" fillId="25" borderId="49" xfId="0" applyFont="1" applyFill="1" applyBorder="1" applyAlignment="1">
      <alignment horizontal="center"/>
    </xf>
    <xf numFmtId="0" fontId="8" fillId="25" borderId="48" xfId="0" applyFont="1" applyFill="1" applyBorder="1" applyAlignment="1">
      <alignment horizontal="center"/>
    </xf>
    <xf numFmtId="0" fontId="8" fillId="25" borderId="59" xfId="0" applyFont="1" applyFill="1" applyBorder="1" applyAlignment="1">
      <alignment horizontal="center"/>
    </xf>
    <xf numFmtId="0" fontId="8" fillId="25" borderId="58" xfId="0" applyFont="1" applyFill="1" applyBorder="1" applyAlignment="1">
      <alignment horizontal="center"/>
    </xf>
    <xf numFmtId="0" fontId="0" fillId="25" borderId="48" xfId="0" applyFill="1" applyBorder="1" applyAlignment="1">
      <alignment horizontal="center"/>
    </xf>
    <xf numFmtId="0" fontId="0" fillId="25" borderId="58" xfId="0" applyFill="1" applyBorder="1" applyAlignment="1">
      <alignment horizontal="center"/>
    </xf>
    <xf numFmtId="0" fontId="8" fillId="25" borderId="16" xfId="0" applyFont="1" applyFill="1" applyBorder="1" applyAlignment="1">
      <alignment horizontal="center"/>
    </xf>
    <xf numFmtId="0" fontId="8" fillId="25" borderId="12" xfId="0" applyFont="1" applyFill="1" applyBorder="1" applyAlignment="1">
      <alignment horizontal="center"/>
    </xf>
    <xf numFmtId="0" fontId="8" fillId="25" borderId="13" xfId="0" applyFont="1" applyFill="1" applyBorder="1" applyAlignment="1">
      <alignment horizontal="center"/>
    </xf>
    <xf numFmtId="0" fontId="8" fillId="25" borderId="2" xfId="0" applyFont="1" applyFill="1" applyBorder="1" applyAlignment="1">
      <alignment horizontal="center"/>
    </xf>
    <xf numFmtId="0" fontId="8" fillId="25" borderId="4" xfId="0" applyFont="1" applyFill="1" applyBorder="1" applyAlignment="1">
      <alignment horizontal="center"/>
    </xf>
    <xf numFmtId="0" fontId="8" fillId="25" borderId="5" xfId="0" applyFont="1" applyFill="1" applyBorder="1" applyAlignment="1">
      <alignment horizontal="center"/>
    </xf>
    <xf numFmtId="0" fontId="8" fillId="25" borderId="11" xfId="0" applyFont="1" applyFill="1" applyBorder="1" applyAlignment="1">
      <alignment horizontal="center"/>
    </xf>
    <xf numFmtId="0" fontId="1" fillId="25" borderId="55" xfId="0" applyFont="1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0" fontId="0" fillId="25" borderId="49" xfId="0" applyFill="1" applyBorder="1" applyAlignment="1">
      <alignment horizontal="center"/>
    </xf>
    <xf numFmtId="0" fontId="1" fillId="25" borderId="49" xfId="0" applyFont="1" applyFill="1" applyBorder="1" applyAlignment="1">
      <alignment horizontal="center"/>
    </xf>
    <xf numFmtId="0" fontId="1" fillId="25" borderId="48" xfId="0" applyFont="1" applyFill="1" applyBorder="1" applyAlignment="1">
      <alignment horizontal="center"/>
    </xf>
    <xf numFmtId="0" fontId="1" fillId="25" borderId="59" xfId="0" applyFont="1" applyFill="1" applyBorder="1" applyAlignment="1">
      <alignment horizontal="center"/>
    </xf>
    <xf numFmtId="0" fontId="1" fillId="25" borderId="58" xfId="0" applyFont="1" applyFill="1" applyBorder="1" applyAlignment="1">
      <alignment horizontal="center"/>
    </xf>
    <xf numFmtId="0" fontId="0" fillId="25" borderId="23" xfId="0" applyFill="1" applyBorder="1" applyAlignment="1">
      <alignment horizontal="center"/>
    </xf>
    <xf numFmtId="0" fontId="4" fillId="25" borderId="48" xfId="0" applyFont="1" applyFill="1" applyBorder="1" applyAlignment="1">
      <alignment horizontal="center"/>
    </xf>
    <xf numFmtId="0" fontId="2" fillId="25" borderId="13" xfId="0" applyFont="1" applyFill="1" applyBorder="1" applyAlignment="1">
      <alignment horizontal="center"/>
    </xf>
    <xf numFmtId="0" fontId="8" fillId="25" borderId="17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" fillId="13" borderId="27" xfId="0" applyFont="1" applyFill="1" applyBorder="1"/>
    <xf numFmtId="0" fontId="1" fillId="13" borderId="36" xfId="0" applyFont="1" applyFill="1" applyBorder="1"/>
    <xf numFmtId="0" fontId="7" fillId="11" borderId="24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37" xfId="0" applyFont="1" applyFill="1" applyBorder="1" applyAlignment="1">
      <alignment horizontal="center"/>
    </xf>
    <xf numFmtId="0" fontId="1" fillId="11" borderId="39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9" borderId="28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64" fontId="0" fillId="9" borderId="32" xfId="0" applyNumberFormat="1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" fillId="25" borderId="28" xfId="0" applyFont="1" applyFill="1" applyBorder="1" applyAlignment="1">
      <alignment horizontal="center" vertical="center"/>
    </xf>
    <xf numFmtId="0" fontId="0" fillId="25" borderId="31" xfId="0" applyFill="1" applyBorder="1" applyAlignment="1">
      <alignment horizontal="center" vertical="center"/>
    </xf>
    <xf numFmtId="164" fontId="0" fillId="25" borderId="32" xfId="0" applyNumberFormat="1" applyFill="1" applyBorder="1" applyAlignment="1">
      <alignment horizontal="center"/>
    </xf>
    <xf numFmtId="164" fontId="0" fillId="25" borderId="33" xfId="0" applyNumberFormat="1" applyFill="1" applyBorder="1" applyAlignment="1">
      <alignment horizontal="center"/>
    </xf>
    <xf numFmtId="0" fontId="9" fillId="0" borderId="22" xfId="0" applyFont="1" applyBorder="1" applyAlignment="1">
      <alignment horizontal="center" textRotation="45"/>
    </xf>
    <xf numFmtId="0" fontId="9" fillId="0" borderId="9" xfId="0" applyFont="1" applyBorder="1" applyAlignment="1">
      <alignment horizontal="center" textRotation="45"/>
    </xf>
    <xf numFmtId="0" fontId="3" fillId="0" borderId="39" xfId="0" applyFont="1" applyBorder="1" applyAlignment="1">
      <alignment horizontal="center"/>
    </xf>
    <xf numFmtId="0" fontId="4" fillId="9" borderId="31" xfId="0" applyFont="1" applyFill="1" applyBorder="1" applyAlignment="1">
      <alignment horizontal="center" vertical="center"/>
    </xf>
    <xf numFmtId="164" fontId="0" fillId="25" borderId="15" xfId="0" applyNumberForma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9" borderId="35" xfId="0" applyFill="1" applyBorder="1" applyAlignment="1">
      <alignment horizontal="center" vertical="center"/>
    </xf>
    <xf numFmtId="164" fontId="0" fillId="13" borderId="32" xfId="0" applyNumberFormat="1" applyFill="1" applyBorder="1" applyAlignment="1">
      <alignment horizontal="center"/>
    </xf>
    <xf numFmtId="0" fontId="0" fillId="13" borderId="32" xfId="0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1" fillId="10" borderId="28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164" fontId="0" fillId="10" borderId="32" xfId="0" applyNumberFormat="1" applyFill="1" applyBorder="1" applyAlignment="1">
      <alignment horizontal="center"/>
    </xf>
    <xf numFmtId="164" fontId="0" fillId="10" borderId="33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2" borderId="28" xfId="0" applyFont="1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164" fontId="0" fillId="22" borderId="32" xfId="0" applyNumberFormat="1" applyFill="1" applyBorder="1" applyAlignment="1">
      <alignment horizontal="center"/>
    </xf>
    <xf numFmtId="164" fontId="0" fillId="22" borderId="33" xfId="0" applyNumberForma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9" borderId="2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9" borderId="31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/>
    </xf>
  </cellXfs>
  <cellStyles count="1">
    <cellStyle name="Normal" xfId="0" builtinId="0"/>
  </cellStyles>
  <dxfs count="49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339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33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339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339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33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339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339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33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339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339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33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 patternType="solid">
          <bgColor rgb="FFFF00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339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66"/>
        </patternFill>
      </fill>
    </dxf>
    <dxf>
      <fill>
        <patternFill>
          <bgColor rgb="FFFF33C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33CC"/>
      <color rgb="FFFF9900"/>
      <color rgb="FFFF99CC"/>
      <color rgb="FFFF6600"/>
      <color rgb="FF00FF00"/>
      <color rgb="FFFFFF99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284828</xdr:colOff>
      <xdr:row>88</xdr:row>
      <xdr:rowOff>95988</xdr:rowOff>
    </xdr:from>
    <xdr:ext cx="1595117" cy="721960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E28CB74-1D44-7CD8-B11D-82CE3E75AF08}"/>
            </a:ext>
          </a:extLst>
        </xdr:cNvPr>
        <xdr:cNvSpPr/>
      </xdr:nvSpPr>
      <xdr:spPr>
        <a:xfrm rot="18128741">
          <a:off x="503266" y="17643118"/>
          <a:ext cx="7219605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9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rgbClr val="FF0000"/>
              </a:solidFill>
              <a:effectLst/>
            </a:rPr>
            <a:t>JOUR</a:t>
          </a:r>
          <a:r>
            <a:rPr lang="fr-FR" sz="96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rgbClr val="FF0000"/>
              </a:solidFill>
              <a:effectLst/>
            </a:rPr>
            <a:t> DE L'AN</a:t>
          </a:r>
          <a:endParaRPr lang="fr-FR" sz="9600" b="1" cap="none" spc="0">
            <a:ln w="22225">
              <a:solidFill>
                <a:schemeClr val="accent2"/>
              </a:solidFill>
              <a:prstDash val="solid"/>
            </a:ln>
            <a:solidFill>
              <a:srgbClr val="FF0000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6"/>
  <sheetViews>
    <sheetView topLeftCell="A216" zoomScale="66" zoomScaleNormal="66" workbookViewId="0">
      <selection activeCell="Q235" sqref="Q235"/>
    </sheetView>
  </sheetViews>
  <sheetFormatPr baseColWidth="10" defaultRowHeight="13.2" x14ac:dyDescent="0.25"/>
  <cols>
    <col min="1" max="1" width="16.88671875" customWidth="1"/>
    <col min="2" max="25" width="4.6640625" customWidth="1"/>
    <col min="26" max="26" width="7.109375" customWidth="1"/>
    <col min="27" max="27" width="11.5546875" customWidth="1"/>
  </cols>
  <sheetData>
    <row r="1" spans="1:28" ht="13.8" thickBot="1" x14ac:dyDescent="0.3">
      <c r="A1" s="527" t="s">
        <v>57</v>
      </c>
      <c r="B1" s="529">
        <v>45656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529"/>
      <c r="S1" s="529"/>
      <c r="T1" s="529"/>
      <c r="U1" s="529"/>
      <c r="V1" s="529"/>
      <c r="W1" s="529"/>
      <c r="X1" s="529"/>
      <c r="Y1" s="530"/>
      <c r="Z1" s="519" t="s">
        <v>9</v>
      </c>
      <c r="AA1" s="531" t="s">
        <v>10</v>
      </c>
    </row>
    <row r="2" spans="1:28" ht="13.8" thickBot="1" x14ac:dyDescent="0.3">
      <c r="A2" s="528"/>
      <c r="B2" s="524" t="s">
        <v>15</v>
      </c>
      <c r="C2" s="525"/>
      <c r="D2" s="533" t="s">
        <v>16</v>
      </c>
      <c r="E2" s="524"/>
      <c r="F2" s="524" t="s">
        <v>17</v>
      </c>
      <c r="G2" s="525"/>
      <c r="H2" s="524" t="s">
        <v>18</v>
      </c>
      <c r="I2" s="525"/>
      <c r="J2" s="524" t="s">
        <v>19</v>
      </c>
      <c r="K2" s="525"/>
      <c r="L2" s="524" t="s">
        <v>20</v>
      </c>
      <c r="M2" s="525"/>
      <c r="N2" s="524" t="s">
        <v>12</v>
      </c>
      <c r="O2" s="525"/>
      <c r="P2" s="524" t="s">
        <v>21</v>
      </c>
      <c r="Q2" s="525"/>
      <c r="R2" s="524" t="s">
        <v>22</v>
      </c>
      <c r="S2" s="525"/>
      <c r="T2" s="524" t="s">
        <v>23</v>
      </c>
      <c r="U2" s="525"/>
      <c r="V2" s="524" t="s">
        <v>24</v>
      </c>
      <c r="W2" s="525"/>
      <c r="X2" s="524" t="s">
        <v>25</v>
      </c>
      <c r="Y2" s="525"/>
      <c r="Z2" s="520"/>
      <c r="AA2" s="532"/>
    </row>
    <row r="3" spans="1:28" ht="13.8" thickBot="1" x14ac:dyDescent="0.3">
      <c r="A3" s="26" t="s">
        <v>1</v>
      </c>
      <c r="B3" s="103"/>
      <c r="C3" s="104"/>
      <c r="D3" s="105"/>
      <c r="E3" s="107"/>
      <c r="F3" s="260"/>
      <c r="G3" s="164"/>
      <c r="H3" s="105"/>
      <c r="I3" s="107"/>
      <c r="J3" s="153"/>
      <c r="K3" s="180"/>
      <c r="L3" s="103"/>
      <c r="M3" s="104"/>
      <c r="N3" s="153"/>
      <c r="O3" s="180"/>
      <c r="P3" s="103"/>
      <c r="Q3" s="104"/>
      <c r="R3" s="153"/>
      <c r="S3" s="180"/>
      <c r="T3" s="103"/>
      <c r="U3" s="104"/>
      <c r="V3" s="153"/>
      <c r="W3" s="180"/>
      <c r="X3" s="103"/>
      <c r="Y3" s="180"/>
      <c r="Z3" s="33">
        <f t="shared" ref="Z3:Z42" si="0">SUM(B3:Y3)*0.5</f>
        <v>0</v>
      </c>
      <c r="AA3" s="6">
        <f t="shared" ref="AA3:AA10" si="1">Z3+Z46+Z89+Z132+Z175+Z218</f>
        <v>35</v>
      </c>
    </row>
    <row r="4" spans="1:28" ht="13.8" thickBot="1" x14ac:dyDescent="0.3">
      <c r="A4" s="257" t="s">
        <v>43</v>
      </c>
      <c r="B4" s="195"/>
      <c r="C4" s="91"/>
      <c r="D4" s="54" t="s">
        <v>0</v>
      </c>
      <c r="E4" s="56" t="s">
        <v>0</v>
      </c>
      <c r="F4" s="158">
        <v>1</v>
      </c>
      <c r="G4" s="165">
        <v>1</v>
      </c>
      <c r="H4" s="54">
        <v>1</v>
      </c>
      <c r="I4" s="56">
        <v>1</v>
      </c>
      <c r="J4" s="158">
        <v>1</v>
      </c>
      <c r="K4" s="165">
        <v>1</v>
      </c>
      <c r="L4" s="78"/>
      <c r="M4" s="53"/>
      <c r="N4" s="148">
        <v>1</v>
      </c>
      <c r="O4" s="57">
        <v>1</v>
      </c>
      <c r="P4" s="78">
        <v>1</v>
      </c>
      <c r="Q4" s="53">
        <v>1</v>
      </c>
      <c r="R4" s="148">
        <v>1</v>
      </c>
      <c r="S4" s="57">
        <v>1</v>
      </c>
      <c r="T4" s="78">
        <v>1</v>
      </c>
      <c r="U4" s="53">
        <v>1</v>
      </c>
      <c r="V4" s="148">
        <v>1</v>
      </c>
      <c r="W4" s="57">
        <v>1</v>
      </c>
      <c r="X4" s="100">
        <v>1</v>
      </c>
      <c r="Y4" s="67"/>
      <c r="Z4" s="33">
        <f t="shared" si="0"/>
        <v>8.5</v>
      </c>
      <c r="AA4" s="6">
        <f t="shared" si="1"/>
        <v>44.5</v>
      </c>
    </row>
    <row r="5" spans="1:28" ht="13.8" thickBot="1" x14ac:dyDescent="0.3">
      <c r="A5" s="258" t="s">
        <v>49</v>
      </c>
      <c r="B5" s="195"/>
      <c r="C5" s="91">
        <v>1</v>
      </c>
      <c r="D5" s="54">
        <v>1</v>
      </c>
      <c r="E5" s="56">
        <v>1</v>
      </c>
      <c r="F5" s="158">
        <v>1</v>
      </c>
      <c r="G5" s="165">
        <v>1</v>
      </c>
      <c r="H5" s="54">
        <v>1</v>
      </c>
      <c r="I5" s="56">
        <v>1</v>
      </c>
      <c r="J5" s="158">
        <v>1</v>
      </c>
      <c r="K5" s="165">
        <v>1</v>
      </c>
      <c r="L5" s="78">
        <v>1</v>
      </c>
      <c r="M5" s="53">
        <v>1</v>
      </c>
      <c r="N5" s="148" t="s">
        <v>0</v>
      </c>
      <c r="O5" s="57">
        <v>1</v>
      </c>
      <c r="P5" s="78">
        <v>1</v>
      </c>
      <c r="Q5" s="53">
        <v>1</v>
      </c>
      <c r="R5" s="148">
        <v>1</v>
      </c>
      <c r="S5" s="57">
        <v>1</v>
      </c>
      <c r="T5" s="78">
        <v>1</v>
      </c>
      <c r="U5" s="53">
        <v>1</v>
      </c>
      <c r="V5" s="148">
        <v>1</v>
      </c>
      <c r="W5" s="57">
        <v>1</v>
      </c>
      <c r="X5" s="100"/>
      <c r="Y5" s="67"/>
      <c r="Z5" s="33">
        <f t="shared" si="0"/>
        <v>10</v>
      </c>
      <c r="AA5" s="6">
        <f t="shared" si="1"/>
        <v>44.5</v>
      </c>
    </row>
    <row r="6" spans="1:28" ht="13.8" thickBot="1" x14ac:dyDescent="0.3">
      <c r="A6" s="258" t="s">
        <v>45</v>
      </c>
      <c r="B6" s="78"/>
      <c r="C6" s="53"/>
      <c r="D6" s="54">
        <v>1</v>
      </c>
      <c r="E6" s="56">
        <v>1</v>
      </c>
      <c r="F6" s="158">
        <v>1</v>
      </c>
      <c r="G6" s="165">
        <v>1</v>
      </c>
      <c r="H6" s="54">
        <v>1</v>
      </c>
      <c r="I6" s="56">
        <v>1</v>
      </c>
      <c r="J6" s="158"/>
      <c r="K6" s="165"/>
      <c r="L6" s="78">
        <v>1</v>
      </c>
      <c r="M6" s="53">
        <v>1</v>
      </c>
      <c r="N6" s="148">
        <v>1</v>
      </c>
      <c r="O6" s="57">
        <v>1</v>
      </c>
      <c r="P6" s="78">
        <v>1</v>
      </c>
      <c r="Q6" s="53">
        <v>1</v>
      </c>
      <c r="R6" s="148">
        <v>1</v>
      </c>
      <c r="S6" s="57">
        <v>1</v>
      </c>
      <c r="T6" s="78">
        <v>1</v>
      </c>
      <c r="U6" s="53">
        <v>1</v>
      </c>
      <c r="V6" s="148">
        <v>1</v>
      </c>
      <c r="W6" s="57">
        <v>1</v>
      </c>
      <c r="X6" s="78"/>
      <c r="Y6" s="57"/>
      <c r="Z6" s="33">
        <f t="shared" si="0"/>
        <v>9</v>
      </c>
      <c r="AA6" s="6">
        <f t="shared" si="1"/>
        <v>42.5</v>
      </c>
    </row>
    <row r="7" spans="1:28" ht="13.8" thickBot="1" x14ac:dyDescent="0.3">
      <c r="A7" s="258" t="s">
        <v>51</v>
      </c>
      <c r="B7" s="88"/>
      <c r="C7" s="47"/>
      <c r="D7" s="48"/>
      <c r="E7" s="50"/>
      <c r="F7" s="155"/>
      <c r="G7" s="160"/>
      <c r="H7" s="48"/>
      <c r="I7" s="50"/>
      <c r="J7" s="155"/>
      <c r="K7" s="160"/>
      <c r="L7" s="88"/>
      <c r="M7" s="47"/>
      <c r="N7" s="94"/>
      <c r="O7" s="51"/>
      <c r="P7" s="88"/>
      <c r="Q7" s="47"/>
      <c r="R7" s="94"/>
      <c r="S7" s="51"/>
      <c r="T7" s="88"/>
      <c r="U7" s="47"/>
      <c r="V7" s="94"/>
      <c r="W7" s="51"/>
      <c r="X7" s="88"/>
      <c r="Y7" s="51"/>
      <c r="Z7" s="33">
        <f t="shared" si="0"/>
        <v>0</v>
      </c>
      <c r="AA7" s="6">
        <f t="shared" si="1"/>
        <v>43</v>
      </c>
    </row>
    <row r="8" spans="1:28" ht="13.8" thickBot="1" x14ac:dyDescent="0.3">
      <c r="A8" s="259"/>
      <c r="B8" s="98"/>
      <c r="C8" s="97"/>
      <c r="D8" s="109"/>
      <c r="E8" s="137"/>
      <c r="F8" s="209"/>
      <c r="G8" s="185"/>
      <c r="H8" s="109"/>
      <c r="I8" s="137"/>
      <c r="J8" s="151"/>
      <c r="K8" s="150"/>
      <c r="L8" s="98"/>
      <c r="M8" s="97"/>
      <c r="N8" s="151"/>
      <c r="O8" s="150"/>
      <c r="P8" s="98"/>
      <c r="Q8" s="97"/>
      <c r="R8" s="151"/>
      <c r="S8" s="150"/>
      <c r="T8" s="98"/>
      <c r="U8" s="97"/>
      <c r="V8" s="151"/>
      <c r="W8" s="150"/>
      <c r="X8" s="98"/>
      <c r="Y8" s="150"/>
      <c r="Z8" s="33">
        <f t="shared" si="0"/>
        <v>0</v>
      </c>
      <c r="AA8" s="6">
        <f t="shared" si="1"/>
        <v>0</v>
      </c>
    </row>
    <row r="9" spans="1:28" ht="13.8" thickBot="1" x14ac:dyDescent="0.3">
      <c r="A9" s="256" t="s">
        <v>2</v>
      </c>
      <c r="B9" s="173">
        <f t="shared" ref="B9:Y9" si="2">SUM(B3:B8)</f>
        <v>0</v>
      </c>
      <c r="C9" s="173">
        <f t="shared" si="2"/>
        <v>1</v>
      </c>
      <c r="D9" s="173">
        <f t="shared" si="2"/>
        <v>2</v>
      </c>
      <c r="E9" s="173">
        <f t="shared" si="2"/>
        <v>2</v>
      </c>
      <c r="F9" s="173">
        <f t="shared" si="2"/>
        <v>3</v>
      </c>
      <c r="G9" s="173">
        <f t="shared" si="2"/>
        <v>3</v>
      </c>
      <c r="H9" s="173">
        <f t="shared" si="2"/>
        <v>3</v>
      </c>
      <c r="I9" s="173">
        <f t="shared" si="2"/>
        <v>3</v>
      </c>
      <c r="J9" s="173">
        <f t="shared" si="2"/>
        <v>2</v>
      </c>
      <c r="K9" s="173">
        <f t="shared" si="2"/>
        <v>2</v>
      </c>
      <c r="L9" s="173">
        <f t="shared" si="2"/>
        <v>2</v>
      </c>
      <c r="M9" s="173">
        <f t="shared" si="2"/>
        <v>2</v>
      </c>
      <c r="N9" s="173">
        <f t="shared" si="2"/>
        <v>2</v>
      </c>
      <c r="O9" s="173">
        <f t="shared" si="2"/>
        <v>3</v>
      </c>
      <c r="P9" s="173">
        <f t="shared" si="2"/>
        <v>3</v>
      </c>
      <c r="Q9" s="173">
        <f t="shared" si="2"/>
        <v>3</v>
      </c>
      <c r="R9" s="173">
        <f t="shared" si="2"/>
        <v>3</v>
      </c>
      <c r="S9" s="173">
        <f t="shared" si="2"/>
        <v>3</v>
      </c>
      <c r="T9" s="173">
        <f t="shared" si="2"/>
        <v>3</v>
      </c>
      <c r="U9" s="173">
        <f t="shared" si="2"/>
        <v>3</v>
      </c>
      <c r="V9" s="173">
        <f t="shared" si="2"/>
        <v>3</v>
      </c>
      <c r="W9" s="173">
        <f t="shared" si="2"/>
        <v>3</v>
      </c>
      <c r="X9" s="173">
        <f t="shared" si="2"/>
        <v>1</v>
      </c>
      <c r="Y9" s="319">
        <f t="shared" si="2"/>
        <v>0</v>
      </c>
      <c r="Z9" s="33">
        <f t="shared" si="0"/>
        <v>27.5</v>
      </c>
      <c r="AA9" s="6" t="e">
        <f t="shared" si="1"/>
        <v>#VALUE!</v>
      </c>
      <c r="AB9" s="249"/>
    </row>
    <row r="10" spans="1:28" ht="13.8" thickBot="1" x14ac:dyDescent="0.3">
      <c r="A10" s="418" t="s">
        <v>3</v>
      </c>
      <c r="B10" s="103"/>
      <c r="C10" s="104"/>
      <c r="D10" s="105"/>
      <c r="E10" s="107"/>
      <c r="F10" s="260"/>
      <c r="G10" s="107"/>
      <c r="H10" s="106"/>
      <c r="I10" s="164"/>
      <c r="J10" s="103"/>
      <c r="K10" s="104"/>
      <c r="L10" s="103"/>
      <c r="M10" s="104"/>
      <c r="N10" s="153"/>
      <c r="O10" s="104"/>
      <c r="P10" s="103"/>
      <c r="Q10" s="104"/>
      <c r="R10" s="153"/>
      <c r="S10" s="104"/>
      <c r="T10" s="103"/>
      <c r="U10" s="104"/>
      <c r="V10" s="153"/>
      <c r="W10" s="104"/>
      <c r="X10" s="108"/>
      <c r="Y10" s="180"/>
      <c r="Z10" s="33">
        <f t="shared" si="0"/>
        <v>0</v>
      </c>
      <c r="AA10" s="6">
        <f t="shared" si="1"/>
        <v>36</v>
      </c>
      <c r="AB10" t="s">
        <v>0</v>
      </c>
    </row>
    <row r="11" spans="1:28" ht="13.8" thickBot="1" x14ac:dyDescent="0.3">
      <c r="A11" s="419" t="s">
        <v>4</v>
      </c>
      <c r="B11" s="466"/>
      <c r="C11" s="464"/>
      <c r="D11" s="233"/>
      <c r="E11" s="234"/>
      <c r="F11" s="274"/>
      <c r="G11" s="234"/>
      <c r="H11" s="471"/>
      <c r="I11" s="234"/>
      <c r="J11" s="233"/>
      <c r="K11" s="234"/>
      <c r="L11" s="227"/>
      <c r="M11" s="228"/>
      <c r="N11" s="229"/>
      <c r="O11" s="228"/>
      <c r="P11" s="227"/>
      <c r="Q11" s="228"/>
      <c r="R11" s="229"/>
      <c r="S11" s="228"/>
      <c r="T11" s="227"/>
      <c r="U11" s="228"/>
      <c r="V11" s="229"/>
      <c r="W11" s="228"/>
      <c r="X11" s="468"/>
      <c r="Y11" s="465"/>
      <c r="Z11" s="33">
        <f t="shared" si="0"/>
        <v>0</v>
      </c>
      <c r="AA11" s="6">
        <f t="shared" ref="AA11:AA28" si="3">Z11+Z54+Z97+Z140+Z183+Z226</f>
        <v>0</v>
      </c>
      <c r="AB11" t="s">
        <v>0</v>
      </c>
    </row>
    <row r="12" spans="1:28" ht="13.8" thickBot="1" x14ac:dyDescent="0.3">
      <c r="A12" s="419" t="s">
        <v>13</v>
      </c>
      <c r="B12" s="92"/>
      <c r="C12" s="69"/>
      <c r="D12" s="48"/>
      <c r="E12" s="50"/>
      <c r="F12" s="155"/>
      <c r="G12" s="50"/>
      <c r="H12" s="49"/>
      <c r="I12" s="160"/>
      <c r="J12" s="88" t="s">
        <v>0</v>
      </c>
      <c r="K12" s="47"/>
      <c r="L12" s="88"/>
      <c r="M12" s="47"/>
      <c r="N12" s="94"/>
      <c r="O12" s="47"/>
      <c r="P12" s="88"/>
      <c r="Q12" s="47"/>
      <c r="R12" s="94"/>
      <c r="S12" s="47"/>
      <c r="T12" s="88"/>
      <c r="U12" s="47"/>
      <c r="V12" s="94"/>
      <c r="W12" s="47"/>
      <c r="X12" s="68"/>
      <c r="Y12" s="70"/>
      <c r="Z12" s="33">
        <f t="shared" si="0"/>
        <v>0</v>
      </c>
      <c r="AA12" s="6">
        <f t="shared" si="3"/>
        <v>18</v>
      </c>
      <c r="AB12" t="s">
        <v>0</v>
      </c>
    </row>
    <row r="13" spans="1:28" ht="13.8" thickBot="1" x14ac:dyDescent="0.3">
      <c r="A13" s="419" t="s">
        <v>5</v>
      </c>
      <c r="B13" s="227"/>
      <c r="C13" s="228"/>
      <c r="D13" s="233"/>
      <c r="E13" s="234"/>
      <c r="F13" s="274"/>
      <c r="G13" s="234"/>
      <c r="H13" s="471"/>
      <c r="I13" s="235"/>
      <c r="J13" s="227"/>
      <c r="K13" s="228"/>
      <c r="L13" s="227"/>
      <c r="M13" s="228"/>
      <c r="N13" s="229"/>
      <c r="O13" s="228"/>
      <c r="P13" s="227"/>
      <c r="Q13" s="228"/>
      <c r="R13" s="229"/>
      <c r="S13" s="228"/>
      <c r="T13" s="227"/>
      <c r="U13" s="228"/>
      <c r="V13" s="229"/>
      <c r="W13" s="228"/>
      <c r="X13" s="472"/>
      <c r="Y13" s="230"/>
      <c r="Z13" s="33">
        <f t="shared" si="0"/>
        <v>0</v>
      </c>
      <c r="AA13" s="6">
        <f t="shared" si="3"/>
        <v>0</v>
      </c>
      <c r="AB13" t="s">
        <v>0</v>
      </c>
    </row>
    <row r="14" spans="1:28" ht="13.8" thickBot="1" x14ac:dyDescent="0.3">
      <c r="A14" s="419" t="s">
        <v>7</v>
      </c>
      <c r="B14" s="95"/>
      <c r="C14" s="66">
        <v>1</v>
      </c>
      <c r="D14" s="54">
        <v>1</v>
      </c>
      <c r="E14" s="56">
        <v>1</v>
      </c>
      <c r="F14" s="158">
        <v>1</v>
      </c>
      <c r="G14" s="56">
        <v>1</v>
      </c>
      <c r="H14" s="55">
        <v>1</v>
      </c>
      <c r="I14" s="165">
        <v>1</v>
      </c>
      <c r="J14" s="78">
        <v>1</v>
      </c>
      <c r="K14" s="53" t="s">
        <v>0</v>
      </c>
      <c r="L14" s="78">
        <v>1</v>
      </c>
      <c r="M14" s="53">
        <v>1</v>
      </c>
      <c r="N14" s="148">
        <v>1</v>
      </c>
      <c r="O14" s="53">
        <v>1</v>
      </c>
      <c r="P14" s="78">
        <v>1</v>
      </c>
      <c r="Q14" s="53">
        <v>1</v>
      </c>
      <c r="R14" s="148">
        <v>1</v>
      </c>
      <c r="S14" s="53">
        <v>1</v>
      </c>
      <c r="T14" s="78" t="s">
        <v>0</v>
      </c>
      <c r="U14" s="53" t="s">
        <v>0</v>
      </c>
      <c r="V14" s="148" t="s">
        <v>0</v>
      </c>
      <c r="W14" s="53" t="s">
        <v>0</v>
      </c>
      <c r="X14" s="65"/>
      <c r="Y14" s="67"/>
      <c r="Z14" s="33">
        <f t="shared" si="0"/>
        <v>8</v>
      </c>
      <c r="AA14" s="6">
        <f t="shared" si="3"/>
        <v>31</v>
      </c>
      <c r="AB14" t="s">
        <v>0</v>
      </c>
    </row>
    <row r="15" spans="1:28" ht="13.8" thickBot="1" x14ac:dyDescent="0.3">
      <c r="A15" s="420" t="s">
        <v>6</v>
      </c>
      <c r="B15" s="466"/>
      <c r="C15" s="464"/>
      <c r="D15" s="233"/>
      <c r="E15" s="234"/>
      <c r="F15" s="274"/>
      <c r="G15" s="234"/>
      <c r="H15" s="471"/>
      <c r="I15" s="235"/>
      <c r="J15" s="227"/>
      <c r="K15" s="234"/>
      <c r="L15" s="227"/>
      <c r="M15" s="228"/>
      <c r="N15" s="229"/>
      <c r="O15" s="228"/>
      <c r="P15" s="227"/>
      <c r="Q15" s="228"/>
      <c r="R15" s="229"/>
      <c r="S15" s="228"/>
      <c r="T15" s="227"/>
      <c r="U15" s="228"/>
      <c r="V15" s="274"/>
      <c r="W15" s="234"/>
      <c r="X15" s="463"/>
      <c r="Y15" s="465"/>
      <c r="Z15" s="33">
        <f t="shared" si="0"/>
        <v>0</v>
      </c>
      <c r="AA15" s="6">
        <f t="shared" si="3"/>
        <v>0</v>
      </c>
      <c r="AB15" t="s">
        <v>0</v>
      </c>
    </row>
    <row r="16" spans="1:28" ht="13.8" thickBot="1" x14ac:dyDescent="0.3">
      <c r="A16" s="201" t="s">
        <v>41</v>
      </c>
      <c r="B16" s="371" t="s">
        <v>0</v>
      </c>
      <c r="C16" s="56">
        <v>1</v>
      </c>
      <c r="D16" s="176">
        <v>1</v>
      </c>
      <c r="E16" s="178">
        <v>1</v>
      </c>
      <c r="F16" s="205">
        <v>1</v>
      </c>
      <c r="G16" s="178">
        <v>1</v>
      </c>
      <c r="H16" s="177">
        <v>1</v>
      </c>
      <c r="I16" s="179">
        <v>1</v>
      </c>
      <c r="J16" s="54"/>
      <c r="K16" s="53"/>
      <c r="L16" s="247" t="s">
        <v>0</v>
      </c>
      <c r="M16" s="154">
        <v>1</v>
      </c>
      <c r="N16" s="205">
        <v>1</v>
      </c>
      <c r="O16" s="178">
        <v>1</v>
      </c>
      <c r="P16" s="176">
        <v>1</v>
      </c>
      <c r="Q16" s="178">
        <v>1</v>
      </c>
      <c r="R16" s="205">
        <v>1</v>
      </c>
      <c r="S16" s="178">
        <v>1</v>
      </c>
      <c r="T16" s="219">
        <v>1</v>
      </c>
      <c r="U16" s="220">
        <v>1</v>
      </c>
      <c r="V16" s="148" t="s">
        <v>0</v>
      </c>
      <c r="W16" s="56" t="s">
        <v>0</v>
      </c>
      <c r="X16" s="52"/>
      <c r="Y16" s="57"/>
      <c r="Z16" s="33">
        <f t="shared" si="0"/>
        <v>8</v>
      </c>
      <c r="AA16" s="6">
        <f t="shared" si="3"/>
        <v>43</v>
      </c>
      <c r="AB16" t="s">
        <v>0</v>
      </c>
    </row>
    <row r="17" spans="1:28" ht="13.8" thickBot="1" x14ac:dyDescent="0.3">
      <c r="A17" s="201" t="s">
        <v>44</v>
      </c>
      <c r="B17" s="88"/>
      <c r="C17" s="47"/>
      <c r="D17" s="48"/>
      <c r="E17" s="50"/>
      <c r="F17" s="155"/>
      <c r="G17" s="50"/>
      <c r="H17" s="49"/>
      <c r="I17" s="160"/>
      <c r="J17" s="88"/>
      <c r="K17" s="47"/>
      <c r="L17" s="88"/>
      <c r="M17" s="47"/>
      <c r="N17" s="94"/>
      <c r="O17" s="47"/>
      <c r="P17" s="88"/>
      <c r="Q17" s="47"/>
      <c r="R17" s="94"/>
      <c r="S17" s="47"/>
      <c r="T17" s="88"/>
      <c r="U17" s="47"/>
      <c r="V17" s="94"/>
      <c r="W17" s="47"/>
      <c r="X17" s="46"/>
      <c r="Y17" s="51"/>
      <c r="Z17" s="33">
        <f t="shared" si="0"/>
        <v>0</v>
      </c>
      <c r="AA17" s="6">
        <f t="shared" si="3"/>
        <v>17.5</v>
      </c>
    </row>
    <row r="18" spans="1:28" ht="13.8" thickBot="1" x14ac:dyDescent="0.3">
      <c r="A18" s="201" t="s">
        <v>46</v>
      </c>
      <c r="B18" s="375" t="s">
        <v>0</v>
      </c>
      <c r="C18" s="53">
        <v>1</v>
      </c>
      <c r="D18" s="78">
        <v>1</v>
      </c>
      <c r="E18" s="53">
        <v>1</v>
      </c>
      <c r="F18" s="148">
        <v>1</v>
      </c>
      <c r="G18" s="53">
        <v>1</v>
      </c>
      <c r="H18" s="52">
        <v>1</v>
      </c>
      <c r="I18" s="53">
        <v>1</v>
      </c>
      <c r="J18" s="52">
        <v>1</v>
      </c>
      <c r="K18" s="53">
        <v>1</v>
      </c>
      <c r="L18" s="78" t="s">
        <v>0</v>
      </c>
      <c r="M18" s="53" t="s">
        <v>0</v>
      </c>
      <c r="N18" s="148">
        <v>1</v>
      </c>
      <c r="O18" s="53">
        <v>1</v>
      </c>
      <c r="P18" s="52">
        <v>1</v>
      </c>
      <c r="Q18" s="53">
        <v>1</v>
      </c>
      <c r="R18" s="52">
        <v>1</v>
      </c>
      <c r="S18" s="53">
        <v>1</v>
      </c>
      <c r="T18" s="52">
        <v>1</v>
      </c>
      <c r="U18" s="53">
        <v>1</v>
      </c>
      <c r="V18" s="52">
        <v>1</v>
      </c>
      <c r="W18" s="53">
        <v>1</v>
      </c>
      <c r="X18" s="52" t="s">
        <v>0</v>
      </c>
      <c r="Y18" s="57"/>
      <c r="Z18" s="33">
        <f t="shared" si="0"/>
        <v>9.5</v>
      </c>
      <c r="AA18" s="6">
        <f t="shared" si="3"/>
        <v>9.5</v>
      </c>
    </row>
    <row r="19" spans="1:28" ht="13.8" thickBot="1" x14ac:dyDescent="0.3">
      <c r="A19" s="201" t="s">
        <v>47</v>
      </c>
      <c r="B19" s="88"/>
      <c r="C19" s="47"/>
      <c r="D19" s="88"/>
      <c r="E19" s="47"/>
      <c r="F19" s="94"/>
      <c r="G19" s="47"/>
      <c r="H19" s="46"/>
      <c r="I19" s="47"/>
      <c r="J19" s="46"/>
      <c r="K19" s="47"/>
      <c r="L19" s="88"/>
      <c r="M19" s="47"/>
      <c r="N19" s="94"/>
      <c r="O19" s="47"/>
      <c r="P19" s="46"/>
      <c r="Q19" s="47"/>
      <c r="R19" s="46"/>
      <c r="S19" s="47"/>
      <c r="T19" s="46"/>
      <c r="U19" s="47"/>
      <c r="V19" s="46"/>
      <c r="W19" s="47"/>
      <c r="X19" s="46"/>
      <c r="Y19" s="51"/>
      <c r="Z19" s="33">
        <f t="shared" si="0"/>
        <v>0</v>
      </c>
      <c r="AA19" s="6">
        <f t="shared" si="3"/>
        <v>0</v>
      </c>
      <c r="AB19" t="s">
        <v>0</v>
      </c>
    </row>
    <row r="20" spans="1:28" ht="13.8" thickBot="1" x14ac:dyDescent="0.3">
      <c r="A20" s="201" t="s">
        <v>50</v>
      </c>
      <c r="B20" s="371"/>
      <c r="C20" s="53" t="s">
        <v>0</v>
      </c>
      <c r="D20" s="78" t="s">
        <v>0</v>
      </c>
      <c r="E20" s="53" t="s">
        <v>0</v>
      </c>
      <c r="F20" s="148">
        <v>1</v>
      </c>
      <c r="G20" s="53">
        <v>1</v>
      </c>
      <c r="H20" s="52">
        <v>1</v>
      </c>
      <c r="I20" s="53">
        <v>1</v>
      </c>
      <c r="J20" s="52">
        <v>1</v>
      </c>
      <c r="K20" s="53">
        <v>1</v>
      </c>
      <c r="L20" s="78" t="s">
        <v>0</v>
      </c>
      <c r="M20" s="53" t="s">
        <v>0</v>
      </c>
      <c r="N20" s="148">
        <v>1</v>
      </c>
      <c r="O20" s="53">
        <v>1</v>
      </c>
      <c r="P20" s="52">
        <v>1</v>
      </c>
      <c r="Q20" s="53">
        <v>1</v>
      </c>
      <c r="R20" s="52">
        <v>1</v>
      </c>
      <c r="S20" s="53">
        <v>1</v>
      </c>
      <c r="T20" s="52">
        <v>1</v>
      </c>
      <c r="U20" s="53">
        <v>1</v>
      </c>
      <c r="V20" s="52">
        <v>1</v>
      </c>
      <c r="W20" s="53">
        <v>1</v>
      </c>
      <c r="X20" s="52">
        <v>1</v>
      </c>
      <c r="Y20" s="57"/>
      <c r="Z20" s="33">
        <f t="shared" si="0"/>
        <v>8.5</v>
      </c>
      <c r="AA20" s="6">
        <f t="shared" si="3"/>
        <v>44.5</v>
      </c>
    </row>
    <row r="21" spans="1:28" ht="13.8" thickBot="1" x14ac:dyDescent="0.3">
      <c r="A21" s="201" t="s">
        <v>48</v>
      </c>
      <c r="B21" s="78"/>
      <c r="C21" s="53"/>
      <c r="D21" s="422">
        <v>1</v>
      </c>
      <c r="E21" s="220">
        <v>1</v>
      </c>
      <c r="F21" s="204">
        <v>1</v>
      </c>
      <c r="G21" s="220">
        <v>1</v>
      </c>
      <c r="H21" s="417">
        <v>1</v>
      </c>
      <c r="I21" s="220">
        <v>1</v>
      </c>
      <c r="J21" s="52" t="s">
        <v>0</v>
      </c>
      <c r="K21" s="53" t="s">
        <v>0</v>
      </c>
      <c r="L21" s="422">
        <v>1</v>
      </c>
      <c r="M21" s="220">
        <v>1</v>
      </c>
      <c r="N21" s="204">
        <v>1</v>
      </c>
      <c r="O21" s="220">
        <v>1</v>
      </c>
      <c r="P21" s="417">
        <v>1</v>
      </c>
      <c r="Q21" s="220">
        <v>1</v>
      </c>
      <c r="R21" s="417">
        <v>1</v>
      </c>
      <c r="S21" s="220">
        <v>1</v>
      </c>
      <c r="T21" s="417">
        <v>1</v>
      </c>
      <c r="U21" s="220">
        <v>1</v>
      </c>
      <c r="V21" s="417">
        <v>1</v>
      </c>
      <c r="W21" s="220">
        <v>1</v>
      </c>
      <c r="X21" s="52"/>
      <c r="Y21" s="57"/>
      <c r="Z21" s="33">
        <f t="shared" si="0"/>
        <v>9</v>
      </c>
      <c r="AA21" s="6">
        <f t="shared" si="3"/>
        <v>45</v>
      </c>
    </row>
    <row r="22" spans="1:28" ht="13.8" thickBot="1" x14ac:dyDescent="0.3">
      <c r="A22" s="258" t="s">
        <v>52</v>
      </c>
      <c r="B22" s="227"/>
      <c r="C22" s="228"/>
      <c r="D22" s="233"/>
      <c r="E22" s="234"/>
      <c r="F22" s="274"/>
      <c r="G22" s="235"/>
      <c r="H22" s="233"/>
      <c r="I22" s="234"/>
      <c r="J22" s="274"/>
      <c r="K22" s="235"/>
      <c r="L22" s="227"/>
      <c r="M22" s="228"/>
      <c r="N22" s="229"/>
      <c r="O22" s="230"/>
      <c r="P22" s="227"/>
      <c r="Q22" s="228"/>
      <c r="R22" s="229"/>
      <c r="S22" s="230"/>
      <c r="T22" s="227"/>
      <c r="U22" s="228"/>
      <c r="V22" s="229"/>
      <c r="W22" s="230"/>
      <c r="X22" s="227"/>
      <c r="Y22" s="230"/>
      <c r="Z22" s="33">
        <f t="shared" si="0"/>
        <v>0</v>
      </c>
      <c r="AA22" s="6">
        <f t="shared" si="3"/>
        <v>0</v>
      </c>
    </row>
    <row r="23" spans="1:28" ht="13.8" thickBot="1" x14ac:dyDescent="0.3">
      <c r="A23" s="258" t="s">
        <v>53</v>
      </c>
      <c r="B23" s="78"/>
      <c r="C23" s="53"/>
      <c r="D23" s="415">
        <v>1</v>
      </c>
      <c r="E23" s="183">
        <v>1</v>
      </c>
      <c r="F23" s="423">
        <v>1</v>
      </c>
      <c r="G23" s="424">
        <v>1</v>
      </c>
      <c r="H23" s="415">
        <v>1</v>
      </c>
      <c r="I23" s="183">
        <v>1</v>
      </c>
      <c r="J23" s="423">
        <v>1</v>
      </c>
      <c r="K23" s="165"/>
      <c r="L23" s="78"/>
      <c r="M23" s="220">
        <v>1</v>
      </c>
      <c r="N23" s="204">
        <v>1</v>
      </c>
      <c r="O23" s="425">
        <v>1</v>
      </c>
      <c r="P23" s="422">
        <v>1</v>
      </c>
      <c r="Q23" s="220">
        <v>1</v>
      </c>
      <c r="R23" s="204">
        <v>1</v>
      </c>
      <c r="S23" s="425">
        <v>1</v>
      </c>
      <c r="T23" s="422">
        <v>1</v>
      </c>
      <c r="U23" s="220">
        <v>1</v>
      </c>
      <c r="V23" s="204">
        <v>1</v>
      </c>
      <c r="W23" s="425">
        <v>1</v>
      </c>
      <c r="X23" s="78"/>
      <c r="Y23" s="57"/>
      <c r="Z23" s="497">
        <f t="shared" si="0"/>
        <v>9</v>
      </c>
      <c r="AA23" s="6">
        <f t="shared" si="3"/>
        <v>43</v>
      </c>
    </row>
    <row r="24" spans="1:28" ht="13.8" thickBot="1" x14ac:dyDescent="0.3">
      <c r="A24" s="201" t="s">
        <v>56</v>
      </c>
      <c r="B24" s="78"/>
      <c r="C24" s="53"/>
      <c r="D24" s="78">
        <v>1</v>
      </c>
      <c r="E24" s="53">
        <v>1</v>
      </c>
      <c r="F24" s="148">
        <v>1</v>
      </c>
      <c r="G24" s="53">
        <v>1</v>
      </c>
      <c r="H24" s="52">
        <v>1</v>
      </c>
      <c r="I24" s="53">
        <v>1</v>
      </c>
      <c r="J24" s="52">
        <v>1</v>
      </c>
      <c r="K24" s="53">
        <v>1</v>
      </c>
      <c r="L24" s="78"/>
      <c r="M24" s="53"/>
      <c r="N24" s="148">
        <v>1</v>
      </c>
      <c r="O24" s="53">
        <v>1</v>
      </c>
      <c r="P24" s="52">
        <v>1</v>
      </c>
      <c r="Q24" s="53">
        <v>1</v>
      </c>
      <c r="R24" s="52">
        <v>1</v>
      </c>
      <c r="S24" s="53">
        <v>1</v>
      </c>
      <c r="T24" s="52">
        <v>1</v>
      </c>
      <c r="U24" s="53">
        <v>1</v>
      </c>
      <c r="V24" s="52">
        <v>1</v>
      </c>
      <c r="W24" s="53">
        <v>1</v>
      </c>
      <c r="X24" s="52">
        <v>1</v>
      </c>
      <c r="Y24" s="57"/>
      <c r="Z24" s="33">
        <f t="shared" si="0"/>
        <v>9.5</v>
      </c>
      <c r="AA24" s="6">
        <f t="shared" si="3"/>
        <v>43</v>
      </c>
    </row>
    <row r="25" spans="1:28" ht="13.8" thickBot="1" x14ac:dyDescent="0.3">
      <c r="A25" s="201"/>
      <c r="B25" s="78"/>
      <c r="C25" s="53"/>
      <c r="D25" s="78"/>
      <c r="E25" s="53"/>
      <c r="F25" s="148"/>
      <c r="G25" s="53"/>
      <c r="H25" s="52"/>
      <c r="I25" s="53"/>
      <c r="J25" s="148"/>
      <c r="K25" s="53"/>
      <c r="L25" s="78"/>
      <c r="M25" s="53"/>
      <c r="N25" s="148"/>
      <c r="O25" s="53"/>
      <c r="P25" s="148"/>
      <c r="Q25" s="53"/>
      <c r="R25" s="148"/>
      <c r="S25" s="53"/>
      <c r="T25" s="148"/>
      <c r="U25" s="53"/>
      <c r="V25" s="148"/>
      <c r="W25" s="53"/>
      <c r="X25" s="52"/>
      <c r="Y25" s="57"/>
      <c r="Z25" s="33">
        <f t="shared" si="0"/>
        <v>0</v>
      </c>
      <c r="AA25" s="6">
        <f t="shared" si="3"/>
        <v>0</v>
      </c>
    </row>
    <row r="26" spans="1:28" ht="13.8" thickBot="1" x14ac:dyDescent="0.3">
      <c r="A26" s="45" t="s">
        <v>37</v>
      </c>
      <c r="B26" s="78"/>
      <c r="C26" s="53"/>
      <c r="D26" s="54" t="s">
        <v>0</v>
      </c>
      <c r="E26" s="213">
        <v>1</v>
      </c>
      <c r="F26" s="211">
        <v>1</v>
      </c>
      <c r="G26" s="213">
        <v>1</v>
      </c>
      <c r="H26" s="212">
        <v>1</v>
      </c>
      <c r="I26" s="213">
        <v>1</v>
      </c>
      <c r="J26" s="250">
        <v>1</v>
      </c>
      <c r="K26" s="174">
        <v>1</v>
      </c>
      <c r="L26" s="78"/>
      <c r="M26" s="174">
        <v>1</v>
      </c>
      <c r="N26" s="280">
        <v>1</v>
      </c>
      <c r="O26" s="174">
        <v>1</v>
      </c>
      <c r="P26" s="250">
        <v>1</v>
      </c>
      <c r="Q26" s="174">
        <v>1</v>
      </c>
      <c r="R26" s="280">
        <v>1</v>
      </c>
      <c r="S26" s="174">
        <v>1</v>
      </c>
      <c r="T26" s="250">
        <v>1</v>
      </c>
      <c r="U26" s="53" t="s">
        <v>0</v>
      </c>
      <c r="V26" s="148"/>
      <c r="W26" s="53"/>
      <c r="X26" s="52"/>
      <c r="Y26" s="57"/>
      <c r="Z26" s="33">
        <f t="shared" si="0"/>
        <v>7.5</v>
      </c>
      <c r="AA26" s="6">
        <f t="shared" si="3"/>
        <v>30</v>
      </c>
    </row>
    <row r="27" spans="1:28" ht="13.8" thickBot="1" x14ac:dyDescent="0.3">
      <c r="A27" s="28" t="s">
        <v>26</v>
      </c>
      <c r="B27" s="78"/>
      <c r="C27" s="174">
        <v>1</v>
      </c>
      <c r="D27" s="307">
        <v>1</v>
      </c>
      <c r="E27" s="213">
        <v>1</v>
      </c>
      <c r="F27" s="211">
        <v>1</v>
      </c>
      <c r="G27" s="213">
        <v>1</v>
      </c>
      <c r="H27" s="212">
        <v>1</v>
      </c>
      <c r="I27" s="213">
        <v>1</v>
      </c>
      <c r="J27" s="78"/>
      <c r="K27" s="53"/>
      <c r="L27" s="250">
        <v>1</v>
      </c>
      <c r="M27" s="174">
        <v>1</v>
      </c>
      <c r="N27" s="280">
        <v>1</v>
      </c>
      <c r="O27" s="174">
        <v>1</v>
      </c>
      <c r="P27" s="250">
        <v>1</v>
      </c>
      <c r="Q27" s="174">
        <v>1</v>
      </c>
      <c r="R27" s="280">
        <v>1</v>
      </c>
      <c r="S27" s="174">
        <v>1</v>
      </c>
      <c r="T27" s="280">
        <v>1</v>
      </c>
      <c r="U27" s="174">
        <v>1</v>
      </c>
      <c r="V27" s="148" t="s">
        <v>0</v>
      </c>
      <c r="W27" s="53" t="s">
        <v>0</v>
      </c>
      <c r="X27" s="52" t="s">
        <v>0</v>
      </c>
      <c r="Y27" s="57"/>
      <c r="Z27" s="33">
        <f t="shared" si="0"/>
        <v>8.5</v>
      </c>
      <c r="AA27" s="6">
        <f t="shared" si="3"/>
        <v>25.5</v>
      </c>
    </row>
    <row r="28" spans="1:28" ht="13.8" thickBot="1" x14ac:dyDescent="0.3">
      <c r="A28" s="87" t="s">
        <v>27</v>
      </c>
      <c r="B28" s="443"/>
      <c r="C28" s="444"/>
      <c r="D28" s="445"/>
      <c r="E28" s="446"/>
      <c r="F28" s="447"/>
      <c r="G28" s="446"/>
      <c r="H28" s="448"/>
      <c r="I28" s="446"/>
      <c r="J28" s="443"/>
      <c r="K28" s="444"/>
      <c r="L28" s="443"/>
      <c r="M28" s="444"/>
      <c r="N28" s="449"/>
      <c r="O28" s="444"/>
      <c r="P28" s="443"/>
      <c r="Q28" s="444"/>
      <c r="R28" s="449"/>
      <c r="S28" s="444"/>
      <c r="T28" s="443"/>
      <c r="U28" s="444"/>
      <c r="V28" s="449"/>
      <c r="W28" s="444"/>
      <c r="X28" s="450"/>
      <c r="Y28" s="451"/>
      <c r="Z28" s="33">
        <f t="shared" si="0"/>
        <v>0</v>
      </c>
      <c r="AA28" s="6">
        <f t="shared" si="3"/>
        <v>0</v>
      </c>
    </row>
    <row r="29" spans="1:28" ht="13.8" thickBot="1" x14ac:dyDescent="0.3">
      <c r="A29" s="19" t="s">
        <v>8</v>
      </c>
      <c r="B29" s="18">
        <f t="shared" ref="B29:Y29" si="4">SUM(B9:B28)</f>
        <v>0</v>
      </c>
      <c r="C29" s="18">
        <f t="shared" si="4"/>
        <v>5</v>
      </c>
      <c r="D29" s="18">
        <f t="shared" si="4"/>
        <v>9</v>
      </c>
      <c r="E29" s="18">
        <f t="shared" si="4"/>
        <v>10</v>
      </c>
      <c r="F29" s="18">
        <f t="shared" si="4"/>
        <v>12</v>
      </c>
      <c r="G29" s="377">
        <f t="shared" si="4"/>
        <v>12</v>
      </c>
      <c r="H29" s="18">
        <f t="shared" si="4"/>
        <v>12</v>
      </c>
      <c r="I29" s="18">
        <f t="shared" si="4"/>
        <v>12</v>
      </c>
      <c r="J29" s="18">
        <f t="shared" si="4"/>
        <v>8</v>
      </c>
      <c r="K29" s="18">
        <f t="shared" si="4"/>
        <v>6</v>
      </c>
      <c r="L29" s="18">
        <f t="shared" si="4"/>
        <v>5</v>
      </c>
      <c r="M29" s="18">
        <f t="shared" si="4"/>
        <v>8</v>
      </c>
      <c r="N29" s="18">
        <f t="shared" si="4"/>
        <v>11</v>
      </c>
      <c r="O29" s="18">
        <f t="shared" si="4"/>
        <v>12</v>
      </c>
      <c r="P29" s="18">
        <f t="shared" si="4"/>
        <v>12</v>
      </c>
      <c r="Q29" s="18">
        <f t="shared" si="4"/>
        <v>12</v>
      </c>
      <c r="R29" s="18">
        <f t="shared" si="4"/>
        <v>12</v>
      </c>
      <c r="S29" s="18">
        <f t="shared" si="4"/>
        <v>12</v>
      </c>
      <c r="T29" s="18">
        <f t="shared" si="4"/>
        <v>11</v>
      </c>
      <c r="U29" s="18">
        <f t="shared" si="4"/>
        <v>10</v>
      </c>
      <c r="V29" s="18">
        <f t="shared" si="4"/>
        <v>8</v>
      </c>
      <c r="W29" s="18">
        <f t="shared" si="4"/>
        <v>8</v>
      </c>
      <c r="X29" s="18">
        <f t="shared" si="4"/>
        <v>3</v>
      </c>
      <c r="Y29" s="18">
        <f t="shared" si="4"/>
        <v>0</v>
      </c>
      <c r="Z29" s="33">
        <f t="shared" si="0"/>
        <v>105</v>
      </c>
      <c r="AA29" s="6" t="e">
        <f>Z29+Z72+Z115+Z158+Z201+Z244</f>
        <v>#VALUE!</v>
      </c>
    </row>
    <row r="30" spans="1:28" ht="13.8" thickBot="1" x14ac:dyDescent="0.3">
      <c r="A30" s="60" t="s">
        <v>38</v>
      </c>
      <c r="B30" s="61">
        <f>SUM(B9:B23)</f>
        <v>0</v>
      </c>
      <c r="C30" s="61">
        <f>SUM(C9:C24)</f>
        <v>4</v>
      </c>
      <c r="D30" s="61">
        <f t="shared" ref="D30:I30" si="5">SUM(D9:D24)-1</f>
        <v>7</v>
      </c>
      <c r="E30" s="61">
        <f t="shared" si="5"/>
        <v>7</v>
      </c>
      <c r="F30" s="61">
        <f t="shared" si="5"/>
        <v>9</v>
      </c>
      <c r="G30" s="378">
        <f t="shared" si="5"/>
        <v>9</v>
      </c>
      <c r="H30" s="61">
        <f t="shared" si="5"/>
        <v>9</v>
      </c>
      <c r="I30" s="61">
        <f t="shared" si="5"/>
        <v>9</v>
      </c>
      <c r="J30" s="61">
        <f>SUM(J9:J24)</f>
        <v>7</v>
      </c>
      <c r="K30" s="61">
        <f>SUM(K9:K24)</f>
        <v>5</v>
      </c>
      <c r="L30" s="61">
        <f>SUM(L9:L24)</f>
        <v>4</v>
      </c>
      <c r="M30" s="61">
        <f>SUM(M9:M24)</f>
        <v>6</v>
      </c>
      <c r="N30" s="61">
        <f t="shared" ref="N30:U30" si="6">SUM(N9:N24)-1</f>
        <v>8</v>
      </c>
      <c r="O30" s="61">
        <f t="shared" si="6"/>
        <v>9</v>
      </c>
      <c r="P30" s="61">
        <f t="shared" si="6"/>
        <v>9</v>
      </c>
      <c r="Q30" s="61">
        <f t="shared" si="6"/>
        <v>9</v>
      </c>
      <c r="R30" s="61">
        <f t="shared" si="6"/>
        <v>9</v>
      </c>
      <c r="S30" s="61">
        <f t="shared" si="6"/>
        <v>9</v>
      </c>
      <c r="T30" s="61">
        <f t="shared" si="6"/>
        <v>8</v>
      </c>
      <c r="U30" s="61">
        <f t="shared" si="6"/>
        <v>8</v>
      </c>
      <c r="V30" s="61">
        <f>SUM(V9:V24)</f>
        <v>8</v>
      </c>
      <c r="W30" s="61">
        <f>SUM(W9:W24)</f>
        <v>8</v>
      </c>
      <c r="X30" s="61">
        <f>SUM(X9:X24)</f>
        <v>3</v>
      </c>
      <c r="Y30" s="61">
        <f>SUM(Y9:Y24)</f>
        <v>0</v>
      </c>
      <c r="Z30" s="33">
        <f t="shared" si="0"/>
        <v>82</v>
      </c>
      <c r="AA30" s="6">
        <f>Z30+Z73+Z117+Z160+Z203+Z246</f>
        <v>172</v>
      </c>
    </row>
    <row r="31" spans="1:28" ht="13.8" thickBot="1" x14ac:dyDescent="0.3">
      <c r="A31" s="27" t="s">
        <v>28</v>
      </c>
      <c r="B31" s="322">
        <v>1</v>
      </c>
      <c r="C31" s="323">
        <v>1</v>
      </c>
      <c r="D31" s="324">
        <v>1</v>
      </c>
      <c r="E31" s="323">
        <v>1</v>
      </c>
      <c r="F31" s="324">
        <v>1</v>
      </c>
      <c r="G31" s="323">
        <v>1</v>
      </c>
      <c r="H31" s="163">
        <v>1</v>
      </c>
      <c r="I31" s="194">
        <v>1</v>
      </c>
      <c r="J31" s="325">
        <v>1</v>
      </c>
      <c r="K31" s="326" t="s">
        <v>0</v>
      </c>
      <c r="L31" s="327" t="s">
        <v>0</v>
      </c>
      <c r="M31" s="328" t="s">
        <v>0</v>
      </c>
      <c r="N31" s="325" t="s">
        <v>0</v>
      </c>
      <c r="O31" s="329">
        <v>1</v>
      </c>
      <c r="P31" s="324">
        <v>1</v>
      </c>
      <c r="Q31" s="323">
        <v>1</v>
      </c>
      <c r="R31" s="324">
        <v>1</v>
      </c>
      <c r="S31" s="323">
        <v>1</v>
      </c>
      <c r="T31" s="145">
        <v>1</v>
      </c>
      <c r="U31" s="146">
        <v>1</v>
      </c>
      <c r="V31" s="163">
        <v>1</v>
      </c>
      <c r="W31" s="326">
        <v>1</v>
      </c>
      <c r="X31" s="325"/>
      <c r="Y31" s="329"/>
      <c r="Z31" s="33">
        <f t="shared" si="0"/>
        <v>9</v>
      </c>
      <c r="AA31" s="6">
        <f t="shared" ref="AA31:AA43" si="7">Z31+Z74+Z117+Z160+Z203+Z246</f>
        <v>36</v>
      </c>
    </row>
    <row r="32" spans="1:28" ht="13.8" thickBot="1" x14ac:dyDescent="0.3">
      <c r="A32" s="27" t="s">
        <v>55</v>
      </c>
      <c r="B32" s="163">
        <v>1</v>
      </c>
      <c r="C32" s="146">
        <v>1</v>
      </c>
      <c r="D32" s="145">
        <v>1</v>
      </c>
      <c r="E32" s="146">
        <v>1</v>
      </c>
      <c r="F32" s="145">
        <v>1</v>
      </c>
      <c r="G32" s="146">
        <v>1</v>
      </c>
      <c r="H32" s="163">
        <v>1</v>
      </c>
      <c r="I32" s="194">
        <v>1</v>
      </c>
      <c r="J32" s="145">
        <v>1</v>
      </c>
      <c r="K32" s="194"/>
      <c r="L32" s="193"/>
      <c r="M32" s="199"/>
      <c r="N32" s="145"/>
      <c r="O32" s="146">
        <v>1</v>
      </c>
      <c r="P32" s="145">
        <v>1</v>
      </c>
      <c r="Q32" s="146">
        <v>1</v>
      </c>
      <c r="R32" s="145">
        <v>1</v>
      </c>
      <c r="S32" s="146">
        <v>1</v>
      </c>
      <c r="T32" s="145">
        <v>1</v>
      </c>
      <c r="U32" s="146">
        <v>1</v>
      </c>
      <c r="V32" s="163"/>
      <c r="W32" s="194"/>
      <c r="X32" s="145"/>
      <c r="Y32" s="146"/>
      <c r="Z32" s="33">
        <f t="shared" si="0"/>
        <v>8</v>
      </c>
      <c r="AA32" s="6">
        <f t="shared" si="7"/>
        <v>35</v>
      </c>
    </row>
    <row r="33" spans="1:27" ht="13.8" thickBot="1" x14ac:dyDescent="0.3">
      <c r="A33" s="395" t="s">
        <v>54</v>
      </c>
      <c r="B33" s="181"/>
      <c r="C33" s="182"/>
      <c r="D33" s="206"/>
      <c r="E33" s="182"/>
      <c r="F33" s="206"/>
      <c r="G33" s="182"/>
      <c r="H33" s="181"/>
      <c r="I33" s="190"/>
      <c r="J33" s="206"/>
      <c r="K33" s="190"/>
      <c r="L33" s="254"/>
      <c r="M33" s="196"/>
      <c r="N33" s="206"/>
      <c r="O33" s="182"/>
      <c r="P33" s="206"/>
      <c r="Q33" s="182"/>
      <c r="R33" s="206"/>
      <c r="S33" s="182"/>
      <c r="T33" s="206"/>
      <c r="U33" s="182"/>
      <c r="V33" s="181"/>
      <c r="W33" s="190"/>
      <c r="X33" s="206"/>
      <c r="Y33" s="182"/>
      <c r="Z33" s="33">
        <f t="shared" si="0"/>
        <v>0</v>
      </c>
      <c r="AA33" s="6">
        <f t="shared" si="7"/>
        <v>35</v>
      </c>
    </row>
    <row r="34" spans="1:27" ht="13.8" thickBot="1" x14ac:dyDescent="0.3">
      <c r="A34" s="84" t="s">
        <v>29</v>
      </c>
      <c r="B34" s="225">
        <v>1</v>
      </c>
      <c r="C34" s="231">
        <v>1</v>
      </c>
      <c r="D34" s="227">
        <v>1</v>
      </c>
      <c r="E34" s="228">
        <v>1</v>
      </c>
      <c r="F34" s="227">
        <v>1</v>
      </c>
      <c r="G34" s="228">
        <v>1</v>
      </c>
      <c r="H34" s="227">
        <v>1</v>
      </c>
      <c r="I34" s="228">
        <v>1</v>
      </c>
      <c r="J34" s="78" t="s">
        <v>0</v>
      </c>
      <c r="K34" s="53" t="s">
        <v>0</v>
      </c>
      <c r="L34" s="232">
        <v>1</v>
      </c>
      <c r="M34" s="226">
        <v>1</v>
      </c>
      <c r="N34" s="225">
        <v>1</v>
      </c>
      <c r="O34" s="231">
        <v>1</v>
      </c>
      <c r="P34" s="225">
        <v>1</v>
      </c>
      <c r="Q34" s="231">
        <v>1</v>
      </c>
      <c r="R34" s="78" t="s">
        <v>0</v>
      </c>
      <c r="S34" s="53" t="s">
        <v>0</v>
      </c>
      <c r="T34" s="78" t="s">
        <v>0</v>
      </c>
      <c r="U34" s="13"/>
      <c r="V34" s="12"/>
      <c r="W34" s="13"/>
      <c r="X34" s="12"/>
      <c r="Y34" s="13"/>
      <c r="Z34" s="33">
        <f t="shared" si="0"/>
        <v>7</v>
      </c>
      <c r="AA34" s="6">
        <f t="shared" si="7"/>
        <v>35</v>
      </c>
    </row>
    <row r="35" spans="1:27" ht="13.8" thickBot="1" x14ac:dyDescent="0.3">
      <c r="A35" s="388" t="s">
        <v>42</v>
      </c>
      <c r="B35" s="78" t="s">
        <v>0</v>
      </c>
      <c r="C35" s="56">
        <v>1</v>
      </c>
      <c r="D35" s="225">
        <v>1</v>
      </c>
      <c r="E35" s="231">
        <v>1</v>
      </c>
      <c r="F35" s="225">
        <v>1</v>
      </c>
      <c r="G35" s="231">
        <v>1</v>
      </c>
      <c r="H35" s="225">
        <v>1</v>
      </c>
      <c r="I35" s="231">
        <v>1</v>
      </c>
      <c r="J35" s="225">
        <v>1</v>
      </c>
      <c r="K35" s="231">
        <v>1</v>
      </c>
      <c r="L35" s="148" t="s">
        <v>0</v>
      </c>
      <c r="M35" s="57" t="s">
        <v>0</v>
      </c>
      <c r="N35" s="233">
        <v>1</v>
      </c>
      <c r="O35" s="234">
        <v>1</v>
      </c>
      <c r="P35" s="233">
        <v>1</v>
      </c>
      <c r="Q35" s="234">
        <v>1</v>
      </c>
      <c r="R35" s="233">
        <v>1</v>
      </c>
      <c r="S35" s="234">
        <v>1</v>
      </c>
      <c r="T35" s="233">
        <v>1</v>
      </c>
      <c r="U35" s="234">
        <v>1</v>
      </c>
      <c r="V35" s="166" t="s">
        <v>0</v>
      </c>
      <c r="W35" s="161" t="s">
        <v>0</v>
      </c>
      <c r="X35" s="12"/>
      <c r="Y35" s="13"/>
      <c r="Z35" s="33">
        <f t="shared" si="0"/>
        <v>8.5</v>
      </c>
      <c r="AA35" s="6">
        <f t="shared" si="7"/>
        <v>35</v>
      </c>
    </row>
    <row r="36" spans="1:27" ht="13.8" thickBot="1" x14ac:dyDescent="0.3">
      <c r="A36" s="349" t="s">
        <v>30</v>
      </c>
      <c r="B36" s="330">
        <v>1</v>
      </c>
      <c r="C36" s="331">
        <v>1</v>
      </c>
      <c r="D36" s="351">
        <v>1</v>
      </c>
      <c r="E36" s="352">
        <v>1</v>
      </c>
      <c r="F36" s="330">
        <v>1</v>
      </c>
      <c r="G36" s="331">
        <v>1</v>
      </c>
      <c r="H36" s="330">
        <v>1</v>
      </c>
      <c r="I36" s="331">
        <v>1</v>
      </c>
      <c r="J36" s="145"/>
      <c r="K36" s="146"/>
      <c r="L36" s="332">
        <v>1</v>
      </c>
      <c r="M36" s="333">
        <v>1</v>
      </c>
      <c r="N36" s="330">
        <v>1</v>
      </c>
      <c r="O36" s="331">
        <v>1</v>
      </c>
      <c r="P36" s="330">
        <v>1</v>
      </c>
      <c r="Q36" s="331">
        <v>1</v>
      </c>
      <c r="R36" s="330">
        <v>1</v>
      </c>
      <c r="S36" s="331">
        <v>1</v>
      </c>
      <c r="T36" s="145" t="s">
        <v>14</v>
      </c>
      <c r="U36" s="146" t="s">
        <v>0</v>
      </c>
      <c r="V36" s="145" t="s">
        <v>0</v>
      </c>
      <c r="W36" s="146" t="s">
        <v>0</v>
      </c>
      <c r="X36" s="145" t="s">
        <v>0</v>
      </c>
      <c r="Y36" s="146"/>
      <c r="Z36" s="33">
        <f t="shared" si="0"/>
        <v>8</v>
      </c>
      <c r="AA36" s="6">
        <f t="shared" si="7"/>
        <v>35</v>
      </c>
    </row>
    <row r="37" spans="1:27" ht="13.8" thickBot="1" x14ac:dyDescent="0.3">
      <c r="A37" s="31" t="s">
        <v>31</v>
      </c>
      <c r="B37" s="78"/>
      <c r="C37" s="53"/>
      <c r="D37" s="145">
        <v>1</v>
      </c>
      <c r="E37" s="146">
        <v>1</v>
      </c>
      <c r="F37" s="78">
        <v>1</v>
      </c>
      <c r="G37" s="53">
        <v>1</v>
      </c>
      <c r="H37" s="78">
        <v>1</v>
      </c>
      <c r="I37" s="53">
        <v>1</v>
      </c>
      <c r="J37" s="78"/>
      <c r="K37" s="53"/>
      <c r="L37" s="267">
        <v>1</v>
      </c>
      <c r="M37" s="272">
        <v>1</v>
      </c>
      <c r="N37" s="223">
        <v>1</v>
      </c>
      <c r="O37" s="224">
        <v>1</v>
      </c>
      <c r="P37" s="223">
        <v>1</v>
      </c>
      <c r="Q37" s="224">
        <v>1</v>
      </c>
      <c r="R37" s="223">
        <v>1</v>
      </c>
      <c r="S37" s="224">
        <v>1</v>
      </c>
      <c r="T37" s="223">
        <v>1</v>
      </c>
      <c r="U37" s="224">
        <v>1</v>
      </c>
      <c r="V37" s="223">
        <v>1</v>
      </c>
      <c r="W37" s="53">
        <v>1</v>
      </c>
      <c r="X37" s="78"/>
      <c r="Y37" s="53"/>
      <c r="Z37" s="33">
        <f t="shared" si="0"/>
        <v>9</v>
      </c>
      <c r="AA37" s="6">
        <f t="shared" si="7"/>
        <v>37</v>
      </c>
    </row>
    <row r="38" spans="1:27" ht="13.8" thickBot="1" x14ac:dyDescent="0.3">
      <c r="A38" s="99" t="s">
        <v>40</v>
      </c>
      <c r="B38" s="206"/>
      <c r="C38" s="182"/>
      <c r="D38" s="206"/>
      <c r="E38" s="182"/>
      <c r="F38" s="206"/>
      <c r="G38" s="182"/>
      <c r="H38" s="206"/>
      <c r="I38" s="182"/>
      <c r="J38" s="206"/>
      <c r="K38" s="182"/>
      <c r="L38" s="236"/>
      <c r="M38" s="214"/>
      <c r="N38" s="206"/>
      <c r="O38" s="182"/>
      <c r="P38" s="206"/>
      <c r="Q38" s="182"/>
      <c r="R38" s="206"/>
      <c r="S38" s="182"/>
      <c r="T38" s="206"/>
      <c r="U38" s="182"/>
      <c r="V38" s="206"/>
      <c r="W38" s="182"/>
      <c r="X38" s="206"/>
      <c r="Y38" s="182"/>
      <c r="Z38" s="33">
        <f t="shared" si="0"/>
        <v>0</v>
      </c>
      <c r="AA38" s="6">
        <f t="shared" si="7"/>
        <v>35</v>
      </c>
    </row>
    <row r="39" spans="1:27" ht="13.8" thickBot="1" x14ac:dyDescent="0.3">
      <c r="A39" s="426"/>
      <c r="B39" s="78"/>
      <c r="C39" s="56"/>
      <c r="D39" s="78"/>
      <c r="E39" s="53"/>
      <c r="F39" s="78"/>
      <c r="G39" s="53"/>
      <c r="H39" s="78"/>
      <c r="I39" s="53"/>
      <c r="J39" s="78"/>
      <c r="K39" s="53"/>
      <c r="L39" s="148"/>
      <c r="M39" s="57"/>
      <c r="N39" s="54"/>
      <c r="O39" s="56"/>
      <c r="P39" s="54"/>
      <c r="Q39" s="56"/>
      <c r="R39" s="54"/>
      <c r="S39" s="56"/>
      <c r="T39" s="54"/>
      <c r="U39" s="56"/>
      <c r="V39" s="54"/>
      <c r="W39" s="56"/>
      <c r="X39" s="78"/>
      <c r="Y39" s="53"/>
      <c r="Z39" s="33">
        <f t="shared" si="0"/>
        <v>0</v>
      </c>
      <c r="AA39" s="6">
        <f t="shared" si="7"/>
        <v>0</v>
      </c>
    </row>
    <row r="40" spans="1:27" ht="13.8" thickBot="1" x14ac:dyDescent="0.3">
      <c r="A40" s="427"/>
      <c r="B40" s="78"/>
      <c r="C40" s="53"/>
      <c r="D40" s="82"/>
      <c r="E40" s="83"/>
      <c r="F40" s="78"/>
      <c r="G40" s="53"/>
      <c r="H40" s="78"/>
      <c r="I40" s="53"/>
      <c r="J40" s="78"/>
      <c r="K40" s="53"/>
      <c r="L40" s="148"/>
      <c r="M40" s="57"/>
      <c r="N40" s="78"/>
      <c r="O40" s="53"/>
      <c r="P40" s="78"/>
      <c r="Q40" s="53"/>
      <c r="R40" s="78"/>
      <c r="S40" s="53"/>
      <c r="T40" s="78"/>
      <c r="U40" s="53"/>
      <c r="V40" s="78"/>
      <c r="W40" s="53"/>
      <c r="X40" s="78"/>
      <c r="Y40" s="53"/>
      <c r="Z40" s="33">
        <f t="shared" si="0"/>
        <v>0</v>
      </c>
      <c r="AA40" s="6">
        <f t="shared" si="7"/>
        <v>0</v>
      </c>
    </row>
    <row r="41" spans="1:27" ht="13.8" thickBot="1" x14ac:dyDescent="0.3">
      <c r="A41" s="258"/>
      <c r="B41" s="145"/>
      <c r="C41" s="146"/>
      <c r="D41" s="145"/>
      <c r="E41" s="146"/>
      <c r="F41" s="145"/>
      <c r="G41" s="146"/>
      <c r="H41" s="145"/>
      <c r="I41" s="146"/>
      <c r="J41" s="145"/>
      <c r="K41" s="146"/>
      <c r="L41" s="239"/>
      <c r="M41" s="192"/>
      <c r="N41" s="145"/>
      <c r="O41" s="146"/>
      <c r="P41" s="145"/>
      <c r="Q41" s="146"/>
      <c r="R41" s="145"/>
      <c r="S41" s="146"/>
      <c r="T41" s="145"/>
      <c r="U41" s="146"/>
      <c r="V41" s="145"/>
      <c r="W41" s="146"/>
      <c r="X41" s="145"/>
      <c r="Y41" s="146"/>
      <c r="Z41" s="33">
        <f t="shared" si="0"/>
        <v>0</v>
      </c>
      <c r="AA41" s="6">
        <f t="shared" si="7"/>
        <v>0</v>
      </c>
    </row>
    <row r="42" spans="1:27" ht="13.8" thickBot="1" x14ac:dyDescent="0.3">
      <c r="A42" s="31" t="s">
        <v>32</v>
      </c>
      <c r="B42" s="269">
        <v>1</v>
      </c>
      <c r="C42" s="270">
        <v>1</v>
      </c>
      <c r="D42" s="269">
        <v>1</v>
      </c>
      <c r="E42" s="270">
        <v>1</v>
      </c>
      <c r="F42" s="269">
        <v>1</v>
      </c>
      <c r="G42" s="270">
        <v>1</v>
      </c>
      <c r="H42" s="269">
        <v>1</v>
      </c>
      <c r="I42" s="270">
        <v>1</v>
      </c>
      <c r="J42" s="78" t="s">
        <v>0</v>
      </c>
      <c r="K42" s="13"/>
      <c r="L42" s="271">
        <v>1</v>
      </c>
      <c r="M42" s="273">
        <v>1</v>
      </c>
      <c r="N42" s="269">
        <v>1</v>
      </c>
      <c r="O42" s="270">
        <v>1</v>
      </c>
      <c r="P42" s="269">
        <v>1</v>
      </c>
      <c r="Q42" s="270">
        <v>1</v>
      </c>
      <c r="R42" s="12" t="s">
        <v>0</v>
      </c>
      <c r="S42" s="13"/>
      <c r="T42" s="12"/>
      <c r="U42" s="13"/>
      <c r="V42" s="12"/>
      <c r="W42" s="13"/>
      <c r="X42" s="12"/>
      <c r="Y42" s="13"/>
      <c r="Z42" s="33">
        <f t="shared" si="0"/>
        <v>7</v>
      </c>
      <c r="AA42" s="6">
        <f t="shared" si="7"/>
        <v>35</v>
      </c>
    </row>
    <row r="43" spans="1:27" ht="13.8" thickBot="1" x14ac:dyDescent="0.3">
      <c r="A43" s="350" t="s">
        <v>33</v>
      </c>
      <c r="B43" s="261" t="s">
        <v>35</v>
      </c>
      <c r="C43" s="262">
        <v>1</v>
      </c>
      <c r="D43" s="261">
        <v>1</v>
      </c>
      <c r="E43" s="262">
        <v>1</v>
      </c>
      <c r="F43" s="261">
        <v>1</v>
      </c>
      <c r="G43" s="262">
        <v>1</v>
      </c>
      <c r="H43" s="261">
        <v>1</v>
      </c>
      <c r="I43" s="262">
        <v>1</v>
      </c>
      <c r="J43" s="263"/>
      <c r="K43" s="264"/>
      <c r="L43" s="268"/>
      <c r="M43" s="266"/>
      <c r="N43" s="263"/>
      <c r="O43" s="264"/>
      <c r="P43" s="268"/>
      <c r="Q43" s="264"/>
      <c r="R43" s="263"/>
      <c r="S43" s="264"/>
      <c r="T43" s="278">
        <v>1</v>
      </c>
      <c r="U43" s="278">
        <v>1</v>
      </c>
      <c r="V43" s="261">
        <v>1</v>
      </c>
      <c r="W43" s="262">
        <v>1</v>
      </c>
      <c r="X43" s="255" t="s">
        <v>0</v>
      </c>
      <c r="Y43" s="264" t="s">
        <v>0</v>
      </c>
      <c r="Z43" s="33">
        <v>7</v>
      </c>
      <c r="AA43" s="6">
        <f t="shared" si="7"/>
        <v>35</v>
      </c>
    </row>
    <row r="44" spans="1:27" ht="13.8" thickBot="1" x14ac:dyDescent="0.3">
      <c r="A44" s="512" t="str">
        <f>A1</f>
        <v>SEMAINE 1</v>
      </c>
      <c r="B44" s="535">
        <f>B1+1</f>
        <v>45657</v>
      </c>
      <c r="C44" s="529"/>
      <c r="D44" s="529"/>
      <c r="E44" s="529"/>
      <c r="F44" s="529"/>
      <c r="G44" s="529"/>
      <c r="H44" s="529"/>
      <c r="I44" s="529"/>
      <c r="J44" s="529"/>
      <c r="K44" s="529"/>
      <c r="L44" s="529"/>
      <c r="M44" s="529"/>
      <c r="N44" s="529"/>
      <c r="O44" s="529"/>
      <c r="P44" s="529"/>
      <c r="Q44" s="529"/>
      <c r="R44" s="529"/>
      <c r="S44" s="529"/>
      <c r="T44" s="529"/>
      <c r="U44" s="529"/>
      <c r="V44" s="529"/>
      <c r="W44" s="529"/>
      <c r="X44" s="529"/>
      <c r="Y44" s="530"/>
      <c r="Z44" s="519" t="s">
        <v>9</v>
      </c>
      <c r="AA44" s="521" t="s">
        <v>10</v>
      </c>
    </row>
    <row r="45" spans="1:27" ht="13.8" thickBot="1" x14ac:dyDescent="0.3">
      <c r="A45" s="534"/>
      <c r="B45" s="536" t="s">
        <v>15</v>
      </c>
      <c r="C45" s="537"/>
      <c r="D45" s="536" t="s">
        <v>16</v>
      </c>
      <c r="E45" s="526"/>
      <c r="F45" s="538" t="s">
        <v>17</v>
      </c>
      <c r="G45" s="537"/>
      <c r="H45" s="536" t="s">
        <v>18</v>
      </c>
      <c r="I45" s="537"/>
      <c r="J45" s="536" t="s">
        <v>19</v>
      </c>
      <c r="K45" s="537"/>
      <c r="L45" s="536" t="s">
        <v>20</v>
      </c>
      <c r="M45" s="537"/>
      <c r="N45" s="536" t="s">
        <v>12</v>
      </c>
      <c r="O45" s="537"/>
      <c r="P45" s="536" t="s">
        <v>21</v>
      </c>
      <c r="Q45" s="537"/>
      <c r="R45" s="536" t="s">
        <v>22</v>
      </c>
      <c r="S45" s="537"/>
      <c r="T45" s="536" t="s">
        <v>23</v>
      </c>
      <c r="U45" s="537"/>
      <c r="V45" s="536" t="s">
        <v>24</v>
      </c>
      <c r="W45" s="537"/>
      <c r="X45" s="536" t="s">
        <v>25</v>
      </c>
      <c r="Y45" s="537"/>
      <c r="Z45" s="520"/>
      <c r="AA45" s="522"/>
    </row>
    <row r="46" spans="1:27" x14ac:dyDescent="0.25">
      <c r="A46" s="26" t="s">
        <v>1</v>
      </c>
      <c r="B46" s="85" t="s">
        <v>0</v>
      </c>
      <c r="C46" s="96">
        <v>1</v>
      </c>
      <c r="D46" s="114">
        <v>1</v>
      </c>
      <c r="E46" s="407">
        <v>1</v>
      </c>
      <c r="F46" s="114">
        <v>1</v>
      </c>
      <c r="G46" s="116">
        <v>1</v>
      </c>
      <c r="H46" s="115">
        <v>1</v>
      </c>
      <c r="I46" s="112">
        <v>1</v>
      </c>
      <c r="J46" s="113" t="s">
        <v>0</v>
      </c>
      <c r="K46" s="83" t="s">
        <v>0</v>
      </c>
      <c r="L46" s="113" t="s">
        <v>0</v>
      </c>
      <c r="M46" s="112">
        <v>1</v>
      </c>
      <c r="N46" s="117">
        <v>1</v>
      </c>
      <c r="O46" s="118">
        <v>1</v>
      </c>
      <c r="P46" s="117">
        <v>1</v>
      </c>
      <c r="Q46" s="118">
        <v>1</v>
      </c>
      <c r="R46" s="117">
        <v>1</v>
      </c>
      <c r="S46" s="118">
        <v>1</v>
      </c>
      <c r="T46" s="117">
        <v>1</v>
      </c>
      <c r="U46" s="118">
        <v>1</v>
      </c>
      <c r="V46" s="111" t="s">
        <v>0</v>
      </c>
      <c r="W46" s="112" t="s">
        <v>0</v>
      </c>
      <c r="X46" s="119" t="s">
        <v>14</v>
      </c>
      <c r="Y46" s="86"/>
      <c r="Z46" s="40">
        <f>SUM(B46:Y46)*0.5</f>
        <v>8</v>
      </c>
      <c r="AA46" s="6">
        <f t="shared" ref="AA46:AA71" si="8">AA3</f>
        <v>35</v>
      </c>
    </row>
    <row r="47" spans="1:27" x14ac:dyDescent="0.25">
      <c r="A47" s="257" t="s">
        <v>43</v>
      </c>
      <c r="B47" s="215"/>
      <c r="C47" s="217"/>
      <c r="D47" s="215"/>
      <c r="E47" s="218"/>
      <c r="F47" s="215"/>
      <c r="G47" s="217"/>
      <c r="H47" s="216"/>
      <c r="I47" s="217"/>
      <c r="J47" s="216"/>
      <c r="K47" s="217"/>
      <c r="L47" s="216"/>
      <c r="M47" s="217"/>
      <c r="N47" s="216"/>
      <c r="O47" s="217"/>
      <c r="P47" s="216"/>
      <c r="Q47" s="217"/>
      <c r="R47" s="216"/>
      <c r="S47" s="217"/>
      <c r="T47" s="216"/>
      <c r="U47" s="217"/>
      <c r="V47" s="216"/>
      <c r="W47" s="47"/>
      <c r="X47" s="49"/>
      <c r="Y47" s="47"/>
      <c r="Z47" s="40">
        <f t="shared" ref="Z47:Z85" si="9">SUM(B47:Y47)*0.5</f>
        <v>0</v>
      </c>
      <c r="AA47" s="6">
        <f t="shared" si="8"/>
        <v>44.5</v>
      </c>
    </row>
    <row r="48" spans="1:27" x14ac:dyDescent="0.25">
      <c r="A48" s="258" t="s">
        <v>49</v>
      </c>
      <c r="B48" s="215"/>
      <c r="C48" s="217"/>
      <c r="D48" s="215"/>
      <c r="E48" s="218"/>
      <c r="F48" s="215"/>
      <c r="G48" s="217"/>
      <c r="H48" s="216"/>
      <c r="I48" s="217"/>
      <c r="J48" s="216"/>
      <c r="K48" s="217"/>
      <c r="L48" s="216"/>
      <c r="M48" s="217"/>
      <c r="N48" s="216"/>
      <c r="O48" s="217"/>
      <c r="P48" s="216"/>
      <c r="Q48" s="217"/>
      <c r="R48" s="216"/>
      <c r="S48" s="217"/>
      <c r="T48" s="216"/>
      <c r="U48" s="217"/>
      <c r="V48" s="216"/>
      <c r="W48" s="47"/>
      <c r="X48" s="46"/>
      <c r="Y48" s="47"/>
      <c r="Z48" s="40">
        <f t="shared" si="9"/>
        <v>0</v>
      </c>
      <c r="AA48" s="6">
        <f t="shared" si="8"/>
        <v>44.5</v>
      </c>
    </row>
    <row r="49" spans="1:27" x14ac:dyDescent="0.25">
      <c r="A49" s="258" t="s">
        <v>45</v>
      </c>
      <c r="B49" s="379"/>
      <c r="C49" s="380" t="s">
        <v>0</v>
      </c>
      <c r="D49" s="379">
        <v>1</v>
      </c>
      <c r="E49" s="408">
        <v>1</v>
      </c>
      <c r="F49" s="379">
        <v>1</v>
      </c>
      <c r="G49" s="380">
        <v>1</v>
      </c>
      <c r="H49" s="381">
        <v>1</v>
      </c>
      <c r="I49" s="380">
        <v>1</v>
      </c>
      <c r="J49" s="381">
        <v>1</v>
      </c>
      <c r="K49" s="380">
        <v>1</v>
      </c>
      <c r="L49" s="381"/>
      <c r="M49" s="380"/>
      <c r="N49" s="381">
        <v>1</v>
      </c>
      <c r="O49" s="380">
        <v>1</v>
      </c>
      <c r="P49" s="381">
        <v>1</v>
      </c>
      <c r="Q49" s="380">
        <v>1</v>
      </c>
      <c r="R49" s="381">
        <v>1</v>
      </c>
      <c r="S49" s="380">
        <v>1</v>
      </c>
      <c r="T49" s="381">
        <v>1</v>
      </c>
      <c r="U49" s="380">
        <v>1</v>
      </c>
      <c r="V49" s="381" t="s">
        <v>0</v>
      </c>
      <c r="W49" s="194" t="s">
        <v>0</v>
      </c>
      <c r="X49" s="186" t="s">
        <v>0</v>
      </c>
      <c r="Y49" s="194" t="s">
        <v>0</v>
      </c>
      <c r="Z49" s="40">
        <f t="shared" si="9"/>
        <v>8</v>
      </c>
      <c r="AA49" s="6">
        <f t="shared" si="8"/>
        <v>42.5</v>
      </c>
    </row>
    <row r="50" spans="1:27" x14ac:dyDescent="0.25">
      <c r="A50" s="258" t="s">
        <v>51</v>
      </c>
      <c r="B50" s="379"/>
      <c r="C50" s="380"/>
      <c r="D50" s="379">
        <v>1</v>
      </c>
      <c r="E50" s="408">
        <v>1</v>
      </c>
      <c r="F50" s="379">
        <v>1</v>
      </c>
      <c r="G50" s="380">
        <v>1</v>
      </c>
      <c r="H50" s="381">
        <v>1</v>
      </c>
      <c r="I50" s="380">
        <v>1</v>
      </c>
      <c r="J50" s="381" t="s">
        <v>0</v>
      </c>
      <c r="K50" s="380" t="s">
        <v>0</v>
      </c>
      <c r="L50" s="381">
        <v>1</v>
      </c>
      <c r="M50" s="380">
        <v>1</v>
      </c>
      <c r="N50" s="381">
        <v>1</v>
      </c>
      <c r="O50" s="380">
        <v>1</v>
      </c>
      <c r="P50" s="381">
        <v>1</v>
      </c>
      <c r="Q50" s="380">
        <v>1</v>
      </c>
      <c r="R50" s="381">
        <v>1</v>
      </c>
      <c r="S50" s="380">
        <v>1</v>
      </c>
      <c r="T50" s="381">
        <v>1</v>
      </c>
      <c r="U50" s="380">
        <v>1</v>
      </c>
      <c r="V50" s="381" t="s">
        <v>0</v>
      </c>
      <c r="W50" s="194" t="s">
        <v>0</v>
      </c>
      <c r="X50" s="187"/>
      <c r="Y50" s="146"/>
      <c r="Z50" s="433">
        <f t="shared" si="9"/>
        <v>8</v>
      </c>
      <c r="AA50" s="6">
        <f t="shared" si="8"/>
        <v>43</v>
      </c>
    </row>
    <row r="51" spans="1:27" ht="13.8" thickBot="1" x14ac:dyDescent="0.3">
      <c r="A51" s="259"/>
      <c r="B51" s="255"/>
      <c r="C51" s="275"/>
      <c r="D51" s="309"/>
      <c r="E51" s="366"/>
      <c r="F51" s="309"/>
      <c r="G51" s="310"/>
      <c r="H51" s="312"/>
      <c r="I51" s="310"/>
      <c r="J51" s="312"/>
      <c r="K51" s="275"/>
      <c r="L51" s="312"/>
      <c r="M51" s="310"/>
      <c r="N51" s="315"/>
      <c r="O51" s="275"/>
      <c r="P51" s="315"/>
      <c r="Q51" s="275"/>
      <c r="R51" s="315"/>
      <c r="S51" s="275"/>
      <c r="T51" s="315"/>
      <c r="U51" s="275"/>
      <c r="V51" s="315"/>
      <c r="W51" s="275"/>
      <c r="X51" s="315"/>
      <c r="Y51" s="275"/>
      <c r="Z51" s="40">
        <f t="shared" si="9"/>
        <v>0</v>
      </c>
      <c r="AA51" s="6">
        <f t="shared" si="8"/>
        <v>0</v>
      </c>
    </row>
    <row r="52" spans="1:27" ht="13.8" thickBot="1" x14ac:dyDescent="0.3">
      <c r="A52" s="10" t="s">
        <v>2</v>
      </c>
      <c r="B52" s="18">
        <f t="shared" ref="B52:Y52" si="10">SUM(B46:B51)</f>
        <v>0</v>
      </c>
      <c r="C52" s="18">
        <f t="shared" si="10"/>
        <v>1</v>
      </c>
      <c r="D52" s="18">
        <f t="shared" si="10"/>
        <v>3</v>
      </c>
      <c r="E52" s="18">
        <f t="shared" si="10"/>
        <v>3</v>
      </c>
      <c r="F52" s="18">
        <f t="shared" si="10"/>
        <v>3</v>
      </c>
      <c r="G52" s="18">
        <f t="shared" si="10"/>
        <v>3</v>
      </c>
      <c r="H52" s="18">
        <f t="shared" si="10"/>
        <v>3</v>
      </c>
      <c r="I52" s="18">
        <f t="shared" si="10"/>
        <v>3</v>
      </c>
      <c r="J52" s="18">
        <f t="shared" si="10"/>
        <v>1</v>
      </c>
      <c r="K52" s="18">
        <f t="shared" si="10"/>
        <v>1</v>
      </c>
      <c r="L52" s="18">
        <f t="shared" si="10"/>
        <v>1</v>
      </c>
      <c r="M52" s="18">
        <f t="shared" si="10"/>
        <v>2</v>
      </c>
      <c r="N52" s="18">
        <f t="shared" si="10"/>
        <v>3</v>
      </c>
      <c r="O52" s="18">
        <f t="shared" si="10"/>
        <v>3</v>
      </c>
      <c r="P52" s="18">
        <f t="shared" si="10"/>
        <v>3</v>
      </c>
      <c r="Q52" s="18">
        <f t="shared" si="10"/>
        <v>3</v>
      </c>
      <c r="R52" s="18">
        <f t="shared" si="10"/>
        <v>3</v>
      </c>
      <c r="S52" s="18">
        <f t="shared" si="10"/>
        <v>3</v>
      </c>
      <c r="T52" s="18">
        <f t="shared" si="10"/>
        <v>3</v>
      </c>
      <c r="U52" s="18">
        <f t="shared" si="10"/>
        <v>3</v>
      </c>
      <c r="V52" s="18">
        <f t="shared" si="10"/>
        <v>0</v>
      </c>
      <c r="W52" s="18">
        <f t="shared" si="10"/>
        <v>0</v>
      </c>
      <c r="X52" s="18">
        <f t="shared" si="10"/>
        <v>0</v>
      </c>
      <c r="Y52" s="18">
        <f t="shared" si="10"/>
        <v>0</v>
      </c>
      <c r="Z52" s="40">
        <f t="shared" si="9"/>
        <v>24</v>
      </c>
      <c r="AA52" s="6" t="e">
        <f t="shared" si="8"/>
        <v>#VALUE!</v>
      </c>
    </row>
    <row r="53" spans="1:27" x14ac:dyDescent="0.25">
      <c r="A53" s="9" t="s">
        <v>3</v>
      </c>
      <c r="B53" s="54" t="s">
        <v>0</v>
      </c>
      <c r="C53" s="56">
        <v>1</v>
      </c>
      <c r="D53" s="170">
        <v>1</v>
      </c>
      <c r="E53" s="112">
        <v>1</v>
      </c>
      <c r="F53" s="158">
        <v>1</v>
      </c>
      <c r="G53" s="56">
        <v>1</v>
      </c>
      <c r="H53" s="55">
        <v>1</v>
      </c>
      <c r="I53" s="56">
        <v>1</v>
      </c>
      <c r="J53" s="170">
        <v>1</v>
      </c>
      <c r="K53" s="112">
        <v>1</v>
      </c>
      <c r="L53" s="158" t="s">
        <v>0</v>
      </c>
      <c r="M53" s="56" t="s">
        <v>0</v>
      </c>
      <c r="N53" s="55">
        <v>1</v>
      </c>
      <c r="O53" s="56">
        <v>1</v>
      </c>
      <c r="P53" s="55">
        <v>1</v>
      </c>
      <c r="Q53" s="56">
        <v>1</v>
      </c>
      <c r="R53" s="55">
        <v>1</v>
      </c>
      <c r="S53" s="56">
        <v>1</v>
      </c>
      <c r="T53" s="55">
        <v>1</v>
      </c>
      <c r="U53" s="56">
        <v>1</v>
      </c>
      <c r="V53" s="55" t="s">
        <v>0</v>
      </c>
      <c r="W53" s="56" t="s">
        <v>0</v>
      </c>
      <c r="X53" s="55" t="s">
        <v>0</v>
      </c>
      <c r="Y53" s="56" t="s">
        <v>0</v>
      </c>
      <c r="Z53" s="40">
        <f t="shared" si="9"/>
        <v>8.5</v>
      </c>
      <c r="AA53" s="6">
        <f t="shared" si="8"/>
        <v>36</v>
      </c>
    </row>
    <row r="54" spans="1:27" x14ac:dyDescent="0.25">
      <c r="A54" s="4" t="s">
        <v>4</v>
      </c>
      <c r="B54" s="92"/>
      <c r="C54" s="69"/>
      <c r="D54" s="48"/>
      <c r="E54" s="50"/>
      <c r="F54" s="155"/>
      <c r="G54" s="50"/>
      <c r="H54" s="49"/>
      <c r="I54" s="50"/>
      <c r="J54" s="48"/>
      <c r="K54" s="50"/>
      <c r="L54" s="155"/>
      <c r="M54" s="47"/>
      <c r="N54" s="46"/>
      <c r="O54" s="47"/>
      <c r="P54" s="46"/>
      <c r="Q54" s="47"/>
      <c r="R54" s="46"/>
      <c r="S54" s="47"/>
      <c r="T54" s="46"/>
      <c r="U54" s="47"/>
      <c r="V54" s="46"/>
      <c r="W54" s="51"/>
      <c r="X54" s="92"/>
      <c r="Y54" s="69"/>
      <c r="Z54" s="40">
        <f t="shared" si="9"/>
        <v>0</v>
      </c>
      <c r="AA54" s="6">
        <f t="shared" si="8"/>
        <v>0</v>
      </c>
    </row>
    <row r="55" spans="1:27" x14ac:dyDescent="0.25">
      <c r="A55" s="4" t="s">
        <v>13</v>
      </c>
      <c r="B55" s="195" t="s">
        <v>0</v>
      </c>
      <c r="C55" s="66" t="s">
        <v>0</v>
      </c>
      <c r="D55" s="54">
        <v>1</v>
      </c>
      <c r="E55" s="56">
        <v>1</v>
      </c>
      <c r="F55" s="158">
        <v>1</v>
      </c>
      <c r="G55" s="56">
        <v>1</v>
      </c>
      <c r="H55" s="55">
        <v>1</v>
      </c>
      <c r="I55" s="56">
        <v>1</v>
      </c>
      <c r="J55" s="54">
        <v>1</v>
      </c>
      <c r="K55" s="56" t="s">
        <v>0</v>
      </c>
      <c r="L55" s="158">
        <v>1</v>
      </c>
      <c r="M55" s="56">
        <v>1</v>
      </c>
      <c r="N55" s="55">
        <v>1</v>
      </c>
      <c r="O55" s="56">
        <v>1</v>
      </c>
      <c r="P55" s="55">
        <v>1</v>
      </c>
      <c r="Q55" s="56">
        <v>1</v>
      </c>
      <c r="R55" s="55">
        <v>1</v>
      </c>
      <c r="S55" s="56">
        <v>1</v>
      </c>
      <c r="T55" s="55">
        <v>1</v>
      </c>
      <c r="U55" s="56">
        <v>1</v>
      </c>
      <c r="V55" s="55" t="s">
        <v>0</v>
      </c>
      <c r="W55" s="56"/>
      <c r="X55" s="65"/>
      <c r="Y55" s="66"/>
      <c r="Z55" s="40">
        <f t="shared" si="9"/>
        <v>8.5</v>
      </c>
      <c r="AA55" s="6">
        <f t="shared" si="8"/>
        <v>18</v>
      </c>
    </row>
    <row r="56" spans="1:27" x14ac:dyDescent="0.25">
      <c r="A56" s="4" t="s">
        <v>5</v>
      </c>
      <c r="B56" s="227"/>
      <c r="C56" s="228"/>
      <c r="D56" s="233"/>
      <c r="E56" s="234"/>
      <c r="F56" s="274"/>
      <c r="G56" s="234"/>
      <c r="H56" s="471"/>
      <c r="I56" s="234"/>
      <c r="J56" s="227"/>
      <c r="K56" s="228"/>
      <c r="L56" s="229"/>
      <c r="M56" s="228"/>
      <c r="N56" s="472"/>
      <c r="O56" s="228"/>
      <c r="P56" s="472"/>
      <c r="Q56" s="228"/>
      <c r="R56" s="472"/>
      <c r="S56" s="228"/>
      <c r="T56" s="472"/>
      <c r="U56" s="228"/>
      <c r="V56" s="472"/>
      <c r="W56" s="228"/>
      <c r="X56" s="472"/>
      <c r="Y56" s="228"/>
      <c r="Z56" s="40">
        <f t="shared" si="9"/>
        <v>0</v>
      </c>
      <c r="AA56" s="6">
        <f t="shared" si="8"/>
        <v>0</v>
      </c>
    </row>
    <row r="57" spans="1:27" x14ac:dyDescent="0.25">
      <c r="A57" s="4" t="s">
        <v>7</v>
      </c>
      <c r="B57" s="95"/>
      <c r="C57" s="66">
        <v>1</v>
      </c>
      <c r="D57" s="54">
        <v>1</v>
      </c>
      <c r="E57" s="56">
        <v>1</v>
      </c>
      <c r="F57" s="158">
        <v>1</v>
      </c>
      <c r="G57" s="56">
        <v>1</v>
      </c>
      <c r="H57" s="55">
        <v>1</v>
      </c>
      <c r="I57" s="56">
        <v>1</v>
      </c>
      <c r="J57" s="78" t="s">
        <v>0</v>
      </c>
      <c r="K57" s="53" t="s">
        <v>0</v>
      </c>
      <c r="L57" s="158" t="s">
        <v>0</v>
      </c>
      <c r="M57" s="53" t="s">
        <v>0</v>
      </c>
      <c r="N57" s="52">
        <v>1</v>
      </c>
      <c r="O57" s="53">
        <v>1</v>
      </c>
      <c r="P57" s="52">
        <v>1</v>
      </c>
      <c r="Q57" s="53">
        <v>1</v>
      </c>
      <c r="R57" s="52">
        <v>1</v>
      </c>
      <c r="S57" s="53">
        <v>1</v>
      </c>
      <c r="T57" s="52" t="s">
        <v>0</v>
      </c>
      <c r="U57" s="53" t="s">
        <v>0</v>
      </c>
      <c r="V57" s="52" t="s">
        <v>0</v>
      </c>
      <c r="W57" s="57" t="s">
        <v>0</v>
      </c>
      <c r="X57" s="100" t="s">
        <v>0</v>
      </c>
      <c r="Y57" s="66"/>
      <c r="Z57" s="40">
        <f t="shared" si="9"/>
        <v>6.5</v>
      </c>
      <c r="AA57" s="6">
        <f t="shared" si="8"/>
        <v>31</v>
      </c>
    </row>
    <row r="58" spans="1:27" x14ac:dyDescent="0.25">
      <c r="A58" s="5" t="s">
        <v>6</v>
      </c>
      <c r="B58" s="479"/>
      <c r="C58" s="480"/>
      <c r="D58" s="481"/>
      <c r="E58" s="482"/>
      <c r="F58" s="483"/>
      <c r="G58" s="482"/>
      <c r="H58" s="484"/>
      <c r="I58" s="482"/>
      <c r="J58" s="481"/>
      <c r="K58" s="482"/>
      <c r="L58" s="483"/>
      <c r="M58" s="482"/>
      <c r="N58" s="484"/>
      <c r="O58" s="482"/>
      <c r="P58" s="484"/>
      <c r="Q58" s="482"/>
      <c r="R58" s="484"/>
      <c r="S58" s="482"/>
      <c r="T58" s="484"/>
      <c r="U58" s="482"/>
      <c r="V58" s="484"/>
      <c r="W58" s="482"/>
      <c r="X58" s="485"/>
      <c r="Y58" s="480"/>
      <c r="Z58" s="40">
        <f t="shared" si="9"/>
        <v>0</v>
      </c>
      <c r="AA58" s="6">
        <f t="shared" si="8"/>
        <v>0</v>
      </c>
    </row>
    <row r="59" spans="1:27" x14ac:dyDescent="0.25">
      <c r="A59" s="45" t="s">
        <v>41</v>
      </c>
      <c r="B59" s="195"/>
      <c r="C59" s="66">
        <v>1</v>
      </c>
      <c r="D59" s="54">
        <v>1</v>
      </c>
      <c r="E59" s="56">
        <v>1</v>
      </c>
      <c r="F59" s="158">
        <v>1</v>
      </c>
      <c r="G59" s="56">
        <v>1</v>
      </c>
      <c r="H59" s="55">
        <v>1</v>
      </c>
      <c r="I59" s="56">
        <v>1</v>
      </c>
      <c r="J59" s="54" t="s">
        <v>0</v>
      </c>
      <c r="K59" s="56" t="s">
        <v>0</v>
      </c>
      <c r="L59" s="158">
        <v>1</v>
      </c>
      <c r="M59" s="56">
        <v>1</v>
      </c>
      <c r="N59" s="55">
        <v>1</v>
      </c>
      <c r="O59" s="56">
        <v>1</v>
      </c>
      <c r="P59" s="55">
        <v>1</v>
      </c>
      <c r="Q59" s="56">
        <v>1</v>
      </c>
      <c r="R59" s="55">
        <v>1</v>
      </c>
      <c r="S59" s="56">
        <v>1</v>
      </c>
      <c r="T59" s="55">
        <v>1</v>
      </c>
      <c r="U59" s="56">
        <v>1</v>
      </c>
      <c r="V59" s="55" t="s">
        <v>0</v>
      </c>
      <c r="W59" s="56" t="s">
        <v>0</v>
      </c>
      <c r="X59" s="149" t="s">
        <v>0</v>
      </c>
      <c r="Y59" s="66"/>
      <c r="Z59" s="40">
        <f t="shared" si="9"/>
        <v>8.5</v>
      </c>
      <c r="AA59" s="6">
        <f t="shared" si="8"/>
        <v>43</v>
      </c>
    </row>
    <row r="60" spans="1:27" x14ac:dyDescent="0.25">
      <c r="A60" s="171" t="s">
        <v>44</v>
      </c>
      <c r="B60" s="88"/>
      <c r="C60" s="47"/>
      <c r="D60" s="48"/>
      <c r="E60" s="50"/>
      <c r="F60" s="155"/>
      <c r="G60" s="50"/>
      <c r="H60" s="49"/>
      <c r="I60" s="50"/>
      <c r="J60" s="48"/>
      <c r="K60" s="47"/>
      <c r="L60" s="155"/>
      <c r="M60" s="47"/>
      <c r="N60" s="46"/>
      <c r="O60" s="47"/>
      <c r="P60" s="46"/>
      <c r="Q60" s="47"/>
      <c r="R60" s="46"/>
      <c r="S60" s="47"/>
      <c r="T60" s="46"/>
      <c r="U60" s="47"/>
      <c r="V60" s="46"/>
      <c r="W60" s="47"/>
      <c r="X60" s="46"/>
      <c r="Y60" s="47"/>
      <c r="Z60" s="40">
        <f t="shared" si="9"/>
        <v>0</v>
      </c>
      <c r="AA60" s="6">
        <f t="shared" si="8"/>
        <v>17.5</v>
      </c>
    </row>
    <row r="61" spans="1:27" x14ac:dyDescent="0.25">
      <c r="A61" s="171" t="s">
        <v>46</v>
      </c>
      <c r="B61" s="321"/>
      <c r="C61" s="47"/>
      <c r="D61" s="48"/>
      <c r="E61" s="50"/>
      <c r="F61" s="155"/>
      <c r="G61" s="50"/>
      <c r="H61" s="49"/>
      <c r="I61" s="50"/>
      <c r="J61" s="88"/>
      <c r="K61" s="47"/>
      <c r="L61" s="155"/>
      <c r="M61" s="47"/>
      <c r="N61" s="46"/>
      <c r="O61" s="47"/>
      <c r="P61" s="46"/>
      <c r="Q61" s="47"/>
      <c r="R61" s="46"/>
      <c r="S61" s="47"/>
      <c r="T61" s="46"/>
      <c r="U61" s="47"/>
      <c r="V61" s="46"/>
      <c r="W61" s="47"/>
      <c r="X61" s="46"/>
      <c r="Y61" s="47"/>
      <c r="Z61" s="40">
        <f t="shared" si="9"/>
        <v>0</v>
      </c>
      <c r="AA61" s="6">
        <f t="shared" si="8"/>
        <v>9.5</v>
      </c>
    </row>
    <row r="62" spans="1:27" x14ac:dyDescent="0.25">
      <c r="A62" s="171" t="s">
        <v>47</v>
      </c>
      <c r="B62" s="227"/>
      <c r="C62" s="228"/>
      <c r="D62" s="233"/>
      <c r="E62" s="234"/>
      <c r="F62" s="274"/>
      <c r="G62" s="234"/>
      <c r="H62" s="471"/>
      <c r="I62" s="234"/>
      <c r="J62" s="233"/>
      <c r="K62" s="228"/>
      <c r="L62" s="274"/>
      <c r="M62" s="228"/>
      <c r="N62" s="472"/>
      <c r="O62" s="228"/>
      <c r="P62" s="472"/>
      <c r="Q62" s="228"/>
      <c r="R62" s="472"/>
      <c r="S62" s="228"/>
      <c r="T62" s="472"/>
      <c r="U62" s="228"/>
      <c r="V62" s="472"/>
      <c r="W62" s="228"/>
      <c r="X62" s="472"/>
      <c r="Y62" s="228"/>
      <c r="Z62" s="40">
        <f t="shared" si="9"/>
        <v>0</v>
      </c>
      <c r="AA62" s="6">
        <f t="shared" si="8"/>
        <v>0</v>
      </c>
    </row>
    <row r="63" spans="1:27" x14ac:dyDescent="0.25">
      <c r="A63" s="201" t="s">
        <v>50</v>
      </c>
      <c r="B63" s="321"/>
      <c r="C63" s="47"/>
      <c r="D63" s="88"/>
      <c r="E63" s="47"/>
      <c r="F63" s="94"/>
      <c r="G63" s="47"/>
      <c r="H63" s="46"/>
      <c r="I63" s="47"/>
      <c r="J63" s="88"/>
      <c r="K63" s="47"/>
      <c r="L63" s="94"/>
      <c r="M63" s="47"/>
      <c r="N63" s="46"/>
      <c r="O63" s="47"/>
      <c r="P63" s="46"/>
      <c r="Q63" s="47"/>
      <c r="R63" s="46"/>
      <c r="S63" s="47"/>
      <c r="T63" s="46"/>
      <c r="U63" s="47"/>
      <c r="V63" s="46"/>
      <c r="W63" s="47"/>
      <c r="X63" s="46"/>
      <c r="Y63" s="51"/>
      <c r="Z63" s="40">
        <f t="shared" si="9"/>
        <v>0</v>
      </c>
      <c r="AA63" s="6">
        <f t="shared" si="8"/>
        <v>44.5</v>
      </c>
    </row>
    <row r="64" spans="1:27" x14ac:dyDescent="0.25">
      <c r="A64" s="201" t="s">
        <v>48</v>
      </c>
      <c r="B64" s="78"/>
      <c r="C64" s="53" t="s">
        <v>0</v>
      </c>
      <c r="D64" s="78" t="s">
        <v>0</v>
      </c>
      <c r="E64" s="53" t="s">
        <v>0</v>
      </c>
      <c r="F64" s="148">
        <v>1</v>
      </c>
      <c r="G64" s="53">
        <v>1</v>
      </c>
      <c r="H64" s="52">
        <v>1</v>
      </c>
      <c r="I64" s="53">
        <v>1</v>
      </c>
      <c r="J64" s="78">
        <v>1</v>
      </c>
      <c r="K64" s="53">
        <v>1</v>
      </c>
      <c r="L64" s="148" t="s">
        <v>0</v>
      </c>
      <c r="M64" s="53" t="s">
        <v>0</v>
      </c>
      <c r="N64" s="52">
        <v>1</v>
      </c>
      <c r="O64" s="53">
        <v>1</v>
      </c>
      <c r="P64" s="52">
        <v>1</v>
      </c>
      <c r="Q64" s="53">
        <v>1</v>
      </c>
      <c r="R64" s="52">
        <v>1</v>
      </c>
      <c r="S64" s="53">
        <v>1</v>
      </c>
      <c r="T64" s="52">
        <v>1</v>
      </c>
      <c r="U64" s="53">
        <v>1</v>
      </c>
      <c r="V64" s="55" t="s">
        <v>0</v>
      </c>
      <c r="W64" s="56" t="s">
        <v>0</v>
      </c>
      <c r="X64" s="52"/>
      <c r="Y64" s="57"/>
      <c r="Z64" s="40">
        <f t="shared" si="9"/>
        <v>7</v>
      </c>
      <c r="AA64" s="6">
        <f t="shared" si="8"/>
        <v>45</v>
      </c>
    </row>
    <row r="65" spans="1:27" x14ac:dyDescent="0.25">
      <c r="A65" s="258" t="s">
        <v>52</v>
      </c>
      <c r="B65" s="473"/>
      <c r="C65" s="474"/>
      <c r="D65" s="473"/>
      <c r="E65" s="474"/>
      <c r="F65" s="475"/>
      <c r="G65" s="474"/>
      <c r="H65" s="476"/>
      <c r="I65" s="474"/>
      <c r="J65" s="473"/>
      <c r="K65" s="474"/>
      <c r="L65" s="475"/>
      <c r="M65" s="474"/>
      <c r="N65" s="476"/>
      <c r="O65" s="474"/>
      <c r="P65" s="476"/>
      <c r="Q65" s="474"/>
      <c r="R65" s="476"/>
      <c r="S65" s="474"/>
      <c r="T65" s="476"/>
      <c r="U65" s="474"/>
      <c r="V65" s="476"/>
      <c r="W65" s="477"/>
      <c r="X65" s="478"/>
      <c r="Y65" s="477"/>
      <c r="Z65" s="40">
        <f t="shared" si="9"/>
        <v>0</v>
      </c>
      <c r="AA65" s="6">
        <f t="shared" si="8"/>
        <v>0</v>
      </c>
    </row>
    <row r="66" spans="1:27" x14ac:dyDescent="0.25">
      <c r="A66" s="171" t="s">
        <v>53</v>
      </c>
      <c r="B66" s="379"/>
      <c r="C66" s="380" t="s">
        <v>0</v>
      </c>
      <c r="D66" s="379">
        <v>1</v>
      </c>
      <c r="E66" s="380">
        <v>1</v>
      </c>
      <c r="F66" s="421">
        <v>1</v>
      </c>
      <c r="G66" s="380">
        <v>1</v>
      </c>
      <c r="H66" s="381">
        <v>1</v>
      </c>
      <c r="I66" s="380">
        <v>1</v>
      </c>
      <c r="J66" s="379" t="s">
        <v>0</v>
      </c>
      <c r="K66" s="380" t="s">
        <v>0</v>
      </c>
      <c r="L66" s="421">
        <v>1</v>
      </c>
      <c r="M66" s="380">
        <v>1</v>
      </c>
      <c r="N66" s="381">
        <v>1</v>
      </c>
      <c r="O66" s="380">
        <v>1</v>
      </c>
      <c r="P66" s="381">
        <v>1</v>
      </c>
      <c r="Q66" s="380">
        <v>1</v>
      </c>
      <c r="R66" s="381">
        <v>1</v>
      </c>
      <c r="S66" s="380">
        <v>1</v>
      </c>
      <c r="T66" s="381">
        <v>1</v>
      </c>
      <c r="U66" s="380">
        <v>1</v>
      </c>
      <c r="V66" s="381" t="s">
        <v>0</v>
      </c>
      <c r="W66" s="194" t="s">
        <v>0</v>
      </c>
      <c r="X66" s="187"/>
      <c r="Y66" s="146"/>
      <c r="Z66" s="40">
        <f t="shared" si="9"/>
        <v>8</v>
      </c>
      <c r="AA66" s="6">
        <f t="shared" si="8"/>
        <v>43</v>
      </c>
    </row>
    <row r="67" spans="1:27" x14ac:dyDescent="0.25">
      <c r="A67" s="171" t="s">
        <v>56</v>
      </c>
      <c r="B67" s="379"/>
      <c r="C67" s="380"/>
      <c r="D67" s="379">
        <v>1</v>
      </c>
      <c r="E67" s="380">
        <v>1</v>
      </c>
      <c r="F67" s="421">
        <v>1</v>
      </c>
      <c r="G67" s="380">
        <v>1</v>
      </c>
      <c r="H67" s="381">
        <v>1</v>
      </c>
      <c r="I67" s="380">
        <v>1</v>
      </c>
      <c r="J67" s="379">
        <v>1</v>
      </c>
      <c r="K67" s="380">
        <v>1</v>
      </c>
      <c r="L67" s="421"/>
      <c r="M67" s="380"/>
      <c r="N67" s="381">
        <v>1</v>
      </c>
      <c r="O67" s="380">
        <v>1</v>
      </c>
      <c r="P67" s="381">
        <v>1</v>
      </c>
      <c r="Q67" s="380">
        <v>1</v>
      </c>
      <c r="R67" s="381">
        <v>1</v>
      </c>
      <c r="S67" s="380">
        <v>1</v>
      </c>
      <c r="T67" s="381">
        <v>1</v>
      </c>
      <c r="U67" s="380">
        <v>1</v>
      </c>
      <c r="V67" s="381" t="s">
        <v>0</v>
      </c>
      <c r="W67" s="194" t="s">
        <v>0</v>
      </c>
      <c r="X67" s="187"/>
      <c r="Y67" s="146"/>
      <c r="Z67" s="40">
        <f t="shared" si="9"/>
        <v>8</v>
      </c>
      <c r="AA67" s="6">
        <f t="shared" si="8"/>
        <v>43</v>
      </c>
    </row>
    <row r="68" spans="1:27" x14ac:dyDescent="0.25">
      <c r="A68" s="171"/>
      <c r="B68" s="379"/>
      <c r="C68" s="380"/>
      <c r="D68" s="379"/>
      <c r="E68" s="380"/>
      <c r="F68" s="421"/>
      <c r="G68" s="380"/>
      <c r="H68" s="381"/>
      <c r="I68" s="380"/>
      <c r="J68" s="379"/>
      <c r="K68" s="380"/>
      <c r="L68" s="421"/>
      <c r="M68" s="380"/>
      <c r="N68" s="381"/>
      <c r="O68" s="380"/>
      <c r="P68" s="381"/>
      <c r="Q68" s="380"/>
      <c r="R68" s="381"/>
      <c r="S68" s="380"/>
      <c r="T68" s="381"/>
      <c r="U68" s="380"/>
      <c r="V68" s="381"/>
      <c r="W68" s="146"/>
      <c r="X68" s="187"/>
      <c r="Y68" s="146"/>
      <c r="Z68" s="40">
        <f t="shared" si="9"/>
        <v>0</v>
      </c>
      <c r="AA68" s="6">
        <f t="shared" si="8"/>
        <v>0</v>
      </c>
    </row>
    <row r="69" spans="1:27" x14ac:dyDescent="0.25">
      <c r="A69" s="45" t="s">
        <v>37</v>
      </c>
      <c r="B69" s="78"/>
      <c r="C69" s="53"/>
      <c r="D69" s="54" t="s">
        <v>0</v>
      </c>
      <c r="E69" s="213">
        <v>1</v>
      </c>
      <c r="F69" s="211">
        <v>1</v>
      </c>
      <c r="G69" s="213">
        <v>1</v>
      </c>
      <c r="H69" s="212">
        <v>1</v>
      </c>
      <c r="I69" s="213">
        <v>1</v>
      </c>
      <c r="J69" s="78" t="s">
        <v>0</v>
      </c>
      <c r="K69" s="174">
        <v>1</v>
      </c>
      <c r="L69" s="280">
        <v>1</v>
      </c>
      <c r="M69" s="279">
        <v>1</v>
      </c>
      <c r="N69" s="250">
        <v>1</v>
      </c>
      <c r="O69" s="174">
        <v>1</v>
      </c>
      <c r="P69" s="250">
        <v>1</v>
      </c>
      <c r="Q69" s="174">
        <v>1</v>
      </c>
      <c r="R69" s="280">
        <v>1</v>
      </c>
      <c r="S69" s="174">
        <v>1</v>
      </c>
      <c r="T69" s="250">
        <v>1</v>
      </c>
      <c r="U69" s="53" t="s">
        <v>0</v>
      </c>
      <c r="V69" s="148"/>
      <c r="W69" s="53"/>
      <c r="X69" s="52"/>
      <c r="Y69" s="57"/>
      <c r="Z69" s="40">
        <f t="shared" si="9"/>
        <v>7.5</v>
      </c>
      <c r="AA69" s="6">
        <f t="shared" si="8"/>
        <v>30</v>
      </c>
    </row>
    <row r="70" spans="1:27" x14ac:dyDescent="0.25">
      <c r="A70" s="22" t="s">
        <v>26</v>
      </c>
      <c r="B70" s="88"/>
      <c r="C70" s="47"/>
      <c r="D70" s="48"/>
      <c r="E70" s="50"/>
      <c r="F70" s="155"/>
      <c r="G70" s="50"/>
      <c r="H70" s="49"/>
      <c r="I70" s="50"/>
      <c r="J70" s="48"/>
      <c r="K70" s="50"/>
      <c r="L70" s="94"/>
      <c r="M70" s="47"/>
      <c r="N70" s="46"/>
      <c r="O70" s="47"/>
      <c r="P70" s="46"/>
      <c r="Q70" s="47"/>
      <c r="R70" s="46"/>
      <c r="S70" s="47"/>
      <c r="T70" s="46"/>
      <c r="U70" s="47"/>
      <c r="V70" s="46"/>
      <c r="W70" s="47"/>
      <c r="X70" s="46"/>
      <c r="Y70" s="47"/>
      <c r="Z70" s="40">
        <f t="shared" si="9"/>
        <v>0</v>
      </c>
      <c r="AA70" s="6">
        <f t="shared" si="8"/>
        <v>25.5</v>
      </c>
    </row>
    <row r="71" spans="1:27" ht="13.8" thickBot="1" x14ac:dyDescent="0.3">
      <c r="A71" s="23" t="s">
        <v>27</v>
      </c>
      <c r="B71" s="452"/>
      <c r="C71" s="453"/>
      <c r="D71" s="454"/>
      <c r="E71" s="455"/>
      <c r="F71" s="456"/>
      <c r="G71" s="455"/>
      <c r="H71" s="457"/>
      <c r="I71" s="455"/>
      <c r="J71" s="452"/>
      <c r="K71" s="453"/>
      <c r="L71" s="458"/>
      <c r="M71" s="453"/>
      <c r="N71" s="459"/>
      <c r="O71" s="453"/>
      <c r="P71" s="459"/>
      <c r="Q71" s="453"/>
      <c r="R71" s="459"/>
      <c r="S71" s="453"/>
      <c r="T71" s="459"/>
      <c r="U71" s="453"/>
      <c r="V71" s="459"/>
      <c r="W71" s="453"/>
      <c r="X71" s="459"/>
      <c r="Y71" s="453"/>
      <c r="Z71" s="40">
        <f t="shared" si="9"/>
        <v>0</v>
      </c>
      <c r="AA71" s="6">
        <f t="shared" si="8"/>
        <v>0</v>
      </c>
    </row>
    <row r="72" spans="1:27" ht="13.8" thickBot="1" x14ac:dyDescent="0.3">
      <c r="A72" s="19" t="s">
        <v>8</v>
      </c>
      <c r="B72" s="18">
        <f t="shared" ref="B72:Y72" si="11">SUM(B52:B71)</f>
        <v>0</v>
      </c>
      <c r="C72" s="18">
        <f t="shared" si="11"/>
        <v>4</v>
      </c>
      <c r="D72" s="18">
        <f t="shared" si="11"/>
        <v>9</v>
      </c>
      <c r="E72" s="18">
        <f t="shared" si="11"/>
        <v>10</v>
      </c>
      <c r="F72" s="18">
        <f t="shared" si="11"/>
        <v>11</v>
      </c>
      <c r="G72" s="18">
        <f t="shared" si="11"/>
        <v>11</v>
      </c>
      <c r="H72" s="18">
        <f t="shared" si="11"/>
        <v>11</v>
      </c>
      <c r="I72" s="18">
        <f t="shared" si="11"/>
        <v>11</v>
      </c>
      <c r="J72" s="18">
        <f t="shared" si="11"/>
        <v>5</v>
      </c>
      <c r="K72" s="18">
        <f t="shared" si="11"/>
        <v>5</v>
      </c>
      <c r="L72" s="18">
        <f t="shared" si="11"/>
        <v>5</v>
      </c>
      <c r="M72" s="18">
        <f t="shared" si="11"/>
        <v>6</v>
      </c>
      <c r="N72" s="18">
        <f t="shared" si="11"/>
        <v>11</v>
      </c>
      <c r="O72" s="18">
        <f t="shared" si="11"/>
        <v>11</v>
      </c>
      <c r="P72" s="18">
        <f t="shared" si="11"/>
        <v>11</v>
      </c>
      <c r="Q72" s="18">
        <f t="shared" si="11"/>
        <v>11</v>
      </c>
      <c r="R72" s="18">
        <f t="shared" si="11"/>
        <v>11</v>
      </c>
      <c r="S72" s="18">
        <f t="shared" si="11"/>
        <v>11</v>
      </c>
      <c r="T72" s="18">
        <f t="shared" si="11"/>
        <v>10</v>
      </c>
      <c r="U72" s="18">
        <f t="shared" si="11"/>
        <v>9</v>
      </c>
      <c r="V72" s="18">
        <f t="shared" si="11"/>
        <v>0</v>
      </c>
      <c r="W72" s="18">
        <f t="shared" si="11"/>
        <v>0</v>
      </c>
      <c r="X72" s="18">
        <f t="shared" si="11"/>
        <v>0</v>
      </c>
      <c r="Y72" s="18">
        <f t="shared" si="11"/>
        <v>0</v>
      </c>
      <c r="Z72" s="40">
        <f t="shared" si="9"/>
        <v>86.5</v>
      </c>
      <c r="AA72" s="6" t="e">
        <f>AA29</f>
        <v>#VALUE!</v>
      </c>
    </row>
    <row r="73" spans="1:27" ht="13.8" thickBot="1" x14ac:dyDescent="0.3">
      <c r="A73" s="60" t="s">
        <v>38</v>
      </c>
      <c r="B73" s="61">
        <f>SUM(B52:B68)</f>
        <v>0</v>
      </c>
      <c r="C73" s="61">
        <f>SUM(C52:C68)</f>
        <v>4</v>
      </c>
      <c r="D73" s="61">
        <f t="shared" ref="D73:I73" si="12">SUM(D52:D68)-1</f>
        <v>8</v>
      </c>
      <c r="E73" s="61">
        <f t="shared" si="12"/>
        <v>8</v>
      </c>
      <c r="F73" s="61">
        <f t="shared" si="12"/>
        <v>9</v>
      </c>
      <c r="G73" s="61">
        <f t="shared" si="12"/>
        <v>9</v>
      </c>
      <c r="H73" s="61">
        <f t="shared" si="12"/>
        <v>9</v>
      </c>
      <c r="I73" s="61">
        <f t="shared" si="12"/>
        <v>9</v>
      </c>
      <c r="J73" s="61">
        <f>SUM(J52:J68)</f>
        <v>5</v>
      </c>
      <c r="K73" s="61">
        <f>SUM(K52:K68)</f>
        <v>4</v>
      </c>
      <c r="L73" s="61">
        <f>SUM(L52:L68)</f>
        <v>4</v>
      </c>
      <c r="M73" s="61">
        <f>SUM(M52:M68)</f>
        <v>5</v>
      </c>
      <c r="N73" s="61">
        <f t="shared" ref="N73:U73" si="13">SUM(N52:N68)-1</f>
        <v>9</v>
      </c>
      <c r="O73" s="61">
        <f t="shared" si="13"/>
        <v>9</v>
      </c>
      <c r="P73" s="61">
        <f t="shared" si="13"/>
        <v>9</v>
      </c>
      <c r="Q73" s="61">
        <f t="shared" si="13"/>
        <v>9</v>
      </c>
      <c r="R73" s="61">
        <f t="shared" si="13"/>
        <v>9</v>
      </c>
      <c r="S73" s="61">
        <f t="shared" si="13"/>
        <v>9</v>
      </c>
      <c r="T73" s="61">
        <f t="shared" si="13"/>
        <v>8</v>
      </c>
      <c r="U73" s="61">
        <f t="shared" si="13"/>
        <v>8</v>
      </c>
      <c r="V73" s="61">
        <f>SUM(V52:V68)</f>
        <v>0</v>
      </c>
      <c r="W73" s="61">
        <f>SUM(W52:W68)</f>
        <v>0</v>
      </c>
      <c r="X73" s="61">
        <f>SUM(X52:X68)</f>
        <v>0</v>
      </c>
      <c r="Y73" s="61">
        <f>SUM(Y52:Y68)</f>
        <v>0</v>
      </c>
      <c r="Z73" s="40">
        <f t="shared" si="9"/>
        <v>72</v>
      </c>
      <c r="AA73" s="6">
        <f>AA30</f>
        <v>172</v>
      </c>
    </row>
    <row r="74" spans="1:27" x14ac:dyDescent="0.25">
      <c r="A74" s="27" t="s">
        <v>28</v>
      </c>
      <c r="B74" s="322">
        <v>1</v>
      </c>
      <c r="C74" s="323">
        <v>1</v>
      </c>
      <c r="D74" s="324">
        <v>1</v>
      </c>
      <c r="E74" s="323">
        <v>1</v>
      </c>
      <c r="F74" s="334">
        <v>1</v>
      </c>
      <c r="G74" s="335">
        <v>1</v>
      </c>
      <c r="H74" s="163">
        <v>1</v>
      </c>
      <c r="I74" s="194">
        <v>1</v>
      </c>
      <c r="J74" s="325">
        <v>1</v>
      </c>
      <c r="K74" s="326" t="s">
        <v>0</v>
      </c>
      <c r="L74" s="327" t="s">
        <v>0</v>
      </c>
      <c r="M74" s="328" t="s">
        <v>0</v>
      </c>
      <c r="N74" s="325" t="s">
        <v>0</v>
      </c>
      <c r="O74" s="329">
        <v>1</v>
      </c>
      <c r="P74" s="334">
        <v>1</v>
      </c>
      <c r="Q74" s="335">
        <v>1</v>
      </c>
      <c r="R74" s="324">
        <v>1</v>
      </c>
      <c r="S74" s="323">
        <v>1</v>
      </c>
      <c r="T74" s="239">
        <v>1</v>
      </c>
      <c r="U74" s="192">
        <v>1</v>
      </c>
      <c r="V74" s="163">
        <v>1</v>
      </c>
      <c r="W74" s="326">
        <v>1</v>
      </c>
      <c r="X74" s="336"/>
      <c r="Y74" s="329"/>
      <c r="Z74" s="40">
        <f t="shared" si="9"/>
        <v>9</v>
      </c>
      <c r="AA74" s="6">
        <f t="shared" ref="AA74:AA85" si="14">AA31</f>
        <v>36</v>
      </c>
    </row>
    <row r="75" spans="1:27" x14ac:dyDescent="0.25">
      <c r="A75" s="27" t="s">
        <v>55</v>
      </c>
      <c r="B75" s="181"/>
      <c r="C75" s="182"/>
      <c r="D75" s="206"/>
      <c r="E75" s="182"/>
      <c r="F75" s="236"/>
      <c r="G75" s="214"/>
      <c r="H75" s="181"/>
      <c r="I75" s="190"/>
      <c r="J75" s="206"/>
      <c r="K75" s="190"/>
      <c r="L75" s="254"/>
      <c r="M75" s="196"/>
      <c r="N75" s="206"/>
      <c r="O75" s="182"/>
      <c r="P75" s="236"/>
      <c r="Q75" s="214"/>
      <c r="R75" s="206"/>
      <c r="S75" s="182"/>
      <c r="T75" s="236"/>
      <c r="U75" s="214"/>
      <c r="V75" s="181"/>
      <c r="W75" s="190"/>
      <c r="X75" s="236"/>
      <c r="Y75" s="182"/>
      <c r="Z75" s="40">
        <f t="shared" si="9"/>
        <v>0</v>
      </c>
      <c r="AA75" s="6">
        <f t="shared" si="14"/>
        <v>35</v>
      </c>
    </row>
    <row r="76" spans="1:27" x14ac:dyDescent="0.25">
      <c r="A76" s="395" t="s">
        <v>54</v>
      </c>
      <c r="B76" s="344">
        <v>1</v>
      </c>
      <c r="C76" s="347">
        <v>1</v>
      </c>
      <c r="D76" s="346">
        <v>1</v>
      </c>
      <c r="E76" s="347">
        <v>1</v>
      </c>
      <c r="F76" s="348">
        <v>1</v>
      </c>
      <c r="G76" s="345">
        <v>1</v>
      </c>
      <c r="H76" s="344">
        <v>1</v>
      </c>
      <c r="I76" s="440">
        <v>1</v>
      </c>
      <c r="J76" s="346">
        <v>1</v>
      </c>
      <c r="K76" s="194"/>
      <c r="L76" s="193"/>
      <c r="M76" s="199"/>
      <c r="N76" s="145"/>
      <c r="O76" s="347">
        <v>1</v>
      </c>
      <c r="P76" s="348">
        <v>1</v>
      </c>
      <c r="Q76" s="345">
        <v>1</v>
      </c>
      <c r="R76" s="346">
        <v>1</v>
      </c>
      <c r="S76" s="347">
        <v>1</v>
      </c>
      <c r="T76" s="348">
        <v>1</v>
      </c>
      <c r="U76" s="345">
        <v>1</v>
      </c>
      <c r="V76" s="344">
        <v>1</v>
      </c>
      <c r="W76" s="440">
        <v>1</v>
      </c>
      <c r="X76" s="239"/>
      <c r="Y76" s="146"/>
      <c r="Z76" s="40">
        <f t="shared" si="9"/>
        <v>9</v>
      </c>
      <c r="AA76" s="6">
        <f t="shared" si="14"/>
        <v>35</v>
      </c>
    </row>
    <row r="77" spans="1:27" x14ac:dyDescent="0.25">
      <c r="A77" s="84" t="s">
        <v>29</v>
      </c>
      <c r="B77" s="225">
        <v>1</v>
      </c>
      <c r="C77" s="231">
        <v>1</v>
      </c>
      <c r="D77" s="225">
        <v>1</v>
      </c>
      <c r="E77" s="231">
        <v>1</v>
      </c>
      <c r="F77" s="232">
        <v>1</v>
      </c>
      <c r="G77" s="226">
        <v>1</v>
      </c>
      <c r="H77" s="225">
        <v>1</v>
      </c>
      <c r="I77" s="231">
        <v>1</v>
      </c>
      <c r="J77" s="78" t="s">
        <v>0</v>
      </c>
      <c r="K77" s="53" t="s">
        <v>0</v>
      </c>
      <c r="L77" s="232">
        <v>1</v>
      </c>
      <c r="M77" s="226">
        <v>1</v>
      </c>
      <c r="N77" s="225">
        <v>1</v>
      </c>
      <c r="O77" s="231">
        <v>1</v>
      </c>
      <c r="P77" s="232">
        <v>1</v>
      </c>
      <c r="Q77" s="226">
        <v>1</v>
      </c>
      <c r="R77" s="78" t="s">
        <v>0</v>
      </c>
      <c r="S77" s="53" t="s">
        <v>0</v>
      </c>
      <c r="T77" s="148" t="s">
        <v>0</v>
      </c>
      <c r="U77" s="14"/>
      <c r="V77" s="12"/>
      <c r="W77" s="13"/>
      <c r="X77" s="20"/>
      <c r="Y77" s="14"/>
      <c r="Z77" s="40">
        <f t="shared" si="9"/>
        <v>7</v>
      </c>
      <c r="AA77" s="6">
        <f t="shared" si="14"/>
        <v>35</v>
      </c>
    </row>
    <row r="78" spans="1:27" x14ac:dyDescent="0.25">
      <c r="A78" s="388" t="s">
        <v>42</v>
      </c>
      <c r="B78" s="78" t="s">
        <v>0</v>
      </c>
      <c r="C78" s="56">
        <v>1</v>
      </c>
      <c r="D78" s="227">
        <v>1</v>
      </c>
      <c r="E78" s="228">
        <v>1</v>
      </c>
      <c r="F78" s="229">
        <v>1</v>
      </c>
      <c r="G78" s="230">
        <v>1</v>
      </c>
      <c r="H78" s="227">
        <v>1</v>
      </c>
      <c r="I78" s="228">
        <v>1</v>
      </c>
      <c r="J78" s="227">
        <v>1</v>
      </c>
      <c r="K78" s="228">
        <v>1</v>
      </c>
      <c r="L78" s="148" t="s">
        <v>0</v>
      </c>
      <c r="M78" s="57" t="s">
        <v>0</v>
      </c>
      <c r="N78" s="233">
        <v>1</v>
      </c>
      <c r="O78" s="234">
        <v>1</v>
      </c>
      <c r="P78" s="274">
        <v>1</v>
      </c>
      <c r="Q78" s="235">
        <v>1</v>
      </c>
      <c r="R78" s="233">
        <v>1</v>
      </c>
      <c r="S78" s="234">
        <v>1</v>
      </c>
      <c r="T78" s="274">
        <v>1</v>
      </c>
      <c r="U78" s="235">
        <v>1</v>
      </c>
      <c r="V78" s="54" t="s">
        <v>0</v>
      </c>
      <c r="W78" s="56" t="s">
        <v>0</v>
      </c>
      <c r="X78" s="20"/>
      <c r="Y78" s="14"/>
      <c r="Z78" s="40">
        <f t="shared" si="9"/>
        <v>8.5</v>
      </c>
      <c r="AA78" s="6">
        <f t="shared" si="14"/>
        <v>35</v>
      </c>
    </row>
    <row r="79" spans="1:27" x14ac:dyDescent="0.25">
      <c r="A79" s="349" t="s">
        <v>30</v>
      </c>
      <c r="B79" s="330">
        <v>1</v>
      </c>
      <c r="C79" s="331">
        <v>1</v>
      </c>
      <c r="D79" s="351">
        <v>1</v>
      </c>
      <c r="E79" s="352">
        <v>1</v>
      </c>
      <c r="F79" s="332">
        <v>1</v>
      </c>
      <c r="G79" s="333">
        <v>1</v>
      </c>
      <c r="H79" s="330">
        <v>1</v>
      </c>
      <c r="I79" s="331">
        <v>1</v>
      </c>
      <c r="J79" s="145"/>
      <c r="K79" s="146"/>
      <c r="L79" s="332">
        <v>1</v>
      </c>
      <c r="M79" s="333">
        <v>1</v>
      </c>
      <c r="N79" s="330">
        <v>1</v>
      </c>
      <c r="O79" s="331">
        <v>1</v>
      </c>
      <c r="P79" s="332">
        <v>1</v>
      </c>
      <c r="Q79" s="333">
        <v>1</v>
      </c>
      <c r="R79" s="330">
        <v>1</v>
      </c>
      <c r="S79" s="331">
        <v>1</v>
      </c>
      <c r="T79" s="239" t="s">
        <v>14</v>
      </c>
      <c r="U79" s="192" t="s">
        <v>0</v>
      </c>
      <c r="V79" s="145" t="s">
        <v>0</v>
      </c>
      <c r="W79" s="146" t="s">
        <v>0</v>
      </c>
      <c r="X79" s="239" t="s">
        <v>0</v>
      </c>
      <c r="Y79" s="146"/>
      <c r="Z79" s="40">
        <f t="shared" si="9"/>
        <v>8</v>
      </c>
      <c r="AA79" s="6">
        <f t="shared" si="14"/>
        <v>35</v>
      </c>
    </row>
    <row r="80" spans="1:27" x14ac:dyDescent="0.25">
      <c r="A80" s="31" t="s">
        <v>31</v>
      </c>
      <c r="B80" s="78"/>
      <c r="C80" s="53"/>
      <c r="D80" s="337">
        <v>1</v>
      </c>
      <c r="E80" s="338">
        <v>1</v>
      </c>
      <c r="F80" s="223">
        <v>1</v>
      </c>
      <c r="G80" s="224">
        <v>1</v>
      </c>
      <c r="H80" s="223">
        <v>1</v>
      </c>
      <c r="I80" s="224">
        <v>1</v>
      </c>
      <c r="J80" s="78"/>
      <c r="K80" s="53"/>
      <c r="L80" s="267">
        <v>1</v>
      </c>
      <c r="M80" s="272">
        <v>1</v>
      </c>
      <c r="N80" s="223">
        <v>1</v>
      </c>
      <c r="O80" s="224">
        <v>1</v>
      </c>
      <c r="P80" s="223">
        <v>1</v>
      </c>
      <c r="Q80" s="224">
        <v>1</v>
      </c>
      <c r="R80" s="223">
        <v>1</v>
      </c>
      <c r="S80" s="224">
        <v>1</v>
      </c>
      <c r="T80" s="223">
        <v>1</v>
      </c>
      <c r="U80" s="224">
        <v>1</v>
      </c>
      <c r="V80" s="223">
        <v>1</v>
      </c>
      <c r="W80" s="53"/>
      <c r="X80" s="78"/>
      <c r="Y80" s="53"/>
      <c r="Z80" s="40">
        <f t="shared" si="9"/>
        <v>8.5</v>
      </c>
      <c r="AA80" s="6">
        <f t="shared" si="14"/>
        <v>37</v>
      </c>
    </row>
    <row r="81" spans="1:27" x14ac:dyDescent="0.25">
      <c r="A81" s="99" t="s">
        <v>40</v>
      </c>
      <c r="B81" s="145"/>
      <c r="C81" s="146" t="s">
        <v>0</v>
      </c>
      <c r="D81" s="337">
        <v>1</v>
      </c>
      <c r="E81" s="338">
        <v>1</v>
      </c>
      <c r="F81" s="337">
        <v>1</v>
      </c>
      <c r="G81" s="338">
        <v>1</v>
      </c>
      <c r="H81" s="337">
        <v>1</v>
      </c>
      <c r="I81" s="338">
        <v>1</v>
      </c>
      <c r="J81" s="337">
        <v>1</v>
      </c>
      <c r="K81" s="338">
        <v>1</v>
      </c>
      <c r="L81" s="239" t="s">
        <v>0</v>
      </c>
      <c r="M81" s="192" t="s">
        <v>0</v>
      </c>
      <c r="N81" s="337">
        <v>1</v>
      </c>
      <c r="O81" s="338">
        <v>1</v>
      </c>
      <c r="P81" s="337">
        <v>1</v>
      </c>
      <c r="Q81" s="338">
        <v>1</v>
      </c>
      <c r="R81" s="337">
        <v>1</v>
      </c>
      <c r="S81" s="338">
        <v>1</v>
      </c>
      <c r="T81" s="337">
        <v>1</v>
      </c>
      <c r="U81" s="338">
        <v>1</v>
      </c>
      <c r="V81" s="337">
        <v>1</v>
      </c>
      <c r="W81" s="146">
        <v>1</v>
      </c>
      <c r="X81" s="145"/>
      <c r="Y81" s="146"/>
      <c r="Z81" s="40">
        <f t="shared" si="9"/>
        <v>9</v>
      </c>
      <c r="AA81" s="6">
        <f t="shared" si="14"/>
        <v>35</v>
      </c>
    </row>
    <row r="82" spans="1:27" x14ac:dyDescent="0.25">
      <c r="A82" s="426"/>
      <c r="B82" s="78"/>
      <c r="C82" s="56"/>
      <c r="D82" s="78"/>
      <c r="E82" s="53"/>
      <c r="F82" s="148"/>
      <c r="G82" s="57"/>
      <c r="H82" s="78"/>
      <c r="I82" s="53"/>
      <c r="J82" s="78"/>
      <c r="K82" s="53"/>
      <c r="L82" s="148"/>
      <c r="M82" s="57"/>
      <c r="N82" s="54"/>
      <c r="O82" s="56"/>
      <c r="P82" s="158"/>
      <c r="Q82" s="165"/>
      <c r="R82" s="54"/>
      <c r="S82" s="56"/>
      <c r="T82" s="158"/>
      <c r="U82" s="165"/>
      <c r="V82" s="54"/>
      <c r="W82" s="56"/>
      <c r="X82" s="148"/>
      <c r="Y82" s="57"/>
      <c r="Z82" s="40">
        <f t="shared" si="9"/>
        <v>0</v>
      </c>
      <c r="AA82" s="6">
        <f t="shared" si="14"/>
        <v>0</v>
      </c>
    </row>
    <row r="83" spans="1:27" x14ac:dyDescent="0.25">
      <c r="A83" s="427"/>
      <c r="B83" s="78"/>
      <c r="C83" s="53"/>
      <c r="D83" s="145"/>
      <c r="E83" s="146"/>
      <c r="F83" s="78"/>
      <c r="G83" s="53"/>
      <c r="H83" s="78"/>
      <c r="I83" s="53"/>
      <c r="J83" s="78"/>
      <c r="K83" s="53"/>
      <c r="L83" s="148"/>
      <c r="M83" s="57"/>
      <c r="N83" s="78"/>
      <c r="O83" s="53"/>
      <c r="P83" s="78"/>
      <c r="Q83" s="53"/>
      <c r="R83" s="78"/>
      <c r="S83" s="53"/>
      <c r="T83" s="78"/>
      <c r="U83" s="53"/>
      <c r="V83" s="78"/>
      <c r="W83" s="53"/>
      <c r="X83" s="78"/>
      <c r="Y83" s="53"/>
      <c r="Z83" s="40">
        <f t="shared" si="9"/>
        <v>0</v>
      </c>
      <c r="AA83" s="6">
        <f t="shared" si="14"/>
        <v>0</v>
      </c>
    </row>
    <row r="84" spans="1:27" x14ac:dyDescent="0.25">
      <c r="A84" s="258"/>
      <c r="B84" s="145"/>
      <c r="C84" s="146"/>
      <c r="D84" s="145"/>
      <c r="E84" s="146"/>
      <c r="F84" s="145"/>
      <c r="G84" s="146"/>
      <c r="H84" s="145"/>
      <c r="I84" s="146"/>
      <c r="J84" s="145"/>
      <c r="K84" s="146"/>
      <c r="L84" s="239"/>
      <c r="M84" s="192"/>
      <c r="N84" s="145"/>
      <c r="O84" s="146"/>
      <c r="P84" s="145"/>
      <c r="Q84" s="146"/>
      <c r="R84" s="145"/>
      <c r="S84" s="146"/>
      <c r="T84" s="145"/>
      <c r="U84" s="146"/>
      <c r="V84" s="145"/>
      <c r="W84" s="146"/>
      <c r="X84" s="145"/>
      <c r="Y84" s="146"/>
      <c r="Z84" s="40">
        <f t="shared" si="9"/>
        <v>0</v>
      </c>
      <c r="AA84" s="6">
        <f t="shared" si="14"/>
        <v>0</v>
      </c>
    </row>
    <row r="85" spans="1:27" x14ac:dyDescent="0.25">
      <c r="A85" s="31" t="s">
        <v>32</v>
      </c>
      <c r="B85" s="269">
        <v>1</v>
      </c>
      <c r="C85" s="270">
        <v>1</v>
      </c>
      <c r="D85" s="269">
        <v>1</v>
      </c>
      <c r="E85" s="270">
        <v>1</v>
      </c>
      <c r="F85" s="389">
        <v>1</v>
      </c>
      <c r="G85" s="273">
        <v>1</v>
      </c>
      <c r="H85" s="269">
        <v>1</v>
      </c>
      <c r="I85" s="270">
        <v>1</v>
      </c>
      <c r="J85" s="78" t="s">
        <v>0</v>
      </c>
      <c r="K85" s="13"/>
      <c r="L85" s="390">
        <v>1</v>
      </c>
      <c r="M85" s="273">
        <v>1</v>
      </c>
      <c r="N85" s="269">
        <v>1</v>
      </c>
      <c r="O85" s="270">
        <v>1</v>
      </c>
      <c r="P85" s="389">
        <v>1</v>
      </c>
      <c r="Q85" s="273">
        <v>1</v>
      </c>
      <c r="R85" s="12" t="s">
        <v>0</v>
      </c>
      <c r="S85" s="13"/>
      <c r="T85" s="20"/>
      <c r="U85" s="14"/>
      <c r="V85" s="12"/>
      <c r="W85" s="13"/>
      <c r="X85" s="20"/>
      <c r="Y85" s="13"/>
      <c r="Z85" s="40">
        <f t="shared" si="9"/>
        <v>7</v>
      </c>
      <c r="AA85" s="6">
        <f t="shared" si="14"/>
        <v>35</v>
      </c>
    </row>
    <row r="86" spans="1:27" ht="13.8" thickBot="1" x14ac:dyDescent="0.3">
      <c r="A86" s="350" t="s">
        <v>33</v>
      </c>
      <c r="B86" s="261" t="s">
        <v>35</v>
      </c>
      <c r="C86" s="262">
        <v>1</v>
      </c>
      <c r="D86" s="261">
        <v>1</v>
      </c>
      <c r="E86" s="262">
        <v>1</v>
      </c>
      <c r="F86" s="265">
        <v>1</v>
      </c>
      <c r="G86" s="276">
        <v>1</v>
      </c>
      <c r="H86" s="261">
        <v>1</v>
      </c>
      <c r="I86" s="262">
        <v>1</v>
      </c>
      <c r="J86" s="263"/>
      <c r="K86" s="264"/>
      <c r="L86" s="268"/>
      <c r="M86" s="266"/>
      <c r="N86" s="263"/>
      <c r="O86" s="264"/>
      <c r="P86" s="268"/>
      <c r="Q86" s="266"/>
      <c r="R86" s="263"/>
      <c r="S86" s="264"/>
      <c r="T86" s="268" t="s">
        <v>0</v>
      </c>
      <c r="U86" s="276">
        <v>1</v>
      </c>
      <c r="V86" s="261">
        <v>1</v>
      </c>
      <c r="W86" s="262">
        <v>1</v>
      </c>
      <c r="X86" s="265">
        <v>1</v>
      </c>
      <c r="Y86" s="265" t="s">
        <v>36</v>
      </c>
      <c r="Z86" s="40">
        <v>8</v>
      </c>
      <c r="AA86" s="6">
        <f>AA43</f>
        <v>35</v>
      </c>
    </row>
    <row r="87" spans="1:27" ht="13.8" thickBot="1" x14ac:dyDescent="0.3">
      <c r="A87" s="512" t="str">
        <f>A1</f>
        <v>SEMAINE 1</v>
      </c>
      <c r="B87" s="540">
        <f>B1+2</f>
        <v>45658</v>
      </c>
      <c r="C87" s="541"/>
      <c r="D87" s="541"/>
      <c r="E87" s="541"/>
      <c r="F87" s="541"/>
      <c r="G87" s="541"/>
      <c r="H87" s="541"/>
      <c r="I87" s="541"/>
      <c r="J87" s="541"/>
      <c r="K87" s="541"/>
      <c r="L87" s="541"/>
      <c r="M87" s="541"/>
      <c r="N87" s="541"/>
      <c r="O87" s="541"/>
      <c r="P87" s="541"/>
      <c r="Q87" s="541"/>
      <c r="R87" s="541"/>
      <c r="S87" s="541"/>
      <c r="T87" s="541"/>
      <c r="U87" s="541"/>
      <c r="V87" s="541"/>
      <c r="W87" s="541"/>
      <c r="X87" s="541"/>
      <c r="Y87" s="542"/>
      <c r="Z87" s="519" t="s">
        <v>9</v>
      </c>
      <c r="AA87" s="521" t="s">
        <v>10</v>
      </c>
    </row>
    <row r="88" spans="1:27" ht="13.8" thickBot="1" x14ac:dyDescent="0.3">
      <c r="A88" s="539"/>
      <c r="B88" s="533" t="s">
        <v>15</v>
      </c>
      <c r="C88" s="525"/>
      <c r="D88" s="533" t="s">
        <v>16</v>
      </c>
      <c r="E88" s="525"/>
      <c r="F88" s="544" t="s">
        <v>17</v>
      </c>
      <c r="G88" s="525"/>
      <c r="H88" s="524" t="s">
        <v>18</v>
      </c>
      <c r="I88" s="525"/>
      <c r="J88" s="524" t="s">
        <v>19</v>
      </c>
      <c r="K88" s="525"/>
      <c r="L88" s="524" t="s">
        <v>20</v>
      </c>
      <c r="M88" s="525"/>
      <c r="N88" s="524" t="s">
        <v>12</v>
      </c>
      <c r="O88" s="525"/>
      <c r="P88" s="524" t="s">
        <v>21</v>
      </c>
      <c r="Q88" s="525"/>
      <c r="R88" s="524" t="s">
        <v>22</v>
      </c>
      <c r="S88" s="525"/>
      <c r="T88" s="524" t="s">
        <v>23</v>
      </c>
      <c r="U88" s="525"/>
      <c r="V88" s="524" t="s">
        <v>24</v>
      </c>
      <c r="W88" s="525"/>
      <c r="X88" s="524" t="s">
        <v>25</v>
      </c>
      <c r="Y88" s="525"/>
      <c r="Z88" s="520"/>
      <c r="AA88" s="543"/>
    </row>
    <row r="89" spans="1:27" ht="13.8" thickBot="1" x14ac:dyDescent="0.3">
      <c r="A89" s="26" t="s">
        <v>1</v>
      </c>
      <c r="B89" s="85" t="s">
        <v>0</v>
      </c>
      <c r="C89" s="96">
        <v>1</v>
      </c>
      <c r="D89" s="114">
        <v>1</v>
      </c>
      <c r="E89" s="116">
        <v>1</v>
      </c>
      <c r="F89" s="394">
        <v>1</v>
      </c>
      <c r="G89" s="116">
        <v>1</v>
      </c>
      <c r="H89" s="115">
        <v>1</v>
      </c>
      <c r="I89" s="112">
        <v>1</v>
      </c>
      <c r="J89" s="113" t="s">
        <v>0</v>
      </c>
      <c r="K89" s="83" t="s">
        <v>0</v>
      </c>
      <c r="L89" s="111" t="s">
        <v>0</v>
      </c>
      <c r="M89" s="112" t="s">
        <v>0</v>
      </c>
      <c r="N89" s="117">
        <v>1</v>
      </c>
      <c r="O89" s="118">
        <v>1</v>
      </c>
      <c r="P89" s="117">
        <v>1</v>
      </c>
      <c r="Q89" s="118">
        <v>1</v>
      </c>
      <c r="R89" s="117">
        <v>1</v>
      </c>
      <c r="S89" s="118">
        <v>1</v>
      </c>
      <c r="T89" s="117">
        <v>1</v>
      </c>
      <c r="U89" s="118">
        <v>1</v>
      </c>
      <c r="V89" s="117">
        <v>1</v>
      </c>
      <c r="W89" s="118">
        <v>1</v>
      </c>
      <c r="X89" s="119">
        <v>1</v>
      </c>
      <c r="Y89" s="86"/>
      <c r="Z89" s="11">
        <f>SUM(B89:Y89)*0.5</f>
        <v>9</v>
      </c>
      <c r="AA89" s="6">
        <f t="shared" ref="AA89:AA96" si="15">AA3</f>
        <v>35</v>
      </c>
    </row>
    <row r="90" spans="1:27" ht="13.8" thickBot="1" x14ac:dyDescent="0.3">
      <c r="A90" s="257" t="s">
        <v>43</v>
      </c>
      <c r="B90" s="78"/>
      <c r="C90" s="53"/>
      <c r="D90" s="54">
        <v>1</v>
      </c>
      <c r="E90" s="56">
        <v>1</v>
      </c>
      <c r="F90" s="158">
        <v>1</v>
      </c>
      <c r="G90" s="56">
        <v>1</v>
      </c>
      <c r="H90" s="55">
        <v>1</v>
      </c>
      <c r="I90" s="56">
        <v>1</v>
      </c>
      <c r="J90" s="55"/>
      <c r="K90" s="53"/>
      <c r="L90" s="55">
        <v>1</v>
      </c>
      <c r="M90" s="56">
        <v>1</v>
      </c>
      <c r="N90" s="52">
        <v>1</v>
      </c>
      <c r="O90" s="53">
        <v>1</v>
      </c>
      <c r="P90" s="52">
        <v>1</v>
      </c>
      <c r="Q90" s="53">
        <v>1</v>
      </c>
      <c r="R90" s="52">
        <v>1</v>
      </c>
      <c r="S90" s="53">
        <v>1</v>
      </c>
      <c r="T90" s="52">
        <v>1</v>
      </c>
      <c r="U90" s="53">
        <v>1</v>
      </c>
      <c r="V90" s="52">
        <v>1</v>
      </c>
      <c r="W90" s="53">
        <v>1</v>
      </c>
      <c r="X90" s="52"/>
      <c r="Y90" s="53"/>
      <c r="Z90" s="11">
        <f t="shared" ref="Z90:Z129" si="16">SUM(B90:Y90)*0.5</f>
        <v>9</v>
      </c>
      <c r="AA90" s="6">
        <f t="shared" si="15"/>
        <v>44.5</v>
      </c>
    </row>
    <row r="91" spans="1:27" ht="13.8" thickBot="1" x14ac:dyDescent="0.3">
      <c r="A91" s="499" t="s">
        <v>49</v>
      </c>
      <c r="B91" s="78"/>
      <c r="C91" s="53"/>
      <c r="D91" s="54" t="s">
        <v>0</v>
      </c>
      <c r="E91" s="56" t="s">
        <v>0</v>
      </c>
      <c r="F91" s="158">
        <v>1</v>
      </c>
      <c r="G91" s="56">
        <v>1</v>
      </c>
      <c r="H91" s="55">
        <v>1</v>
      </c>
      <c r="I91" s="56">
        <v>1</v>
      </c>
      <c r="J91" s="55">
        <v>1</v>
      </c>
      <c r="K91" s="53">
        <v>1</v>
      </c>
      <c r="L91" s="55">
        <v>1</v>
      </c>
      <c r="M91" s="56">
        <v>1</v>
      </c>
      <c r="N91" s="52"/>
      <c r="O91" s="53">
        <v>1</v>
      </c>
      <c r="P91" s="52">
        <v>1</v>
      </c>
      <c r="Q91" s="53">
        <v>1</v>
      </c>
      <c r="R91" s="52">
        <v>1</v>
      </c>
      <c r="S91" s="53">
        <v>1</v>
      </c>
      <c r="T91" s="52">
        <v>1</v>
      </c>
      <c r="U91" s="53">
        <v>1</v>
      </c>
      <c r="V91" s="52" t="s">
        <v>0</v>
      </c>
      <c r="W91" s="53" t="s">
        <v>0</v>
      </c>
      <c r="X91" s="55"/>
      <c r="Y91" s="53"/>
      <c r="Z91" s="11">
        <f t="shared" si="16"/>
        <v>7.5</v>
      </c>
      <c r="AA91" s="6">
        <f t="shared" si="15"/>
        <v>44.5</v>
      </c>
    </row>
    <row r="92" spans="1:27" ht="13.8" thickBot="1" x14ac:dyDescent="0.3">
      <c r="A92" s="258" t="s">
        <v>45</v>
      </c>
      <c r="B92" s="78"/>
      <c r="C92" s="53">
        <v>1</v>
      </c>
      <c r="D92" s="54">
        <v>1</v>
      </c>
      <c r="E92" s="56">
        <v>1</v>
      </c>
      <c r="F92" s="158">
        <v>1</v>
      </c>
      <c r="G92" s="56">
        <v>1</v>
      </c>
      <c r="H92" s="55">
        <v>1</v>
      </c>
      <c r="I92" s="56">
        <v>1</v>
      </c>
      <c r="J92" s="55" t="s">
        <v>0</v>
      </c>
      <c r="K92" s="53" t="s">
        <v>0</v>
      </c>
      <c r="L92" s="55">
        <v>1</v>
      </c>
      <c r="M92" s="56">
        <v>1</v>
      </c>
      <c r="N92" s="52">
        <v>1</v>
      </c>
      <c r="O92" s="53">
        <v>1</v>
      </c>
      <c r="P92" s="52">
        <v>1</v>
      </c>
      <c r="Q92" s="53">
        <v>1</v>
      </c>
      <c r="R92" s="52">
        <v>1</v>
      </c>
      <c r="S92" s="53">
        <v>1</v>
      </c>
      <c r="T92" s="52">
        <v>1</v>
      </c>
      <c r="U92" s="53">
        <v>1</v>
      </c>
      <c r="V92" s="55">
        <v>1</v>
      </c>
      <c r="W92" s="56">
        <v>1</v>
      </c>
      <c r="X92" s="52"/>
      <c r="Y92" s="53"/>
      <c r="Z92" s="11">
        <f t="shared" si="16"/>
        <v>9.5</v>
      </c>
      <c r="AA92" s="6">
        <f t="shared" si="15"/>
        <v>42.5</v>
      </c>
    </row>
    <row r="93" spans="1:27" ht="13.8" thickBot="1" x14ac:dyDescent="0.3">
      <c r="A93" s="258" t="s">
        <v>51</v>
      </c>
      <c r="B93" s="78"/>
      <c r="C93" s="53"/>
      <c r="D93" s="54">
        <v>1</v>
      </c>
      <c r="E93" s="56">
        <v>1</v>
      </c>
      <c r="F93" s="158">
        <v>1</v>
      </c>
      <c r="G93" s="56">
        <v>1</v>
      </c>
      <c r="H93" s="55">
        <v>1</v>
      </c>
      <c r="I93" s="56">
        <v>1</v>
      </c>
      <c r="J93" s="55">
        <v>1</v>
      </c>
      <c r="K93" s="53">
        <v>1</v>
      </c>
      <c r="L93" s="55"/>
      <c r="M93" s="56"/>
      <c r="N93" s="52">
        <v>1</v>
      </c>
      <c r="O93" s="53">
        <v>1</v>
      </c>
      <c r="P93" s="52">
        <v>1</v>
      </c>
      <c r="Q93" s="53">
        <v>1</v>
      </c>
      <c r="R93" s="52">
        <v>1</v>
      </c>
      <c r="S93" s="53">
        <v>1</v>
      </c>
      <c r="T93" s="52">
        <v>1</v>
      </c>
      <c r="U93" s="53">
        <v>1</v>
      </c>
      <c r="V93" s="55">
        <v>1</v>
      </c>
      <c r="W93" s="56">
        <v>1</v>
      </c>
      <c r="X93" s="52"/>
      <c r="Y93" s="53"/>
      <c r="Z93" s="11">
        <f t="shared" si="16"/>
        <v>9</v>
      </c>
      <c r="AA93" s="6">
        <f t="shared" si="15"/>
        <v>43</v>
      </c>
    </row>
    <row r="94" spans="1:27" ht="13.8" thickBot="1" x14ac:dyDescent="0.3">
      <c r="A94" s="500" t="s">
        <v>58</v>
      </c>
      <c r="B94" s="309"/>
      <c r="C94" s="310"/>
      <c r="D94" s="309"/>
      <c r="E94" s="310"/>
      <c r="F94" s="311"/>
      <c r="G94" s="310"/>
      <c r="H94" s="312"/>
      <c r="I94" s="310"/>
      <c r="J94" s="312"/>
      <c r="K94" s="310"/>
      <c r="L94" s="312"/>
      <c r="M94" s="310"/>
      <c r="N94" s="312"/>
      <c r="O94" s="310"/>
      <c r="P94" s="312"/>
      <c r="Q94" s="310"/>
      <c r="R94" s="312"/>
      <c r="S94" s="310"/>
      <c r="T94" s="312"/>
      <c r="U94" s="310"/>
      <c r="V94" s="312"/>
      <c r="W94" s="310"/>
      <c r="X94" s="312"/>
      <c r="Y94" s="318"/>
      <c r="Z94" s="11">
        <f t="shared" si="16"/>
        <v>0</v>
      </c>
      <c r="AA94" s="6">
        <f t="shared" si="15"/>
        <v>0</v>
      </c>
    </row>
    <row r="95" spans="1:27" ht="13.8" thickBot="1" x14ac:dyDescent="0.3">
      <c r="A95" s="10" t="s">
        <v>2</v>
      </c>
      <c r="B95" s="18">
        <f t="shared" ref="B95:Y95" si="17">SUM(B89:B94)</f>
        <v>0</v>
      </c>
      <c r="C95" s="18">
        <f t="shared" si="17"/>
        <v>2</v>
      </c>
      <c r="D95" s="18">
        <f t="shared" si="17"/>
        <v>4</v>
      </c>
      <c r="E95" s="18">
        <f t="shared" si="17"/>
        <v>4</v>
      </c>
      <c r="F95" s="18">
        <f t="shared" si="17"/>
        <v>5</v>
      </c>
      <c r="G95" s="18">
        <f t="shared" si="17"/>
        <v>5</v>
      </c>
      <c r="H95" s="18">
        <f t="shared" si="17"/>
        <v>5</v>
      </c>
      <c r="I95" s="18">
        <f t="shared" si="17"/>
        <v>5</v>
      </c>
      <c r="J95" s="18">
        <f t="shared" si="17"/>
        <v>2</v>
      </c>
      <c r="K95" s="18">
        <f t="shared" si="17"/>
        <v>2</v>
      </c>
      <c r="L95" s="18">
        <f t="shared" si="17"/>
        <v>3</v>
      </c>
      <c r="M95" s="18">
        <f t="shared" si="17"/>
        <v>3</v>
      </c>
      <c r="N95" s="18">
        <f t="shared" si="17"/>
        <v>4</v>
      </c>
      <c r="O95" s="18">
        <f t="shared" si="17"/>
        <v>5</v>
      </c>
      <c r="P95" s="18">
        <f t="shared" si="17"/>
        <v>5</v>
      </c>
      <c r="Q95" s="18">
        <f t="shared" si="17"/>
        <v>5</v>
      </c>
      <c r="R95" s="18">
        <f t="shared" si="17"/>
        <v>5</v>
      </c>
      <c r="S95" s="18">
        <f t="shared" si="17"/>
        <v>5</v>
      </c>
      <c r="T95" s="18">
        <f t="shared" si="17"/>
        <v>5</v>
      </c>
      <c r="U95" s="18">
        <f t="shared" si="17"/>
        <v>5</v>
      </c>
      <c r="V95" s="18">
        <f t="shared" si="17"/>
        <v>4</v>
      </c>
      <c r="W95" s="18">
        <f t="shared" si="17"/>
        <v>4</v>
      </c>
      <c r="X95" s="18">
        <f t="shared" si="17"/>
        <v>1</v>
      </c>
      <c r="Y95" s="18">
        <f t="shared" si="17"/>
        <v>0</v>
      </c>
      <c r="Z95" s="11" t="s">
        <v>0</v>
      </c>
      <c r="AA95" s="6" t="e">
        <f t="shared" si="15"/>
        <v>#VALUE!</v>
      </c>
    </row>
    <row r="96" spans="1:27" ht="13.8" thickBot="1" x14ac:dyDescent="0.3">
      <c r="A96" s="9" t="s">
        <v>3</v>
      </c>
      <c r="B96" s="135" t="s">
        <v>0</v>
      </c>
      <c r="C96" s="138">
        <v>1</v>
      </c>
      <c r="D96" s="120">
        <v>1</v>
      </c>
      <c r="E96" s="121">
        <v>1</v>
      </c>
      <c r="F96" s="159">
        <v>1</v>
      </c>
      <c r="G96" s="74">
        <v>1</v>
      </c>
      <c r="H96" s="73">
        <v>1</v>
      </c>
      <c r="I96" s="74">
        <v>1</v>
      </c>
      <c r="J96" s="52">
        <v>1</v>
      </c>
      <c r="K96" s="53">
        <v>1</v>
      </c>
      <c r="L96" s="52" t="s">
        <v>0</v>
      </c>
      <c r="M96" s="56" t="s">
        <v>0</v>
      </c>
      <c r="N96" s="55">
        <v>1</v>
      </c>
      <c r="O96" s="72">
        <v>1</v>
      </c>
      <c r="P96" s="71">
        <v>1</v>
      </c>
      <c r="Q96" s="72">
        <v>1</v>
      </c>
      <c r="R96" s="71">
        <v>1</v>
      </c>
      <c r="S96" s="64">
        <v>1</v>
      </c>
      <c r="T96" s="63">
        <v>1</v>
      </c>
      <c r="U96" s="64">
        <v>1</v>
      </c>
      <c r="V96" s="63">
        <v>1</v>
      </c>
      <c r="W96" s="64">
        <v>1</v>
      </c>
      <c r="X96" s="65">
        <v>1</v>
      </c>
      <c r="Y96" s="17"/>
      <c r="Z96" s="11">
        <f t="shared" si="16"/>
        <v>10</v>
      </c>
      <c r="AA96" s="6">
        <f t="shared" si="15"/>
        <v>36</v>
      </c>
    </row>
    <row r="97" spans="1:27" ht="13.8" thickBot="1" x14ac:dyDescent="0.3">
      <c r="A97" s="4" t="s">
        <v>4</v>
      </c>
      <c r="B97" s="88"/>
      <c r="C97" s="47"/>
      <c r="D97" s="48"/>
      <c r="E97" s="50"/>
      <c r="F97" s="155"/>
      <c r="G97" s="50"/>
      <c r="H97" s="49"/>
      <c r="I97" s="50"/>
      <c r="J97" s="46"/>
      <c r="K97" s="47"/>
      <c r="L97" s="46"/>
      <c r="M97" s="47"/>
      <c r="N97" s="46"/>
      <c r="O97" s="47"/>
      <c r="P97" s="46"/>
      <c r="Q97" s="47"/>
      <c r="R97" s="46"/>
      <c r="S97" s="47"/>
      <c r="T97" s="46"/>
      <c r="U97" s="50"/>
      <c r="V97" s="46"/>
      <c r="W97" s="47"/>
      <c r="X97" s="46"/>
      <c r="Y97" s="51"/>
      <c r="Z97" s="11">
        <f t="shared" si="16"/>
        <v>0</v>
      </c>
      <c r="AA97" s="6">
        <f t="shared" ref="AA97:AA114" si="18">AA11</f>
        <v>0</v>
      </c>
    </row>
    <row r="98" spans="1:27" ht="13.8" thickBot="1" x14ac:dyDescent="0.3">
      <c r="A98" s="4" t="s">
        <v>13</v>
      </c>
      <c r="B98" s="100"/>
      <c r="C98" s="66">
        <v>1</v>
      </c>
      <c r="D98" s="54">
        <v>1</v>
      </c>
      <c r="E98" s="56">
        <v>1</v>
      </c>
      <c r="F98" s="158">
        <v>1</v>
      </c>
      <c r="G98" s="56">
        <v>1</v>
      </c>
      <c r="H98" s="55">
        <v>1</v>
      </c>
      <c r="I98" s="56">
        <v>1</v>
      </c>
      <c r="J98" s="55" t="s">
        <v>0</v>
      </c>
      <c r="K98" s="56" t="s">
        <v>0</v>
      </c>
      <c r="L98" s="52">
        <v>1</v>
      </c>
      <c r="M98" s="53">
        <v>1</v>
      </c>
      <c r="N98" s="52">
        <v>1</v>
      </c>
      <c r="O98" s="53">
        <v>1</v>
      </c>
      <c r="P98" s="78">
        <v>1</v>
      </c>
      <c r="Q98" s="282">
        <v>1</v>
      </c>
      <c r="R98" s="78">
        <v>1</v>
      </c>
      <c r="S98" s="282">
        <v>1</v>
      </c>
      <c r="T98" s="78">
        <v>1</v>
      </c>
      <c r="U98" s="282">
        <v>1</v>
      </c>
      <c r="V98" s="78">
        <v>1</v>
      </c>
      <c r="W98" s="286">
        <v>1</v>
      </c>
      <c r="X98" s="100"/>
      <c r="Y98" s="66"/>
      <c r="Z98" s="11">
        <f t="shared" si="16"/>
        <v>9.5</v>
      </c>
      <c r="AA98" s="6">
        <f t="shared" si="18"/>
        <v>18</v>
      </c>
    </row>
    <row r="99" spans="1:27" ht="13.8" thickBot="1" x14ac:dyDescent="0.3">
      <c r="A99" s="4" t="s">
        <v>5</v>
      </c>
      <c r="B99" s="227"/>
      <c r="C99" s="228"/>
      <c r="D99" s="233"/>
      <c r="E99" s="234"/>
      <c r="F99" s="274"/>
      <c r="G99" s="234"/>
      <c r="H99" s="471"/>
      <c r="I99" s="234"/>
      <c r="J99" s="472"/>
      <c r="K99" s="228"/>
      <c r="L99" s="472"/>
      <c r="M99" s="228"/>
      <c r="N99" s="472"/>
      <c r="O99" s="228"/>
      <c r="P99" s="472"/>
      <c r="Q99" s="228"/>
      <c r="R99" s="472"/>
      <c r="S99" s="228"/>
      <c r="T99" s="472"/>
      <c r="U99" s="228"/>
      <c r="V99" s="472"/>
      <c r="W99" s="228"/>
      <c r="X99" s="472"/>
      <c r="Y99" s="230"/>
      <c r="Z99" s="11">
        <f t="shared" si="16"/>
        <v>0</v>
      </c>
      <c r="AA99" s="6">
        <f t="shared" si="18"/>
        <v>0</v>
      </c>
    </row>
    <row r="100" spans="1:27" ht="13.8" thickBot="1" x14ac:dyDescent="0.3">
      <c r="A100" s="4" t="s">
        <v>7</v>
      </c>
      <c r="B100" s="88"/>
      <c r="C100" s="47"/>
      <c r="D100" s="48"/>
      <c r="E100" s="50"/>
      <c r="F100" s="155"/>
      <c r="G100" s="50"/>
      <c r="H100" s="49"/>
      <c r="I100" s="50"/>
      <c r="J100" s="46"/>
      <c r="K100" s="47"/>
      <c r="L100" s="46"/>
      <c r="M100" s="47"/>
      <c r="N100" s="46"/>
      <c r="O100" s="47"/>
      <c r="P100" s="46"/>
      <c r="Q100" s="47"/>
      <c r="R100" s="46"/>
      <c r="S100" s="47"/>
      <c r="T100" s="46"/>
      <c r="U100" s="47"/>
      <c r="V100" s="46"/>
      <c r="W100" s="47"/>
      <c r="X100" s="46"/>
      <c r="Y100" s="51"/>
      <c r="Z100" s="11">
        <f t="shared" si="16"/>
        <v>0</v>
      </c>
      <c r="AA100" s="6">
        <f t="shared" si="18"/>
        <v>31</v>
      </c>
    </row>
    <row r="101" spans="1:27" ht="13.8" thickBot="1" x14ac:dyDescent="0.3">
      <c r="A101" s="5" t="s">
        <v>6</v>
      </c>
      <c r="B101" s="466"/>
      <c r="C101" s="464"/>
      <c r="D101" s="233"/>
      <c r="E101" s="234"/>
      <c r="F101" s="274"/>
      <c r="G101" s="234"/>
      <c r="H101" s="471"/>
      <c r="I101" s="234"/>
      <c r="J101" s="472"/>
      <c r="K101" s="228"/>
      <c r="L101" s="472"/>
      <c r="M101" s="228"/>
      <c r="N101" s="472"/>
      <c r="O101" s="228"/>
      <c r="P101" s="472"/>
      <c r="Q101" s="228"/>
      <c r="R101" s="472"/>
      <c r="S101" s="228"/>
      <c r="T101" s="472"/>
      <c r="U101" s="228"/>
      <c r="V101" s="472"/>
      <c r="W101" s="228"/>
      <c r="X101" s="463"/>
      <c r="Y101" s="465"/>
      <c r="Z101" s="11">
        <f t="shared" si="16"/>
        <v>0</v>
      </c>
      <c r="AA101" s="6">
        <f t="shared" si="18"/>
        <v>0</v>
      </c>
    </row>
    <row r="102" spans="1:27" ht="13.8" thickBot="1" x14ac:dyDescent="0.3">
      <c r="A102" s="162" t="s">
        <v>41</v>
      </c>
      <c r="B102" s="92"/>
      <c r="C102" s="69"/>
      <c r="D102" s="48"/>
      <c r="E102" s="50"/>
      <c r="F102" s="155"/>
      <c r="G102" s="50"/>
      <c r="H102" s="49"/>
      <c r="I102" s="50"/>
      <c r="J102" s="46"/>
      <c r="K102" s="47"/>
      <c r="L102" s="46"/>
      <c r="M102" s="47"/>
      <c r="N102" s="156"/>
      <c r="O102" s="50"/>
      <c r="P102" s="49"/>
      <c r="Q102" s="50"/>
      <c r="R102" s="49"/>
      <c r="S102" s="50"/>
      <c r="T102" s="49"/>
      <c r="U102" s="50"/>
      <c r="V102" s="46"/>
      <c r="W102" s="47"/>
      <c r="X102" s="68"/>
      <c r="Y102" s="70"/>
      <c r="Z102" s="11">
        <f t="shared" si="16"/>
        <v>0</v>
      </c>
      <c r="AA102" s="6">
        <f t="shared" si="18"/>
        <v>43</v>
      </c>
    </row>
    <row r="103" spans="1:27" ht="13.8" thickBot="1" x14ac:dyDescent="0.3">
      <c r="A103" s="171" t="s">
        <v>44</v>
      </c>
      <c r="B103" s="78"/>
      <c r="C103" s="53"/>
      <c r="D103" s="78" t="s">
        <v>0</v>
      </c>
      <c r="E103" s="53">
        <v>1</v>
      </c>
      <c r="F103" s="148">
        <v>1</v>
      </c>
      <c r="G103" s="53">
        <v>1</v>
      </c>
      <c r="H103" s="52">
        <v>1</v>
      </c>
      <c r="I103" s="53">
        <v>1</v>
      </c>
      <c r="J103" s="78"/>
      <c r="K103" s="53"/>
      <c r="L103" s="148">
        <v>1</v>
      </c>
      <c r="M103" s="53">
        <v>1</v>
      </c>
      <c r="N103" s="52">
        <v>1</v>
      </c>
      <c r="O103" s="53">
        <v>1</v>
      </c>
      <c r="P103" s="52">
        <v>1</v>
      </c>
      <c r="Q103" s="53">
        <v>1</v>
      </c>
      <c r="R103" s="78">
        <v>1</v>
      </c>
      <c r="S103" s="282">
        <v>1</v>
      </c>
      <c r="T103" s="78">
        <v>1</v>
      </c>
      <c r="U103" s="282">
        <v>1</v>
      </c>
      <c r="V103" s="78">
        <v>1</v>
      </c>
      <c r="W103" s="282">
        <v>1</v>
      </c>
      <c r="X103" s="52"/>
      <c r="Y103" s="57"/>
      <c r="Z103" s="11">
        <f t="shared" si="16"/>
        <v>8.5</v>
      </c>
      <c r="AA103" s="6">
        <f t="shared" si="18"/>
        <v>17.5</v>
      </c>
    </row>
    <row r="104" spans="1:27" ht="13.8" thickBot="1" x14ac:dyDescent="0.3">
      <c r="A104" s="171" t="s">
        <v>46</v>
      </c>
      <c r="B104" s="88"/>
      <c r="C104" s="47"/>
      <c r="D104" s="88"/>
      <c r="E104" s="47"/>
      <c r="F104" s="94"/>
      <c r="G104" s="47"/>
      <c r="H104" s="46"/>
      <c r="I104" s="47"/>
      <c r="J104" s="46"/>
      <c r="K104" s="47"/>
      <c r="L104" s="46"/>
      <c r="M104" s="47"/>
      <c r="N104" s="46"/>
      <c r="O104" s="47"/>
      <c r="P104" s="46"/>
      <c r="Q104" s="47"/>
      <c r="R104" s="46"/>
      <c r="S104" s="47"/>
      <c r="T104" s="46"/>
      <c r="U104" s="47"/>
      <c r="V104" s="46"/>
      <c r="W104" s="47"/>
      <c r="X104" s="46"/>
      <c r="Y104" s="51"/>
      <c r="Z104" s="11">
        <f t="shared" si="16"/>
        <v>0</v>
      </c>
      <c r="AA104" s="6">
        <f t="shared" si="18"/>
        <v>9.5</v>
      </c>
    </row>
    <row r="105" spans="1:27" ht="13.8" thickBot="1" x14ac:dyDescent="0.3">
      <c r="A105" s="171" t="s">
        <v>47</v>
      </c>
      <c r="B105" s="227"/>
      <c r="C105" s="228"/>
      <c r="D105" s="227"/>
      <c r="E105" s="228"/>
      <c r="F105" s="229"/>
      <c r="G105" s="228"/>
      <c r="H105" s="472"/>
      <c r="I105" s="228"/>
      <c r="J105" s="227"/>
      <c r="K105" s="228"/>
      <c r="L105" s="229"/>
      <c r="M105" s="228"/>
      <c r="N105" s="472"/>
      <c r="O105" s="228"/>
      <c r="P105" s="472"/>
      <c r="Q105" s="228"/>
      <c r="R105" s="227"/>
      <c r="S105" s="487"/>
      <c r="T105" s="227"/>
      <c r="U105" s="487"/>
      <c r="V105" s="227"/>
      <c r="W105" s="487"/>
      <c r="X105" s="472"/>
      <c r="Y105" s="230"/>
      <c r="Z105" s="11">
        <f t="shared" si="16"/>
        <v>0</v>
      </c>
      <c r="AA105" s="6">
        <f t="shared" si="18"/>
        <v>0</v>
      </c>
    </row>
    <row r="106" spans="1:27" ht="13.8" thickBot="1" x14ac:dyDescent="0.3">
      <c r="A106" s="201" t="s">
        <v>50</v>
      </c>
      <c r="B106" s="371"/>
      <c r="C106" s="53" t="s">
        <v>0</v>
      </c>
      <c r="D106" s="78">
        <v>1</v>
      </c>
      <c r="E106" s="53">
        <v>1</v>
      </c>
      <c r="F106" s="148">
        <v>1</v>
      </c>
      <c r="G106" s="53">
        <v>1</v>
      </c>
      <c r="H106" s="52">
        <v>1</v>
      </c>
      <c r="I106" s="53">
        <v>1</v>
      </c>
      <c r="J106" s="52">
        <v>1</v>
      </c>
      <c r="K106" s="53">
        <v>1</v>
      </c>
      <c r="L106" s="52" t="s">
        <v>0</v>
      </c>
      <c r="M106" s="53" t="s">
        <v>0</v>
      </c>
      <c r="N106" s="52">
        <v>1</v>
      </c>
      <c r="O106" s="53">
        <v>1</v>
      </c>
      <c r="P106" s="52">
        <v>1</v>
      </c>
      <c r="Q106" s="53">
        <v>1</v>
      </c>
      <c r="R106" s="52">
        <v>1</v>
      </c>
      <c r="S106" s="53">
        <v>1</v>
      </c>
      <c r="T106" s="52">
        <v>1</v>
      </c>
      <c r="U106" s="53">
        <v>1</v>
      </c>
      <c r="V106" s="52">
        <v>1</v>
      </c>
      <c r="W106" s="53">
        <v>1</v>
      </c>
      <c r="X106" s="52" t="s">
        <v>0</v>
      </c>
      <c r="Y106" s="57"/>
      <c r="Z106" s="11">
        <f t="shared" si="16"/>
        <v>9</v>
      </c>
      <c r="AA106" s="6">
        <f t="shared" si="18"/>
        <v>44.5</v>
      </c>
    </row>
    <row r="107" spans="1:27" ht="13.8" thickBot="1" x14ac:dyDescent="0.3">
      <c r="A107" s="201" t="s">
        <v>48</v>
      </c>
      <c r="B107" s="78"/>
      <c r="C107" s="53">
        <v>1</v>
      </c>
      <c r="D107" s="78">
        <v>1</v>
      </c>
      <c r="E107" s="53">
        <v>1</v>
      </c>
      <c r="F107" s="148">
        <v>1</v>
      </c>
      <c r="G107" s="53">
        <v>1</v>
      </c>
      <c r="H107" s="52">
        <v>1</v>
      </c>
      <c r="I107" s="53">
        <v>1</v>
      </c>
      <c r="J107" s="52">
        <v>1</v>
      </c>
      <c r="K107" s="53">
        <v>1</v>
      </c>
      <c r="L107" s="52"/>
      <c r="M107" s="53"/>
      <c r="N107" s="52">
        <v>1</v>
      </c>
      <c r="O107" s="53">
        <v>1</v>
      </c>
      <c r="P107" s="52">
        <v>1</v>
      </c>
      <c r="Q107" s="53">
        <v>1</v>
      </c>
      <c r="R107" s="52">
        <v>1</v>
      </c>
      <c r="S107" s="53">
        <v>1</v>
      </c>
      <c r="T107" s="52">
        <v>1</v>
      </c>
      <c r="U107" s="53">
        <v>1</v>
      </c>
      <c r="V107" s="52">
        <v>1</v>
      </c>
      <c r="W107" s="53">
        <v>1</v>
      </c>
      <c r="X107" s="52"/>
      <c r="Y107" s="57"/>
      <c r="Z107" s="11">
        <f t="shared" si="16"/>
        <v>9.5</v>
      </c>
      <c r="AA107" s="6">
        <f t="shared" si="18"/>
        <v>45</v>
      </c>
    </row>
    <row r="108" spans="1:27" ht="13.8" thickBot="1" x14ac:dyDescent="0.3">
      <c r="A108" s="258" t="s">
        <v>52</v>
      </c>
      <c r="B108" s="227"/>
      <c r="C108" s="228"/>
      <c r="D108" s="233"/>
      <c r="E108" s="234"/>
      <c r="F108" s="274"/>
      <c r="G108" s="234"/>
      <c r="H108" s="471"/>
      <c r="I108" s="234"/>
      <c r="J108" s="471"/>
      <c r="K108" s="228"/>
      <c r="L108" s="471"/>
      <c r="M108" s="234"/>
      <c r="N108" s="472"/>
      <c r="O108" s="228"/>
      <c r="P108" s="472"/>
      <c r="Q108" s="228"/>
      <c r="R108" s="472"/>
      <c r="S108" s="228"/>
      <c r="T108" s="472"/>
      <c r="U108" s="228"/>
      <c r="V108" s="471"/>
      <c r="W108" s="234"/>
      <c r="X108" s="472"/>
      <c r="Y108" s="228"/>
      <c r="Z108" s="11">
        <f t="shared" si="16"/>
        <v>0</v>
      </c>
      <c r="AA108" s="6">
        <f t="shared" si="18"/>
        <v>0</v>
      </c>
    </row>
    <row r="109" spans="1:27" ht="13.8" thickBot="1" x14ac:dyDescent="0.3">
      <c r="A109" s="171" t="s">
        <v>53</v>
      </c>
      <c r="B109" s="88"/>
      <c r="C109" s="47"/>
      <c r="D109" s="48"/>
      <c r="E109" s="50"/>
      <c r="F109" s="155"/>
      <c r="G109" s="50"/>
      <c r="H109" s="49"/>
      <c r="I109" s="50"/>
      <c r="J109" s="49"/>
      <c r="K109" s="47"/>
      <c r="L109" s="49"/>
      <c r="M109" s="50"/>
      <c r="N109" s="46"/>
      <c r="O109" s="47"/>
      <c r="P109" s="46"/>
      <c r="Q109" s="47"/>
      <c r="R109" s="46"/>
      <c r="S109" s="47"/>
      <c r="T109" s="46"/>
      <c r="U109" s="47"/>
      <c r="V109" s="49"/>
      <c r="W109" s="50"/>
      <c r="X109" s="46"/>
      <c r="Y109" s="51"/>
      <c r="Z109" s="11">
        <f t="shared" si="16"/>
        <v>0</v>
      </c>
      <c r="AA109" s="6">
        <f t="shared" si="18"/>
        <v>43</v>
      </c>
    </row>
    <row r="110" spans="1:27" ht="13.8" thickBot="1" x14ac:dyDescent="0.3">
      <c r="A110" s="171" t="s">
        <v>56</v>
      </c>
      <c r="B110" s="78"/>
      <c r="C110" s="53">
        <v>1</v>
      </c>
      <c r="D110" s="54">
        <v>1</v>
      </c>
      <c r="E110" s="56">
        <v>1</v>
      </c>
      <c r="F110" s="158">
        <v>1</v>
      </c>
      <c r="G110" s="56">
        <v>1</v>
      </c>
      <c r="H110" s="55">
        <v>1</v>
      </c>
      <c r="I110" s="56">
        <v>1</v>
      </c>
      <c r="J110" s="55"/>
      <c r="K110" s="53"/>
      <c r="L110" s="55"/>
      <c r="M110" s="56"/>
      <c r="N110" s="52">
        <v>1</v>
      </c>
      <c r="O110" s="53">
        <v>1</v>
      </c>
      <c r="P110" s="52">
        <v>1</v>
      </c>
      <c r="Q110" s="53">
        <v>1</v>
      </c>
      <c r="R110" s="52">
        <v>1</v>
      </c>
      <c r="S110" s="53">
        <v>1</v>
      </c>
      <c r="T110" s="52">
        <v>1</v>
      </c>
      <c r="U110" s="53">
        <v>1</v>
      </c>
      <c r="V110" s="55"/>
      <c r="W110" s="56"/>
      <c r="X110" s="52"/>
      <c r="Y110" s="57"/>
      <c r="Z110" s="11">
        <f t="shared" si="16"/>
        <v>7.5</v>
      </c>
      <c r="AA110" s="6">
        <f t="shared" si="18"/>
        <v>43</v>
      </c>
    </row>
    <row r="111" spans="1:27" ht="13.8" thickBot="1" x14ac:dyDescent="0.3">
      <c r="A111" s="171"/>
      <c r="B111" s="78"/>
      <c r="C111" s="53"/>
      <c r="D111" s="78"/>
      <c r="E111" s="53"/>
      <c r="F111" s="148"/>
      <c r="G111" s="53"/>
      <c r="H111" s="52"/>
      <c r="I111" s="53"/>
      <c r="J111" s="52"/>
      <c r="K111" s="53"/>
      <c r="L111" s="52"/>
      <c r="M111" s="53"/>
      <c r="N111" s="52"/>
      <c r="O111" s="53"/>
      <c r="P111" s="52"/>
      <c r="Q111" s="53"/>
      <c r="R111" s="52"/>
      <c r="S111" s="53"/>
      <c r="T111" s="52"/>
      <c r="U111" s="53"/>
      <c r="V111" s="52"/>
      <c r="W111" s="53"/>
      <c r="X111" s="52"/>
      <c r="Y111" s="57"/>
      <c r="Z111" s="11">
        <f t="shared" si="16"/>
        <v>0</v>
      </c>
      <c r="AA111" s="6">
        <f t="shared" si="18"/>
        <v>0</v>
      </c>
    </row>
    <row r="112" spans="1:27" ht="13.8" thickBot="1" x14ac:dyDescent="0.3">
      <c r="A112" s="45" t="s">
        <v>37</v>
      </c>
      <c r="B112" s="88"/>
      <c r="C112" s="47"/>
      <c r="D112" s="88"/>
      <c r="E112" s="47"/>
      <c r="F112" s="94"/>
      <c r="G112" s="47"/>
      <c r="H112" s="46"/>
      <c r="I112" s="47"/>
      <c r="J112" s="46"/>
      <c r="K112" s="47"/>
      <c r="L112" s="46"/>
      <c r="M112" s="47"/>
      <c r="N112" s="46"/>
      <c r="O112" s="47"/>
      <c r="P112" s="46"/>
      <c r="Q112" s="47"/>
      <c r="R112" s="46"/>
      <c r="S112" s="47"/>
      <c r="T112" s="46"/>
      <c r="U112" s="47"/>
      <c r="V112" s="46"/>
      <c r="W112" s="47"/>
      <c r="X112" s="46"/>
      <c r="Y112" s="51"/>
      <c r="Z112" s="11">
        <f t="shared" si="16"/>
        <v>0</v>
      </c>
      <c r="AA112" s="6">
        <f t="shared" si="18"/>
        <v>30</v>
      </c>
    </row>
    <row r="113" spans="1:27" ht="13.8" thickBot="1" x14ac:dyDescent="0.3">
      <c r="A113" s="28" t="s">
        <v>26</v>
      </c>
      <c r="B113" s="78"/>
      <c r="C113" s="174">
        <v>1</v>
      </c>
      <c r="D113" s="307">
        <v>1</v>
      </c>
      <c r="E113" s="213">
        <v>1</v>
      </c>
      <c r="F113" s="211">
        <v>1</v>
      </c>
      <c r="G113" s="213">
        <v>1</v>
      </c>
      <c r="H113" s="212">
        <v>1</v>
      </c>
      <c r="I113" s="213">
        <v>1</v>
      </c>
      <c r="J113" s="317">
        <v>1</v>
      </c>
      <c r="K113" s="317">
        <v>1</v>
      </c>
      <c r="L113" s="52" t="s">
        <v>0</v>
      </c>
      <c r="M113" s="53" t="s">
        <v>0</v>
      </c>
      <c r="N113" s="317">
        <v>1</v>
      </c>
      <c r="O113" s="174">
        <v>1</v>
      </c>
      <c r="P113" s="317">
        <v>1</v>
      </c>
      <c r="Q113" s="174">
        <v>1</v>
      </c>
      <c r="R113" s="317">
        <v>1</v>
      </c>
      <c r="S113" s="174">
        <v>1</v>
      </c>
      <c r="T113" s="317">
        <v>1</v>
      </c>
      <c r="U113" s="174">
        <v>1</v>
      </c>
      <c r="V113" s="317">
        <v>1</v>
      </c>
      <c r="W113" s="174">
        <v>1</v>
      </c>
      <c r="X113" s="52" t="s">
        <v>0</v>
      </c>
      <c r="Y113" s="57"/>
      <c r="Z113" s="11">
        <f t="shared" si="16"/>
        <v>9.5</v>
      </c>
      <c r="AA113" s="6">
        <f t="shared" si="18"/>
        <v>25.5</v>
      </c>
    </row>
    <row r="114" spans="1:27" ht="13.8" thickBot="1" x14ac:dyDescent="0.3">
      <c r="A114" s="87" t="s">
        <v>27</v>
      </c>
      <c r="B114" s="452"/>
      <c r="C114" s="453"/>
      <c r="D114" s="454"/>
      <c r="E114" s="455"/>
      <c r="F114" s="460"/>
      <c r="G114" s="461"/>
      <c r="H114" s="462"/>
      <c r="I114" s="461"/>
      <c r="J114" s="463"/>
      <c r="K114" s="464"/>
      <c r="L114" s="463"/>
      <c r="M114" s="464"/>
      <c r="N114" s="463"/>
      <c r="O114" s="464"/>
      <c r="P114" s="463"/>
      <c r="Q114" s="464"/>
      <c r="R114" s="463"/>
      <c r="S114" s="464"/>
      <c r="T114" s="463"/>
      <c r="U114" s="464"/>
      <c r="V114" s="463"/>
      <c r="W114" s="464"/>
      <c r="X114" s="463"/>
      <c r="Y114" s="465"/>
      <c r="Z114" s="11">
        <f t="shared" si="16"/>
        <v>0</v>
      </c>
      <c r="AA114" s="6">
        <f t="shared" si="18"/>
        <v>0</v>
      </c>
    </row>
    <row r="115" spans="1:27" ht="13.8" thickBot="1" x14ac:dyDescent="0.3">
      <c r="A115" s="19" t="s">
        <v>8</v>
      </c>
      <c r="B115" s="18">
        <f t="shared" ref="B115:Y115" si="19">SUM(B95:B114)</f>
        <v>0</v>
      </c>
      <c r="C115" s="18">
        <f t="shared" si="19"/>
        <v>7</v>
      </c>
      <c r="D115" s="18">
        <f t="shared" si="19"/>
        <v>10</v>
      </c>
      <c r="E115" s="18">
        <f t="shared" si="19"/>
        <v>11</v>
      </c>
      <c r="F115" s="18">
        <f t="shared" si="19"/>
        <v>12</v>
      </c>
      <c r="G115" s="18">
        <f t="shared" si="19"/>
        <v>12</v>
      </c>
      <c r="H115" s="18">
        <f t="shared" si="19"/>
        <v>12</v>
      </c>
      <c r="I115" s="18">
        <f t="shared" si="19"/>
        <v>12</v>
      </c>
      <c r="J115" s="18">
        <f t="shared" si="19"/>
        <v>6</v>
      </c>
      <c r="K115" s="18">
        <f t="shared" si="19"/>
        <v>6</v>
      </c>
      <c r="L115" s="18">
        <f t="shared" si="19"/>
        <v>5</v>
      </c>
      <c r="M115" s="18">
        <f t="shared" si="19"/>
        <v>5</v>
      </c>
      <c r="N115" s="18">
        <f t="shared" si="19"/>
        <v>11</v>
      </c>
      <c r="O115" s="18">
        <f t="shared" si="19"/>
        <v>12</v>
      </c>
      <c r="P115" s="18">
        <f t="shared" si="19"/>
        <v>12</v>
      </c>
      <c r="Q115" s="18">
        <f t="shared" si="19"/>
        <v>12</v>
      </c>
      <c r="R115" s="18">
        <f t="shared" si="19"/>
        <v>12</v>
      </c>
      <c r="S115" s="18">
        <f t="shared" si="19"/>
        <v>12</v>
      </c>
      <c r="T115" s="18">
        <f t="shared" si="19"/>
        <v>12</v>
      </c>
      <c r="U115" s="18">
        <f t="shared" si="19"/>
        <v>12</v>
      </c>
      <c r="V115" s="18">
        <f t="shared" si="19"/>
        <v>10</v>
      </c>
      <c r="W115" s="18">
        <f t="shared" si="19"/>
        <v>10</v>
      </c>
      <c r="X115" s="18">
        <f t="shared" si="19"/>
        <v>2</v>
      </c>
      <c r="Y115" s="18">
        <f t="shared" si="19"/>
        <v>0</v>
      </c>
      <c r="Z115" s="11" t="s">
        <v>0</v>
      </c>
      <c r="AA115" s="6" t="e">
        <f>AA29</f>
        <v>#VALUE!</v>
      </c>
    </row>
    <row r="116" spans="1:27" ht="13.8" thickBot="1" x14ac:dyDescent="0.3">
      <c r="A116" s="60" t="s">
        <v>39</v>
      </c>
      <c r="B116" s="61">
        <f>SUM(B95:B111)</f>
        <v>0</v>
      </c>
      <c r="C116" s="61">
        <f>SUM(C95:C111)</f>
        <v>6</v>
      </c>
      <c r="D116" s="61">
        <f>SUM(D95:D111)-1</f>
        <v>8</v>
      </c>
      <c r="E116" s="61">
        <f t="shared" ref="E116:U116" si="20">SUM(E95:E111)-1</f>
        <v>9</v>
      </c>
      <c r="F116" s="61">
        <f t="shared" si="20"/>
        <v>10</v>
      </c>
      <c r="G116" s="61">
        <f t="shared" si="20"/>
        <v>10</v>
      </c>
      <c r="H116" s="61">
        <f t="shared" si="20"/>
        <v>10</v>
      </c>
      <c r="I116" s="61">
        <f t="shared" si="20"/>
        <v>10</v>
      </c>
      <c r="J116" s="61">
        <f>SUM(J95:J111)</f>
        <v>5</v>
      </c>
      <c r="K116" s="61">
        <f>SUM(K95:K111)</f>
        <v>5</v>
      </c>
      <c r="L116" s="61">
        <f>SUM(L95:L111)</f>
        <v>5</v>
      </c>
      <c r="M116" s="61">
        <f>SUM(M95:M111)</f>
        <v>5</v>
      </c>
      <c r="N116" s="61">
        <f t="shared" si="20"/>
        <v>9</v>
      </c>
      <c r="O116" s="61">
        <f t="shared" si="20"/>
        <v>10</v>
      </c>
      <c r="P116" s="61">
        <f t="shared" si="20"/>
        <v>10</v>
      </c>
      <c r="Q116" s="61">
        <f t="shared" si="20"/>
        <v>10</v>
      </c>
      <c r="R116" s="61">
        <f t="shared" si="20"/>
        <v>10</v>
      </c>
      <c r="S116" s="61">
        <f t="shared" si="20"/>
        <v>10</v>
      </c>
      <c r="T116" s="61">
        <f t="shared" si="20"/>
        <v>10</v>
      </c>
      <c r="U116" s="61">
        <f t="shared" si="20"/>
        <v>10</v>
      </c>
      <c r="V116" s="61">
        <f t="shared" ref="V116:Y116" si="21">SUM(V95:V111)</f>
        <v>9</v>
      </c>
      <c r="W116" s="61">
        <f t="shared" si="21"/>
        <v>9</v>
      </c>
      <c r="X116" s="61">
        <f t="shared" si="21"/>
        <v>2</v>
      </c>
      <c r="Y116" s="61">
        <f t="shared" si="21"/>
        <v>0</v>
      </c>
      <c r="Z116" s="61" t="s">
        <v>0</v>
      </c>
      <c r="AA116" s="6">
        <f>AA30</f>
        <v>172</v>
      </c>
    </row>
    <row r="117" spans="1:27" ht="13.8" thickBot="1" x14ac:dyDescent="0.3">
      <c r="A117" s="27" t="s">
        <v>28</v>
      </c>
      <c r="B117" s="322">
        <v>1</v>
      </c>
      <c r="C117" s="323">
        <v>1</v>
      </c>
      <c r="D117" s="324">
        <v>1</v>
      </c>
      <c r="E117" s="323">
        <v>1</v>
      </c>
      <c r="F117" s="324">
        <v>1</v>
      </c>
      <c r="G117" s="323">
        <v>1</v>
      </c>
      <c r="H117" s="324">
        <v>1</v>
      </c>
      <c r="I117" s="323">
        <v>1</v>
      </c>
      <c r="J117" s="325">
        <v>1</v>
      </c>
      <c r="K117" s="329"/>
      <c r="L117" s="325"/>
      <c r="M117" s="329"/>
      <c r="N117" s="325">
        <v>1</v>
      </c>
      <c r="O117" s="329">
        <v>1</v>
      </c>
      <c r="P117" s="324">
        <v>1</v>
      </c>
      <c r="Q117" s="323">
        <v>1</v>
      </c>
      <c r="R117" s="324">
        <v>1</v>
      </c>
      <c r="S117" s="323">
        <v>1</v>
      </c>
      <c r="T117" s="324">
        <v>1</v>
      </c>
      <c r="U117" s="323">
        <v>1</v>
      </c>
      <c r="V117" s="163">
        <v>1</v>
      </c>
      <c r="W117" s="329">
        <v>1</v>
      </c>
      <c r="X117" s="325"/>
      <c r="Y117" s="329"/>
      <c r="Z117" s="11">
        <f t="shared" si="16"/>
        <v>9.5</v>
      </c>
      <c r="AA117" s="6">
        <f>AA31</f>
        <v>36</v>
      </c>
    </row>
    <row r="118" spans="1:27" ht="13.8" thickBot="1" x14ac:dyDescent="0.3">
      <c r="A118" s="27" t="s">
        <v>55</v>
      </c>
      <c r="B118" s="163">
        <v>1</v>
      </c>
      <c r="C118" s="146">
        <v>1</v>
      </c>
      <c r="D118" s="145">
        <v>1</v>
      </c>
      <c r="E118" s="146">
        <v>1</v>
      </c>
      <c r="F118" s="145">
        <v>1</v>
      </c>
      <c r="G118" s="146">
        <v>1</v>
      </c>
      <c r="H118" s="145">
        <v>1</v>
      </c>
      <c r="I118" s="146">
        <v>1</v>
      </c>
      <c r="J118" s="145">
        <v>1</v>
      </c>
      <c r="K118" s="146"/>
      <c r="L118" s="145"/>
      <c r="M118" s="146"/>
      <c r="N118" s="145">
        <v>1</v>
      </c>
      <c r="O118" s="146">
        <v>1</v>
      </c>
      <c r="P118" s="145">
        <v>1</v>
      </c>
      <c r="Q118" s="146">
        <v>1</v>
      </c>
      <c r="R118" s="145">
        <v>1</v>
      </c>
      <c r="S118" s="146">
        <v>1</v>
      </c>
      <c r="T118" s="145">
        <v>1</v>
      </c>
      <c r="U118" s="146">
        <v>1</v>
      </c>
      <c r="V118" s="163">
        <v>1</v>
      </c>
      <c r="W118" s="146">
        <v>1</v>
      </c>
      <c r="X118" s="145"/>
      <c r="Y118" s="146"/>
      <c r="Z118" s="11">
        <f t="shared" si="16"/>
        <v>9.5</v>
      </c>
      <c r="AA118" s="6">
        <f t="shared" ref="AA118:AA129" si="22">AA32</f>
        <v>35</v>
      </c>
    </row>
    <row r="119" spans="1:27" ht="13.8" thickBot="1" x14ac:dyDescent="0.3">
      <c r="A119" s="395" t="s">
        <v>54</v>
      </c>
      <c r="B119" s="322" t="s">
        <v>0</v>
      </c>
      <c r="C119" s="146" t="s">
        <v>0</v>
      </c>
      <c r="D119" s="324">
        <v>1</v>
      </c>
      <c r="E119" s="323">
        <v>1</v>
      </c>
      <c r="F119" s="324">
        <v>1</v>
      </c>
      <c r="G119" s="323">
        <v>1</v>
      </c>
      <c r="H119" s="324">
        <v>1</v>
      </c>
      <c r="I119" s="323">
        <v>1</v>
      </c>
      <c r="J119" s="325" t="s">
        <v>0</v>
      </c>
      <c r="K119" s="329"/>
      <c r="L119" s="325"/>
      <c r="M119" s="329"/>
      <c r="N119" s="325">
        <v>1</v>
      </c>
      <c r="O119" s="329">
        <v>1</v>
      </c>
      <c r="P119" s="324">
        <v>1</v>
      </c>
      <c r="Q119" s="323">
        <v>1</v>
      </c>
      <c r="R119" s="324">
        <v>1</v>
      </c>
      <c r="S119" s="323">
        <v>1</v>
      </c>
      <c r="T119" s="324">
        <v>1</v>
      </c>
      <c r="U119" s="323">
        <v>1</v>
      </c>
      <c r="V119" s="163">
        <v>1</v>
      </c>
      <c r="W119" s="329" t="s">
        <v>0</v>
      </c>
      <c r="X119" s="325"/>
      <c r="Y119" s="329"/>
      <c r="Z119" s="11">
        <f t="shared" si="16"/>
        <v>7.5</v>
      </c>
      <c r="AA119" s="6">
        <f t="shared" si="22"/>
        <v>35</v>
      </c>
    </row>
    <row r="120" spans="1:27" ht="13.8" thickBot="1" x14ac:dyDescent="0.3">
      <c r="A120" s="84" t="s">
        <v>29</v>
      </c>
      <c r="B120" s="225">
        <v>1</v>
      </c>
      <c r="C120" s="231">
        <v>1</v>
      </c>
      <c r="D120" s="225">
        <v>1</v>
      </c>
      <c r="E120" s="231">
        <v>1</v>
      </c>
      <c r="F120" s="225">
        <v>1</v>
      </c>
      <c r="G120" s="231">
        <v>1</v>
      </c>
      <c r="H120" s="225">
        <v>1</v>
      </c>
      <c r="I120" s="231">
        <v>1</v>
      </c>
      <c r="J120" s="78" t="s">
        <v>0</v>
      </c>
      <c r="K120" s="53" t="s">
        <v>0</v>
      </c>
      <c r="L120" s="227">
        <v>1</v>
      </c>
      <c r="M120" s="228">
        <v>1</v>
      </c>
      <c r="N120" s="227">
        <v>1</v>
      </c>
      <c r="O120" s="228">
        <v>1</v>
      </c>
      <c r="P120" s="225">
        <v>1</v>
      </c>
      <c r="Q120" s="231">
        <v>1</v>
      </c>
      <c r="R120" s="78" t="s">
        <v>0</v>
      </c>
      <c r="S120" s="53" t="s">
        <v>0</v>
      </c>
      <c r="T120" s="78" t="s">
        <v>0</v>
      </c>
      <c r="U120" s="13"/>
      <c r="V120" s="12"/>
      <c r="W120" s="13"/>
      <c r="X120" s="12"/>
      <c r="Y120" s="13"/>
      <c r="Z120" s="11">
        <f t="shared" si="16"/>
        <v>7</v>
      </c>
      <c r="AA120" s="6">
        <f t="shared" si="22"/>
        <v>35</v>
      </c>
    </row>
    <row r="121" spans="1:27" ht="13.8" thickBot="1" x14ac:dyDescent="0.3">
      <c r="A121" s="84" t="s">
        <v>42</v>
      </c>
      <c r="B121" s="88"/>
      <c r="C121" s="50"/>
      <c r="D121" s="48"/>
      <c r="E121" s="50"/>
      <c r="F121" s="48"/>
      <c r="G121" s="50"/>
      <c r="H121" s="48"/>
      <c r="I121" s="50"/>
      <c r="J121" s="88"/>
      <c r="K121" s="47"/>
      <c r="L121" s="88"/>
      <c r="M121" s="47"/>
      <c r="N121" s="48"/>
      <c r="O121" s="50"/>
      <c r="P121" s="48"/>
      <c r="Q121" s="50"/>
      <c r="R121" s="48"/>
      <c r="S121" s="50"/>
      <c r="T121" s="48"/>
      <c r="U121" s="50"/>
      <c r="V121" s="48"/>
      <c r="W121" s="50"/>
      <c r="X121" s="88"/>
      <c r="Y121" s="47"/>
      <c r="Z121" s="11">
        <f t="shared" si="16"/>
        <v>0</v>
      </c>
      <c r="AA121" s="6">
        <f t="shared" si="22"/>
        <v>35</v>
      </c>
    </row>
    <row r="122" spans="1:27" ht="13.8" thickBot="1" x14ac:dyDescent="0.3">
      <c r="A122" s="349" t="s">
        <v>30</v>
      </c>
      <c r="B122" s="330">
        <v>1</v>
      </c>
      <c r="C122" s="331">
        <v>1</v>
      </c>
      <c r="D122" s="330">
        <v>1</v>
      </c>
      <c r="E122" s="331">
        <v>1</v>
      </c>
      <c r="F122" s="330">
        <v>1</v>
      </c>
      <c r="G122" s="331">
        <v>1</v>
      </c>
      <c r="H122" s="330">
        <v>1</v>
      </c>
      <c r="I122" s="331">
        <v>1</v>
      </c>
      <c r="J122" s="145"/>
      <c r="K122" s="146"/>
      <c r="L122" s="206"/>
      <c r="M122" s="182"/>
      <c r="N122" s="206"/>
      <c r="O122" s="182"/>
      <c r="P122" s="206"/>
      <c r="Q122" s="182"/>
      <c r="R122" s="206"/>
      <c r="S122" s="182"/>
      <c r="T122" s="206"/>
      <c r="U122" s="182"/>
      <c r="V122" s="206"/>
      <c r="W122" s="182"/>
      <c r="X122" s="206"/>
      <c r="Y122" s="182"/>
      <c r="Z122" s="11">
        <f t="shared" si="16"/>
        <v>4</v>
      </c>
      <c r="AA122" s="6">
        <f t="shared" si="22"/>
        <v>35</v>
      </c>
    </row>
    <row r="123" spans="1:27" ht="13.8" thickBot="1" x14ac:dyDescent="0.3">
      <c r="A123" s="31" t="s">
        <v>31</v>
      </c>
      <c r="B123" s="78"/>
      <c r="C123" s="53"/>
      <c r="D123" s="82">
        <v>1</v>
      </c>
      <c r="E123" s="83">
        <v>1</v>
      </c>
      <c r="F123" s="78">
        <v>1</v>
      </c>
      <c r="G123" s="53">
        <v>1</v>
      </c>
      <c r="H123" s="78">
        <v>1</v>
      </c>
      <c r="I123" s="53">
        <v>1</v>
      </c>
      <c r="J123" s="78"/>
      <c r="K123" s="53"/>
      <c r="L123" s="148">
        <v>1</v>
      </c>
      <c r="M123" s="57">
        <v>1</v>
      </c>
      <c r="N123" s="78">
        <v>1</v>
      </c>
      <c r="O123" s="53">
        <v>1</v>
      </c>
      <c r="P123" s="78">
        <v>1</v>
      </c>
      <c r="Q123" s="53">
        <v>1</v>
      </c>
      <c r="R123" s="78">
        <v>1</v>
      </c>
      <c r="S123" s="53">
        <v>1</v>
      </c>
      <c r="T123" s="78">
        <v>1</v>
      </c>
      <c r="U123" s="53">
        <v>1</v>
      </c>
      <c r="V123" s="78"/>
      <c r="W123" s="53"/>
      <c r="X123" s="78"/>
      <c r="Y123" s="53"/>
      <c r="Z123" s="11">
        <f t="shared" si="16"/>
        <v>8</v>
      </c>
      <c r="AA123" s="6">
        <f t="shared" si="22"/>
        <v>37</v>
      </c>
    </row>
    <row r="124" spans="1:27" ht="13.8" thickBot="1" x14ac:dyDescent="0.3">
      <c r="A124" s="99" t="s">
        <v>40</v>
      </c>
      <c r="B124" s="145"/>
      <c r="C124" s="146" t="s">
        <v>0</v>
      </c>
      <c r="D124" s="337">
        <v>1</v>
      </c>
      <c r="E124" s="338">
        <v>1</v>
      </c>
      <c r="F124" s="337">
        <v>1</v>
      </c>
      <c r="G124" s="338">
        <v>1</v>
      </c>
      <c r="H124" s="337">
        <v>1</v>
      </c>
      <c r="I124" s="338">
        <v>1</v>
      </c>
      <c r="J124" s="337">
        <v>1</v>
      </c>
      <c r="K124" s="338">
        <v>1</v>
      </c>
      <c r="L124" s="239" t="s">
        <v>0</v>
      </c>
      <c r="M124" s="192" t="s">
        <v>0</v>
      </c>
      <c r="N124" s="337">
        <v>1</v>
      </c>
      <c r="O124" s="338">
        <v>1</v>
      </c>
      <c r="P124" s="337">
        <v>1</v>
      </c>
      <c r="Q124" s="338">
        <v>1</v>
      </c>
      <c r="R124" s="337">
        <v>1</v>
      </c>
      <c r="S124" s="338">
        <v>1</v>
      </c>
      <c r="T124" s="337">
        <v>1</v>
      </c>
      <c r="U124" s="338">
        <v>1</v>
      </c>
      <c r="V124" s="337">
        <v>1</v>
      </c>
      <c r="W124" s="146">
        <v>1</v>
      </c>
      <c r="X124" s="145"/>
      <c r="Y124" s="146"/>
      <c r="Z124" s="11">
        <f t="shared" si="16"/>
        <v>9</v>
      </c>
      <c r="AA124" s="6">
        <f t="shared" si="22"/>
        <v>35</v>
      </c>
    </row>
    <row r="125" spans="1:27" ht="13.8" thickBot="1" x14ac:dyDescent="0.3">
      <c r="A125" s="203"/>
      <c r="B125" s="78"/>
      <c r="C125" s="56"/>
      <c r="D125" s="54"/>
      <c r="E125" s="56"/>
      <c r="F125" s="54"/>
      <c r="G125" s="56"/>
      <c r="H125" s="54"/>
      <c r="I125" s="56"/>
      <c r="J125" s="78"/>
      <c r="K125" s="53"/>
      <c r="L125" s="78"/>
      <c r="M125" s="53"/>
      <c r="N125" s="54"/>
      <c r="O125" s="56"/>
      <c r="P125" s="54"/>
      <c r="Q125" s="56"/>
      <c r="R125" s="54"/>
      <c r="S125" s="56"/>
      <c r="T125" s="54"/>
      <c r="U125" s="56"/>
      <c r="V125" s="54"/>
      <c r="W125" s="56"/>
      <c r="X125" s="78"/>
      <c r="Y125" s="53"/>
      <c r="Z125" s="11">
        <f t="shared" si="16"/>
        <v>0</v>
      </c>
      <c r="AA125" s="6">
        <f t="shared" si="22"/>
        <v>0</v>
      </c>
    </row>
    <row r="126" spans="1:27" ht="13.8" thickBot="1" x14ac:dyDescent="0.3">
      <c r="A126" s="427"/>
      <c r="B126" s="78"/>
      <c r="C126" s="53"/>
      <c r="D126" s="145"/>
      <c r="E126" s="146"/>
      <c r="F126" s="78"/>
      <c r="G126" s="53"/>
      <c r="H126" s="78"/>
      <c r="I126" s="53"/>
      <c r="J126" s="78"/>
      <c r="K126" s="53"/>
      <c r="L126" s="148"/>
      <c r="M126" s="57"/>
      <c r="N126" s="78"/>
      <c r="O126" s="53"/>
      <c r="P126" s="78"/>
      <c r="Q126" s="53"/>
      <c r="R126" s="78"/>
      <c r="S126" s="53"/>
      <c r="T126" s="78"/>
      <c r="U126" s="53"/>
      <c r="V126" s="78"/>
      <c r="W126" s="53"/>
      <c r="X126" s="78"/>
      <c r="Y126" s="53"/>
      <c r="Z126" s="11">
        <f t="shared" si="16"/>
        <v>0</v>
      </c>
      <c r="AA126" s="6">
        <f t="shared" si="22"/>
        <v>0</v>
      </c>
    </row>
    <row r="127" spans="1:27" ht="13.8" thickBot="1" x14ac:dyDescent="0.3">
      <c r="A127" s="258"/>
      <c r="B127" s="145"/>
      <c r="C127" s="146"/>
      <c r="D127" s="145"/>
      <c r="E127" s="146"/>
      <c r="F127" s="145"/>
      <c r="G127" s="146"/>
      <c r="H127" s="145"/>
      <c r="I127" s="146"/>
      <c r="J127" s="145"/>
      <c r="K127" s="146"/>
      <c r="L127" s="239"/>
      <c r="M127" s="192"/>
      <c r="N127" s="145"/>
      <c r="O127" s="146"/>
      <c r="P127" s="145"/>
      <c r="Q127" s="146"/>
      <c r="R127" s="145"/>
      <c r="S127" s="146"/>
      <c r="T127" s="145"/>
      <c r="U127" s="146"/>
      <c r="V127" s="145"/>
      <c r="W127" s="146"/>
      <c r="X127" s="145"/>
      <c r="Y127" s="146"/>
      <c r="Z127" s="11">
        <f t="shared" si="16"/>
        <v>0</v>
      </c>
      <c r="AA127" s="6">
        <f t="shared" si="22"/>
        <v>0</v>
      </c>
    </row>
    <row r="128" spans="1:27" ht="13.8" thickBot="1" x14ac:dyDescent="0.3">
      <c r="A128" s="31" t="s">
        <v>32</v>
      </c>
      <c r="B128" s="269">
        <v>1</v>
      </c>
      <c r="C128" s="270">
        <v>1</v>
      </c>
      <c r="D128" s="269">
        <v>1</v>
      </c>
      <c r="E128" s="270">
        <v>1</v>
      </c>
      <c r="F128" s="269">
        <v>1</v>
      </c>
      <c r="G128" s="270">
        <v>1</v>
      </c>
      <c r="H128" s="269">
        <v>1</v>
      </c>
      <c r="I128" s="270">
        <v>1</v>
      </c>
      <c r="J128" s="78" t="s">
        <v>0</v>
      </c>
      <c r="K128" s="13"/>
      <c r="L128" s="281">
        <v>1</v>
      </c>
      <c r="M128" s="270">
        <v>1</v>
      </c>
      <c r="N128" s="269">
        <v>1</v>
      </c>
      <c r="O128" s="270">
        <v>1</v>
      </c>
      <c r="P128" s="269">
        <v>1</v>
      </c>
      <c r="Q128" s="270">
        <v>1</v>
      </c>
      <c r="R128" s="12" t="s">
        <v>0</v>
      </c>
      <c r="S128" s="13"/>
      <c r="T128" s="12"/>
      <c r="U128" s="13"/>
      <c r="V128" s="12"/>
      <c r="W128" s="13"/>
      <c r="X128" s="12"/>
      <c r="Y128" s="13"/>
      <c r="Z128" s="11">
        <f t="shared" si="16"/>
        <v>7</v>
      </c>
      <c r="AA128" s="6">
        <f t="shared" si="22"/>
        <v>35</v>
      </c>
    </row>
    <row r="129" spans="1:27" ht="13.8" thickBot="1" x14ac:dyDescent="0.3">
      <c r="A129" s="350" t="s">
        <v>33</v>
      </c>
      <c r="B129" s="255" t="s">
        <v>0</v>
      </c>
      <c r="C129" s="275" t="s">
        <v>0</v>
      </c>
      <c r="D129" s="278">
        <v>1</v>
      </c>
      <c r="E129" s="277">
        <v>1</v>
      </c>
      <c r="F129" s="278">
        <v>1</v>
      </c>
      <c r="G129" s="277">
        <v>1</v>
      </c>
      <c r="H129" s="278">
        <v>1</v>
      </c>
      <c r="I129" s="277">
        <v>1</v>
      </c>
      <c r="J129" s="255"/>
      <c r="K129" s="275"/>
      <c r="L129" s="255"/>
      <c r="M129" s="275"/>
      <c r="N129" s="255"/>
      <c r="O129" s="275"/>
      <c r="P129" s="255"/>
      <c r="Q129" s="275"/>
      <c r="R129" s="255"/>
      <c r="S129" s="275"/>
      <c r="T129" s="278">
        <v>1</v>
      </c>
      <c r="U129" s="277">
        <v>1</v>
      </c>
      <c r="V129" s="278">
        <v>1</v>
      </c>
      <c r="W129" s="277">
        <v>1</v>
      </c>
      <c r="X129" s="255" t="s">
        <v>0</v>
      </c>
      <c r="Y129" s="275" t="s">
        <v>0</v>
      </c>
      <c r="Z129" s="11">
        <f t="shared" si="16"/>
        <v>5</v>
      </c>
      <c r="AA129" s="6">
        <f t="shared" si="22"/>
        <v>35</v>
      </c>
    </row>
    <row r="130" spans="1:27" ht="13.8" thickBot="1" x14ac:dyDescent="0.3">
      <c r="A130" s="512" t="str">
        <f>A1</f>
        <v>SEMAINE 1</v>
      </c>
      <c r="B130" s="514">
        <f>B1+3</f>
        <v>45659</v>
      </c>
      <c r="C130" s="515"/>
      <c r="D130" s="515"/>
      <c r="E130" s="515"/>
      <c r="F130" s="515"/>
      <c r="G130" s="515"/>
      <c r="H130" s="515"/>
      <c r="I130" s="515"/>
      <c r="J130" s="515"/>
      <c r="K130" s="515"/>
      <c r="L130" s="515"/>
      <c r="M130" s="515"/>
      <c r="N130" s="515"/>
      <c r="O130" s="515"/>
      <c r="P130" s="515"/>
      <c r="Q130" s="515"/>
      <c r="R130" s="515"/>
      <c r="S130" s="515"/>
      <c r="T130" s="515"/>
      <c r="U130" s="515"/>
      <c r="V130" s="515"/>
      <c r="W130" s="515"/>
      <c r="X130" s="515"/>
      <c r="Y130" s="516"/>
      <c r="Z130" s="519" t="s">
        <v>9</v>
      </c>
      <c r="AA130" s="521" t="s">
        <v>10</v>
      </c>
    </row>
    <row r="131" spans="1:27" ht="13.8" thickBot="1" x14ac:dyDescent="0.3">
      <c r="A131" s="513"/>
      <c r="B131" s="517" t="s">
        <v>15</v>
      </c>
      <c r="C131" s="518"/>
      <c r="D131" s="523" t="s">
        <v>16</v>
      </c>
      <c r="E131" s="518"/>
      <c r="F131" s="526" t="s">
        <v>17</v>
      </c>
      <c r="G131" s="518"/>
      <c r="H131" s="517" t="s">
        <v>18</v>
      </c>
      <c r="I131" s="518"/>
      <c r="J131" s="517" t="s">
        <v>19</v>
      </c>
      <c r="K131" s="518"/>
      <c r="L131" s="517" t="s">
        <v>20</v>
      </c>
      <c r="M131" s="518"/>
      <c r="N131" s="517" t="s">
        <v>12</v>
      </c>
      <c r="O131" s="518"/>
      <c r="P131" s="517" t="s">
        <v>21</v>
      </c>
      <c r="Q131" s="518"/>
      <c r="R131" s="517" t="s">
        <v>22</v>
      </c>
      <c r="S131" s="518"/>
      <c r="T131" s="517" t="s">
        <v>23</v>
      </c>
      <c r="U131" s="518"/>
      <c r="V131" s="517" t="s">
        <v>24</v>
      </c>
      <c r="W131" s="518"/>
      <c r="X131" s="517" t="s">
        <v>25</v>
      </c>
      <c r="Y131" s="518"/>
      <c r="Z131" s="520"/>
      <c r="AA131" s="522"/>
    </row>
    <row r="132" spans="1:27" x14ac:dyDescent="0.25">
      <c r="A132" s="26" t="s">
        <v>1</v>
      </c>
      <c r="B132" s="29" t="s">
        <v>0</v>
      </c>
      <c r="C132" s="123">
        <v>1</v>
      </c>
      <c r="D132" s="124">
        <v>1</v>
      </c>
      <c r="E132" s="126">
        <v>1</v>
      </c>
      <c r="F132" s="288">
        <v>1</v>
      </c>
      <c r="G132" s="126">
        <v>1</v>
      </c>
      <c r="H132" s="125">
        <v>1</v>
      </c>
      <c r="I132" s="126">
        <v>1</v>
      </c>
      <c r="J132" s="111" t="s">
        <v>0</v>
      </c>
      <c r="K132" s="2" t="s">
        <v>0</v>
      </c>
      <c r="L132" s="122" t="s">
        <v>0</v>
      </c>
      <c r="M132" s="83" t="s">
        <v>0</v>
      </c>
      <c r="N132" s="127">
        <v>1</v>
      </c>
      <c r="O132" s="123">
        <v>1</v>
      </c>
      <c r="P132" s="127">
        <v>1</v>
      </c>
      <c r="Q132" s="123">
        <v>1</v>
      </c>
      <c r="R132" s="127">
        <v>1</v>
      </c>
      <c r="S132" s="118">
        <v>1</v>
      </c>
      <c r="T132" s="117">
        <v>1</v>
      </c>
      <c r="U132" s="118">
        <v>1</v>
      </c>
      <c r="V132" s="117">
        <v>1</v>
      </c>
      <c r="W132" s="118">
        <v>1</v>
      </c>
      <c r="X132" s="122">
        <v>1</v>
      </c>
      <c r="Y132" s="2"/>
      <c r="Z132" s="40">
        <f>SUM(B132:Y132)*0.5</f>
        <v>9</v>
      </c>
      <c r="AA132" s="6">
        <f t="shared" ref="AA132:AA157" si="23">AA3</f>
        <v>35</v>
      </c>
    </row>
    <row r="133" spans="1:27" x14ac:dyDescent="0.25">
      <c r="A133" s="257" t="s">
        <v>43</v>
      </c>
      <c r="B133" s="54" t="s">
        <v>0</v>
      </c>
      <c r="C133" s="53" t="s">
        <v>0</v>
      </c>
      <c r="D133" s="54" t="s">
        <v>0</v>
      </c>
      <c r="E133" s="165" t="s">
        <v>0</v>
      </c>
      <c r="F133" s="54">
        <v>1</v>
      </c>
      <c r="G133" s="56">
        <v>1</v>
      </c>
      <c r="H133" s="55">
        <v>1</v>
      </c>
      <c r="I133" s="56">
        <v>1</v>
      </c>
      <c r="J133" s="55">
        <v>1</v>
      </c>
      <c r="K133" s="56">
        <v>1</v>
      </c>
      <c r="L133" s="52" t="s">
        <v>0</v>
      </c>
      <c r="M133" s="53" t="s">
        <v>0</v>
      </c>
      <c r="N133" s="52">
        <v>1</v>
      </c>
      <c r="O133" s="53">
        <v>1</v>
      </c>
      <c r="P133" s="52">
        <v>1</v>
      </c>
      <c r="Q133" s="53">
        <v>1</v>
      </c>
      <c r="R133" s="52">
        <v>1</v>
      </c>
      <c r="S133" s="53">
        <v>1</v>
      </c>
      <c r="T133" s="52">
        <v>1</v>
      </c>
      <c r="U133" s="53">
        <v>1</v>
      </c>
      <c r="V133" s="52">
        <v>1</v>
      </c>
      <c r="W133" s="53">
        <v>1</v>
      </c>
      <c r="X133" s="78" t="s">
        <v>0</v>
      </c>
      <c r="Y133" s="53"/>
      <c r="Z133" s="40">
        <f t="shared" ref="Z133:Z171" si="24">SUM(B133:Y133)*0.5</f>
        <v>8</v>
      </c>
      <c r="AA133" s="6">
        <f t="shared" si="23"/>
        <v>44.5</v>
      </c>
    </row>
    <row r="134" spans="1:27" x14ac:dyDescent="0.25">
      <c r="A134" s="258" t="s">
        <v>49</v>
      </c>
      <c r="B134" s="78"/>
      <c r="C134" s="56"/>
      <c r="D134" s="54">
        <v>1</v>
      </c>
      <c r="E134" s="56">
        <v>1</v>
      </c>
      <c r="F134" s="158">
        <v>1</v>
      </c>
      <c r="G134" s="56">
        <v>1</v>
      </c>
      <c r="H134" s="55">
        <v>1</v>
      </c>
      <c r="I134" s="56">
        <v>1</v>
      </c>
      <c r="J134" s="52">
        <v>1</v>
      </c>
      <c r="K134" s="53">
        <v>1</v>
      </c>
      <c r="L134" s="52">
        <v>1</v>
      </c>
      <c r="M134" s="53">
        <v>1</v>
      </c>
      <c r="N134" s="52"/>
      <c r="O134" s="53">
        <v>1</v>
      </c>
      <c r="P134" s="52">
        <v>1</v>
      </c>
      <c r="Q134" s="53">
        <v>1</v>
      </c>
      <c r="R134" s="52">
        <v>1</v>
      </c>
      <c r="S134" s="53">
        <v>1</v>
      </c>
      <c r="T134" s="52">
        <v>1</v>
      </c>
      <c r="U134" s="53">
        <v>1</v>
      </c>
      <c r="V134" s="52"/>
      <c r="W134" s="53"/>
      <c r="X134" s="52"/>
      <c r="Y134" s="53"/>
      <c r="Z134" s="40">
        <f t="shared" si="24"/>
        <v>8.5</v>
      </c>
      <c r="AA134" s="6">
        <f t="shared" si="23"/>
        <v>44.5</v>
      </c>
    </row>
    <row r="135" spans="1:27" x14ac:dyDescent="0.25">
      <c r="A135" s="258" t="s">
        <v>45</v>
      </c>
      <c r="B135" s="88"/>
      <c r="C135" s="47"/>
      <c r="D135" s="48"/>
      <c r="E135" s="50"/>
      <c r="F135" s="155"/>
      <c r="G135" s="50"/>
      <c r="H135" s="49"/>
      <c r="I135" s="50"/>
      <c r="J135" s="49"/>
      <c r="K135" s="50"/>
      <c r="L135" s="46"/>
      <c r="M135" s="47"/>
      <c r="N135" s="46"/>
      <c r="O135" s="47"/>
      <c r="P135" s="46"/>
      <c r="Q135" s="47"/>
      <c r="R135" s="46"/>
      <c r="S135" s="47"/>
      <c r="T135" s="46"/>
      <c r="U135" s="47"/>
      <c r="V135" s="46"/>
      <c r="W135" s="47"/>
      <c r="X135" s="46"/>
      <c r="Y135" s="47"/>
      <c r="Z135" s="40">
        <f t="shared" si="24"/>
        <v>0</v>
      </c>
      <c r="AA135" s="6">
        <f t="shared" si="23"/>
        <v>42.5</v>
      </c>
    </row>
    <row r="136" spans="1:27" x14ac:dyDescent="0.25">
      <c r="A136" s="258" t="s">
        <v>51</v>
      </c>
      <c r="B136" s="78"/>
      <c r="C136" s="53"/>
      <c r="D136" s="54">
        <v>1</v>
      </c>
      <c r="E136" s="56">
        <v>1</v>
      </c>
      <c r="F136" s="158">
        <v>1</v>
      </c>
      <c r="G136" s="56">
        <v>1</v>
      </c>
      <c r="H136" s="55">
        <v>1</v>
      </c>
      <c r="I136" s="56">
        <v>1</v>
      </c>
      <c r="J136" s="55" t="s">
        <v>0</v>
      </c>
      <c r="K136" s="56" t="s">
        <v>0</v>
      </c>
      <c r="L136" s="52">
        <v>1</v>
      </c>
      <c r="M136" s="53">
        <v>1</v>
      </c>
      <c r="N136" s="52">
        <v>1</v>
      </c>
      <c r="O136" s="53">
        <v>1</v>
      </c>
      <c r="P136" s="52">
        <v>1</v>
      </c>
      <c r="Q136" s="53">
        <v>1</v>
      </c>
      <c r="R136" s="52">
        <v>1</v>
      </c>
      <c r="S136" s="53">
        <v>1</v>
      </c>
      <c r="T136" s="52">
        <v>1</v>
      </c>
      <c r="U136" s="53">
        <v>1</v>
      </c>
      <c r="V136" s="52">
        <v>1</v>
      </c>
      <c r="W136" s="53">
        <v>1</v>
      </c>
      <c r="X136" s="52" t="s">
        <v>0</v>
      </c>
      <c r="Y136" s="53"/>
      <c r="Z136" s="40">
        <f t="shared" si="24"/>
        <v>9</v>
      </c>
      <c r="AA136" s="6">
        <f t="shared" si="23"/>
        <v>43</v>
      </c>
    </row>
    <row r="137" spans="1:27" ht="13.8" thickBot="1" x14ac:dyDescent="0.3">
      <c r="A137" s="259"/>
      <c r="B137" s="255"/>
      <c r="C137" s="275"/>
      <c r="D137" s="309"/>
      <c r="E137" s="310"/>
      <c r="F137" s="311"/>
      <c r="G137" s="310"/>
      <c r="H137" s="312"/>
      <c r="I137" s="310"/>
      <c r="J137" s="315"/>
      <c r="K137" s="275"/>
      <c r="L137" s="315"/>
      <c r="M137" s="275"/>
      <c r="N137" s="315"/>
      <c r="O137" s="275"/>
      <c r="P137" s="315"/>
      <c r="Q137" s="275"/>
      <c r="R137" s="315"/>
      <c r="S137" s="275"/>
      <c r="T137" s="315"/>
      <c r="U137" s="275"/>
      <c r="V137" s="315"/>
      <c r="W137" s="275"/>
      <c r="X137" s="315"/>
      <c r="Y137" s="275"/>
      <c r="Z137" s="40">
        <f t="shared" si="24"/>
        <v>0</v>
      </c>
      <c r="AA137" s="6">
        <f t="shared" si="23"/>
        <v>0</v>
      </c>
    </row>
    <row r="138" spans="1:27" ht="13.8" thickBot="1" x14ac:dyDescent="0.3">
      <c r="A138" s="10" t="s">
        <v>2</v>
      </c>
      <c r="B138" s="18">
        <f t="shared" ref="B138:Y138" si="25">SUM(B132:B137)</f>
        <v>0</v>
      </c>
      <c r="C138" s="18">
        <f t="shared" si="25"/>
        <v>1</v>
      </c>
      <c r="D138" s="18">
        <f t="shared" si="25"/>
        <v>3</v>
      </c>
      <c r="E138" s="18">
        <f t="shared" si="25"/>
        <v>3</v>
      </c>
      <c r="F138" s="18">
        <f t="shared" si="25"/>
        <v>4</v>
      </c>
      <c r="G138" s="18">
        <f t="shared" si="25"/>
        <v>4</v>
      </c>
      <c r="H138" s="18">
        <f t="shared" si="25"/>
        <v>4</v>
      </c>
      <c r="I138" s="18">
        <f t="shared" si="25"/>
        <v>4</v>
      </c>
      <c r="J138" s="18">
        <f t="shared" si="25"/>
        <v>2</v>
      </c>
      <c r="K138" s="18">
        <f t="shared" si="25"/>
        <v>2</v>
      </c>
      <c r="L138" s="18">
        <f t="shared" si="25"/>
        <v>2</v>
      </c>
      <c r="M138" s="18">
        <f t="shared" si="25"/>
        <v>2</v>
      </c>
      <c r="N138" s="18">
        <f t="shared" si="25"/>
        <v>3</v>
      </c>
      <c r="O138" s="18">
        <f t="shared" si="25"/>
        <v>4</v>
      </c>
      <c r="P138" s="18">
        <f t="shared" si="25"/>
        <v>4</v>
      </c>
      <c r="Q138" s="18">
        <f t="shared" si="25"/>
        <v>4</v>
      </c>
      <c r="R138" s="18">
        <f t="shared" si="25"/>
        <v>4</v>
      </c>
      <c r="S138" s="18">
        <f t="shared" si="25"/>
        <v>4</v>
      </c>
      <c r="T138" s="18">
        <f t="shared" si="25"/>
        <v>4</v>
      </c>
      <c r="U138" s="18">
        <f t="shared" si="25"/>
        <v>4</v>
      </c>
      <c r="V138" s="18">
        <f t="shared" si="25"/>
        <v>3</v>
      </c>
      <c r="W138" s="18">
        <f t="shared" si="25"/>
        <v>3</v>
      </c>
      <c r="X138" s="18">
        <f t="shared" si="25"/>
        <v>1</v>
      </c>
      <c r="Y138" s="18">
        <f t="shared" si="25"/>
        <v>0</v>
      </c>
      <c r="Z138" s="40">
        <f t="shared" si="24"/>
        <v>34.5</v>
      </c>
      <c r="AA138" s="6" t="e">
        <f t="shared" si="23"/>
        <v>#VALUE!</v>
      </c>
    </row>
    <row r="139" spans="1:27" x14ac:dyDescent="0.25">
      <c r="A139" s="9" t="s">
        <v>3</v>
      </c>
      <c r="B139" s="143"/>
      <c r="C139" s="134"/>
      <c r="D139" s="170">
        <v>1</v>
      </c>
      <c r="E139" s="112">
        <v>1</v>
      </c>
      <c r="F139" s="251">
        <v>1</v>
      </c>
      <c r="G139" s="112">
        <v>1</v>
      </c>
      <c r="H139" s="111">
        <v>1</v>
      </c>
      <c r="I139" s="112">
        <v>1</v>
      </c>
      <c r="J139" s="113">
        <v>1</v>
      </c>
      <c r="K139" s="83">
        <v>1</v>
      </c>
      <c r="L139" s="113" t="s">
        <v>0</v>
      </c>
      <c r="M139" s="83" t="s">
        <v>0</v>
      </c>
      <c r="N139" s="113">
        <v>1</v>
      </c>
      <c r="O139" s="83">
        <v>1</v>
      </c>
      <c r="P139" s="113">
        <v>1</v>
      </c>
      <c r="Q139" s="83">
        <v>1</v>
      </c>
      <c r="R139" s="113">
        <v>1</v>
      </c>
      <c r="S139" s="83">
        <v>1</v>
      </c>
      <c r="T139" s="113">
        <v>1</v>
      </c>
      <c r="U139" s="83">
        <v>1</v>
      </c>
      <c r="V139" s="113">
        <v>1</v>
      </c>
      <c r="W139" s="147">
        <v>1</v>
      </c>
      <c r="X139" s="143"/>
      <c r="Y139" s="134"/>
      <c r="Z139" s="40">
        <f t="shared" si="24"/>
        <v>9</v>
      </c>
      <c r="AA139" s="6">
        <f t="shared" si="23"/>
        <v>36</v>
      </c>
    </row>
    <row r="140" spans="1:27" x14ac:dyDescent="0.25">
      <c r="A140" s="4" t="s">
        <v>4</v>
      </c>
      <c r="B140" s="227"/>
      <c r="C140" s="228"/>
      <c r="D140" s="233"/>
      <c r="E140" s="234"/>
      <c r="F140" s="233"/>
      <c r="G140" s="234"/>
      <c r="H140" s="233"/>
      <c r="I140" s="234"/>
      <c r="J140" s="227"/>
      <c r="K140" s="228"/>
      <c r="L140" s="227"/>
      <c r="M140" s="228"/>
      <c r="N140" s="227"/>
      <c r="O140" s="228"/>
      <c r="P140" s="227"/>
      <c r="Q140" s="228"/>
      <c r="R140" s="227"/>
      <c r="S140" s="228"/>
      <c r="T140" s="227"/>
      <c r="U140" s="228"/>
      <c r="V140" s="227"/>
      <c r="W140" s="228"/>
      <c r="X140" s="229"/>
      <c r="Y140" s="228"/>
      <c r="Z140" s="40">
        <f t="shared" si="24"/>
        <v>0</v>
      </c>
      <c r="AA140" s="6">
        <f t="shared" si="23"/>
        <v>0</v>
      </c>
    </row>
    <row r="141" spans="1:27" x14ac:dyDescent="0.25">
      <c r="A141" s="4" t="s">
        <v>13</v>
      </c>
      <c r="B141" s="466"/>
      <c r="C141" s="464"/>
      <c r="D141" s="233"/>
      <c r="E141" s="234"/>
      <c r="F141" s="274"/>
      <c r="G141" s="234"/>
      <c r="H141" s="471"/>
      <c r="I141" s="234"/>
      <c r="J141" s="471"/>
      <c r="K141" s="234"/>
      <c r="L141" s="472"/>
      <c r="M141" s="228"/>
      <c r="N141" s="472"/>
      <c r="O141" s="228"/>
      <c r="P141" s="472"/>
      <c r="Q141" s="228"/>
      <c r="R141" s="472"/>
      <c r="S141" s="228"/>
      <c r="T141" s="472"/>
      <c r="U141" s="228"/>
      <c r="V141" s="471"/>
      <c r="W141" s="235"/>
      <c r="X141" s="466"/>
      <c r="Y141" s="464"/>
      <c r="Z141" s="40">
        <f t="shared" si="24"/>
        <v>0</v>
      </c>
      <c r="AA141" s="6">
        <f t="shared" si="23"/>
        <v>18</v>
      </c>
    </row>
    <row r="142" spans="1:27" x14ac:dyDescent="0.25">
      <c r="A142" s="4" t="s">
        <v>5</v>
      </c>
      <c r="B142" s="227"/>
      <c r="C142" s="228"/>
      <c r="D142" s="233"/>
      <c r="E142" s="234"/>
      <c r="F142" s="274"/>
      <c r="G142" s="234"/>
      <c r="H142" s="471"/>
      <c r="I142" s="234"/>
      <c r="J142" s="472"/>
      <c r="K142" s="228"/>
      <c r="L142" s="472"/>
      <c r="M142" s="228"/>
      <c r="N142" s="472"/>
      <c r="O142" s="228"/>
      <c r="P142" s="472"/>
      <c r="Q142" s="228"/>
      <c r="R142" s="472"/>
      <c r="S142" s="228"/>
      <c r="T142" s="472"/>
      <c r="U142" s="228"/>
      <c r="V142" s="472"/>
      <c r="W142" s="230"/>
      <c r="X142" s="227"/>
      <c r="Y142" s="228"/>
      <c r="Z142" s="40">
        <f t="shared" si="24"/>
        <v>0</v>
      </c>
      <c r="AA142" s="6">
        <f t="shared" si="23"/>
        <v>0</v>
      </c>
    </row>
    <row r="143" spans="1:27" x14ac:dyDescent="0.25">
      <c r="A143" s="4" t="s">
        <v>7</v>
      </c>
      <c r="B143" s="195" t="s">
        <v>0</v>
      </c>
      <c r="C143" s="66">
        <v>1</v>
      </c>
      <c r="D143" s="54">
        <v>1</v>
      </c>
      <c r="E143" s="56">
        <v>1</v>
      </c>
      <c r="F143" s="158">
        <v>1</v>
      </c>
      <c r="G143" s="56">
        <v>1</v>
      </c>
      <c r="H143" s="55">
        <v>1</v>
      </c>
      <c r="I143" s="165">
        <v>1</v>
      </c>
      <c r="J143" s="78">
        <v>1</v>
      </c>
      <c r="K143" s="56">
        <v>1</v>
      </c>
      <c r="L143" s="148" t="s">
        <v>0</v>
      </c>
      <c r="M143" s="57">
        <v>1</v>
      </c>
      <c r="N143" s="78">
        <v>1</v>
      </c>
      <c r="O143" s="53">
        <v>1</v>
      </c>
      <c r="P143" s="78">
        <v>1</v>
      </c>
      <c r="Q143" s="53">
        <v>1</v>
      </c>
      <c r="R143" s="148">
        <v>1</v>
      </c>
      <c r="S143" s="53">
        <v>1</v>
      </c>
      <c r="T143" s="78" t="s">
        <v>0</v>
      </c>
      <c r="U143" s="53" t="s">
        <v>0</v>
      </c>
      <c r="V143" s="148" t="s">
        <v>0</v>
      </c>
      <c r="W143" s="57" t="s">
        <v>0</v>
      </c>
      <c r="X143" s="95"/>
      <c r="Y143" s="66"/>
      <c r="Z143" s="40">
        <f t="shared" si="24"/>
        <v>8</v>
      </c>
      <c r="AA143" s="6">
        <f t="shared" si="23"/>
        <v>31</v>
      </c>
    </row>
    <row r="144" spans="1:27" x14ac:dyDescent="0.25">
      <c r="A144" s="5" t="s">
        <v>6</v>
      </c>
      <c r="B144" s="466"/>
      <c r="C144" s="461"/>
      <c r="D144" s="233"/>
      <c r="E144" s="234"/>
      <c r="F144" s="274"/>
      <c r="G144" s="234"/>
      <c r="H144" s="233"/>
      <c r="I144" s="486"/>
      <c r="J144" s="471"/>
      <c r="K144" s="234"/>
      <c r="L144" s="472"/>
      <c r="M144" s="228"/>
      <c r="N144" s="472"/>
      <c r="O144" s="228"/>
      <c r="P144" s="472"/>
      <c r="Q144" s="228"/>
      <c r="R144" s="472"/>
      <c r="S144" s="228"/>
      <c r="T144" s="472"/>
      <c r="U144" s="228"/>
      <c r="V144" s="472"/>
      <c r="W144" s="230"/>
      <c r="X144" s="467"/>
      <c r="Y144" s="464"/>
      <c r="Z144" s="40">
        <f t="shared" si="24"/>
        <v>0</v>
      </c>
      <c r="AA144" s="6">
        <f t="shared" si="23"/>
        <v>0</v>
      </c>
    </row>
    <row r="145" spans="1:27" x14ac:dyDescent="0.25">
      <c r="A145" s="162" t="s">
        <v>41</v>
      </c>
      <c r="B145" s="54"/>
      <c r="C145" s="53"/>
      <c r="D145" s="54">
        <v>1</v>
      </c>
      <c r="E145" s="56">
        <v>1</v>
      </c>
      <c r="F145" s="158">
        <v>1</v>
      </c>
      <c r="G145" s="56">
        <v>1</v>
      </c>
      <c r="H145" s="55">
        <v>1</v>
      </c>
      <c r="I145" s="56">
        <v>1</v>
      </c>
      <c r="J145" s="55"/>
      <c r="K145" s="165"/>
      <c r="L145" s="54">
        <v>1</v>
      </c>
      <c r="M145" s="56">
        <v>1</v>
      </c>
      <c r="N145" s="55">
        <v>1</v>
      </c>
      <c r="O145" s="56">
        <v>1</v>
      </c>
      <c r="P145" s="55">
        <v>1</v>
      </c>
      <c r="Q145" s="56">
        <v>1</v>
      </c>
      <c r="R145" s="55">
        <v>1</v>
      </c>
      <c r="S145" s="56">
        <v>1</v>
      </c>
      <c r="T145" s="55">
        <v>1</v>
      </c>
      <c r="U145" s="56">
        <v>1</v>
      </c>
      <c r="V145" s="55">
        <v>1</v>
      </c>
      <c r="W145" s="165">
        <v>1</v>
      </c>
      <c r="X145" s="54"/>
      <c r="Y145" s="53"/>
      <c r="Z145" s="40">
        <f t="shared" si="24"/>
        <v>9</v>
      </c>
      <c r="AA145" s="6">
        <f t="shared" si="23"/>
        <v>43</v>
      </c>
    </row>
    <row r="146" spans="1:27" x14ac:dyDescent="0.25">
      <c r="A146" s="171" t="s">
        <v>44</v>
      </c>
      <c r="B146" s="206"/>
      <c r="C146" s="182"/>
      <c r="D146" s="181"/>
      <c r="E146" s="190"/>
      <c r="F146" s="254"/>
      <c r="G146" s="190"/>
      <c r="H146" s="189"/>
      <c r="I146" s="190"/>
      <c r="J146" s="189"/>
      <c r="K146" s="182"/>
      <c r="L146" s="189"/>
      <c r="M146" s="182"/>
      <c r="N146" s="191"/>
      <c r="O146" s="182"/>
      <c r="P146" s="191"/>
      <c r="Q146" s="182"/>
      <c r="R146" s="191"/>
      <c r="S146" s="190"/>
      <c r="T146" s="189"/>
      <c r="U146" s="190"/>
      <c r="V146" s="191"/>
      <c r="W146" s="214"/>
      <c r="X146" s="206"/>
      <c r="Y146" s="182"/>
      <c r="Z146" s="40">
        <f t="shared" si="24"/>
        <v>0</v>
      </c>
      <c r="AA146" s="6">
        <f t="shared" si="23"/>
        <v>17.5</v>
      </c>
    </row>
    <row r="147" spans="1:27" x14ac:dyDescent="0.25">
      <c r="A147" s="171" t="s">
        <v>46</v>
      </c>
      <c r="B147" s="495"/>
      <c r="C147" s="228"/>
      <c r="D147" s="233"/>
      <c r="E147" s="234"/>
      <c r="F147" s="274"/>
      <c r="G147" s="234"/>
      <c r="H147" s="471"/>
      <c r="I147" s="234"/>
      <c r="J147" s="471"/>
      <c r="K147" s="228"/>
      <c r="L147" s="471"/>
      <c r="M147" s="228"/>
      <c r="N147" s="472"/>
      <c r="O147" s="228"/>
      <c r="P147" s="472"/>
      <c r="Q147" s="228"/>
      <c r="R147" s="472"/>
      <c r="S147" s="234"/>
      <c r="T147" s="471"/>
      <c r="U147" s="234"/>
      <c r="V147" s="472"/>
      <c r="W147" s="230"/>
      <c r="X147" s="227"/>
      <c r="Y147" s="228"/>
      <c r="Z147" s="40">
        <f t="shared" si="24"/>
        <v>0</v>
      </c>
      <c r="AA147" s="6">
        <f t="shared" si="23"/>
        <v>9.5</v>
      </c>
    </row>
    <row r="148" spans="1:27" x14ac:dyDescent="0.25">
      <c r="A148" s="171" t="s">
        <v>47</v>
      </c>
      <c r="B148" s="488"/>
      <c r="C148" s="477"/>
      <c r="D148" s="489"/>
      <c r="E148" s="490"/>
      <c r="F148" s="491"/>
      <c r="G148" s="490"/>
      <c r="H148" s="492"/>
      <c r="I148" s="490"/>
      <c r="J148" s="492"/>
      <c r="K148" s="477"/>
      <c r="L148" s="492"/>
      <c r="M148" s="477"/>
      <c r="N148" s="478"/>
      <c r="O148" s="477"/>
      <c r="P148" s="478"/>
      <c r="Q148" s="477"/>
      <c r="R148" s="478"/>
      <c r="S148" s="490"/>
      <c r="T148" s="492"/>
      <c r="U148" s="490"/>
      <c r="V148" s="478"/>
      <c r="W148" s="493"/>
      <c r="X148" s="488"/>
      <c r="Y148" s="477"/>
      <c r="Z148" s="40">
        <f t="shared" si="24"/>
        <v>0</v>
      </c>
      <c r="AA148" s="6">
        <f t="shared" si="23"/>
        <v>0</v>
      </c>
    </row>
    <row r="149" spans="1:27" x14ac:dyDescent="0.25">
      <c r="A149" s="201" t="s">
        <v>50</v>
      </c>
      <c r="B149" s="371"/>
      <c r="C149" s="53"/>
      <c r="D149" s="78" t="s">
        <v>0</v>
      </c>
      <c r="E149" s="53" t="s">
        <v>0</v>
      </c>
      <c r="F149" s="148">
        <v>1</v>
      </c>
      <c r="G149" s="53">
        <v>1</v>
      </c>
      <c r="H149" s="52">
        <v>1</v>
      </c>
      <c r="I149" s="53">
        <v>1</v>
      </c>
      <c r="J149" s="52">
        <v>1</v>
      </c>
      <c r="K149" s="53">
        <v>1</v>
      </c>
      <c r="L149" s="52" t="s">
        <v>0</v>
      </c>
      <c r="M149" s="53" t="s">
        <v>0</v>
      </c>
      <c r="N149" s="52">
        <v>1</v>
      </c>
      <c r="O149" s="53">
        <v>1</v>
      </c>
      <c r="P149" s="52">
        <v>1</v>
      </c>
      <c r="Q149" s="53">
        <v>1</v>
      </c>
      <c r="R149" s="52">
        <v>1</v>
      </c>
      <c r="S149" s="53">
        <v>1</v>
      </c>
      <c r="T149" s="52">
        <v>1</v>
      </c>
      <c r="U149" s="53">
        <v>1</v>
      </c>
      <c r="V149" s="52">
        <v>1</v>
      </c>
      <c r="W149" s="57">
        <v>1</v>
      </c>
      <c r="X149" s="78">
        <v>1</v>
      </c>
      <c r="Y149" s="53"/>
      <c r="Z149" s="40">
        <f t="shared" si="24"/>
        <v>8.5</v>
      </c>
      <c r="AA149" s="6">
        <f t="shared" si="23"/>
        <v>44.5</v>
      </c>
    </row>
    <row r="150" spans="1:27" x14ac:dyDescent="0.25">
      <c r="A150" s="201" t="s">
        <v>48</v>
      </c>
      <c r="B150" s="78"/>
      <c r="C150" s="53">
        <v>1</v>
      </c>
      <c r="D150" s="78">
        <v>1</v>
      </c>
      <c r="E150" s="53">
        <v>1</v>
      </c>
      <c r="F150" s="148">
        <v>1</v>
      </c>
      <c r="G150" s="53">
        <v>1</v>
      </c>
      <c r="H150" s="52">
        <v>1</v>
      </c>
      <c r="I150" s="53">
        <v>1</v>
      </c>
      <c r="J150" s="52">
        <v>1</v>
      </c>
      <c r="K150" s="53">
        <v>1</v>
      </c>
      <c r="L150" s="52"/>
      <c r="M150" s="53" t="s">
        <v>0</v>
      </c>
      <c r="N150" s="52">
        <v>1</v>
      </c>
      <c r="O150" s="53">
        <v>1</v>
      </c>
      <c r="P150" s="52">
        <v>1</v>
      </c>
      <c r="Q150" s="53">
        <v>1</v>
      </c>
      <c r="R150" s="52">
        <v>1</v>
      </c>
      <c r="S150" s="53">
        <v>1</v>
      </c>
      <c r="T150" s="52">
        <v>1</v>
      </c>
      <c r="U150" s="53">
        <v>1</v>
      </c>
      <c r="V150" s="52">
        <v>1</v>
      </c>
      <c r="W150" s="57">
        <v>1</v>
      </c>
      <c r="X150" s="78">
        <v>1</v>
      </c>
      <c r="Y150" s="53"/>
      <c r="Z150" s="40">
        <f t="shared" si="24"/>
        <v>10</v>
      </c>
      <c r="AA150" s="6">
        <f t="shared" si="23"/>
        <v>45</v>
      </c>
    </row>
    <row r="151" spans="1:27" x14ac:dyDescent="0.25">
      <c r="A151" s="258" t="s">
        <v>52</v>
      </c>
      <c r="B151" s="227"/>
      <c r="C151" s="228"/>
      <c r="D151" s="233"/>
      <c r="E151" s="234"/>
      <c r="F151" s="274"/>
      <c r="G151" s="234"/>
      <c r="H151" s="471"/>
      <c r="I151" s="234"/>
      <c r="J151" s="471"/>
      <c r="K151" s="234"/>
      <c r="L151" s="472"/>
      <c r="M151" s="228"/>
      <c r="N151" s="472"/>
      <c r="O151" s="228"/>
      <c r="P151" s="472"/>
      <c r="Q151" s="228"/>
      <c r="R151" s="472"/>
      <c r="S151" s="228"/>
      <c r="T151" s="472"/>
      <c r="U151" s="228"/>
      <c r="V151" s="472"/>
      <c r="W151" s="230"/>
      <c r="X151" s="227"/>
      <c r="Y151" s="228"/>
      <c r="Z151" s="40">
        <f t="shared" si="24"/>
        <v>0</v>
      </c>
      <c r="AA151" s="6">
        <f t="shared" si="23"/>
        <v>0</v>
      </c>
    </row>
    <row r="152" spans="1:27" x14ac:dyDescent="0.25">
      <c r="A152" s="171" t="s">
        <v>53</v>
      </c>
      <c r="B152" s="78"/>
      <c r="C152" s="220">
        <v>1</v>
      </c>
      <c r="D152" s="415">
        <v>1</v>
      </c>
      <c r="E152" s="183">
        <v>1</v>
      </c>
      <c r="F152" s="423">
        <v>1</v>
      </c>
      <c r="G152" s="183">
        <v>1</v>
      </c>
      <c r="H152" s="416">
        <v>1</v>
      </c>
      <c r="I152" s="183">
        <v>1</v>
      </c>
      <c r="J152" s="55"/>
      <c r="K152" s="56"/>
      <c r="L152" s="417">
        <v>1</v>
      </c>
      <c r="M152" s="220">
        <v>1</v>
      </c>
      <c r="N152" s="417">
        <v>1</v>
      </c>
      <c r="O152" s="220">
        <v>1</v>
      </c>
      <c r="P152" s="417">
        <v>1</v>
      </c>
      <c r="Q152" s="220">
        <v>1</v>
      </c>
      <c r="R152" s="417">
        <v>1</v>
      </c>
      <c r="S152" s="220">
        <v>1</v>
      </c>
      <c r="T152" s="417">
        <v>1</v>
      </c>
      <c r="U152" s="220">
        <v>1</v>
      </c>
      <c r="V152" s="417">
        <v>1</v>
      </c>
      <c r="W152" s="425">
        <v>1</v>
      </c>
      <c r="X152" s="78"/>
      <c r="Y152" s="53"/>
      <c r="Z152" s="40">
        <f t="shared" si="24"/>
        <v>9.5</v>
      </c>
      <c r="AA152" s="6">
        <f t="shared" si="23"/>
        <v>43</v>
      </c>
    </row>
    <row r="153" spans="1:27" x14ac:dyDescent="0.25">
      <c r="A153" s="171" t="s">
        <v>56</v>
      </c>
      <c r="B153" s="78"/>
      <c r="C153" s="53"/>
      <c r="D153" s="415">
        <v>1</v>
      </c>
      <c r="E153" s="183">
        <v>1</v>
      </c>
      <c r="F153" s="423">
        <v>1</v>
      </c>
      <c r="G153" s="183">
        <v>1</v>
      </c>
      <c r="H153" s="416">
        <v>1</v>
      </c>
      <c r="I153" s="183">
        <v>1</v>
      </c>
      <c r="J153" s="55"/>
      <c r="K153" s="56"/>
      <c r="L153" s="417">
        <v>1</v>
      </c>
      <c r="M153" s="220">
        <v>1</v>
      </c>
      <c r="N153" s="417">
        <v>1</v>
      </c>
      <c r="O153" s="220">
        <v>1</v>
      </c>
      <c r="P153" s="417">
        <v>1</v>
      </c>
      <c r="Q153" s="220">
        <v>1</v>
      </c>
      <c r="R153" s="417">
        <v>1</v>
      </c>
      <c r="S153" s="220">
        <v>1</v>
      </c>
      <c r="T153" s="417">
        <v>1</v>
      </c>
      <c r="U153" s="220">
        <v>1</v>
      </c>
      <c r="V153" s="417">
        <v>1</v>
      </c>
      <c r="W153" s="425">
        <v>1</v>
      </c>
      <c r="X153" s="78"/>
      <c r="Y153" s="53"/>
      <c r="Z153" s="498">
        <f t="shared" si="24"/>
        <v>9</v>
      </c>
      <c r="AA153" s="6">
        <f t="shared" si="23"/>
        <v>43</v>
      </c>
    </row>
    <row r="154" spans="1:27" x14ac:dyDescent="0.25">
      <c r="A154" s="171"/>
      <c r="B154" s="78"/>
      <c r="C154" s="53"/>
      <c r="D154" s="54"/>
      <c r="E154" s="56"/>
      <c r="F154" s="158"/>
      <c r="G154" s="56"/>
      <c r="H154" s="55"/>
      <c r="I154" s="56"/>
      <c r="J154" s="55"/>
      <c r="K154" s="56"/>
      <c r="L154" s="52"/>
      <c r="M154" s="53"/>
      <c r="N154" s="52"/>
      <c r="O154" s="53"/>
      <c r="P154" s="52"/>
      <c r="Q154" s="53"/>
      <c r="R154" s="52"/>
      <c r="S154" s="53"/>
      <c r="T154" s="52"/>
      <c r="U154" s="53"/>
      <c r="V154" s="52"/>
      <c r="W154" s="57"/>
      <c r="X154" s="78"/>
      <c r="Y154" s="53"/>
      <c r="Z154" s="40">
        <f t="shared" si="24"/>
        <v>0</v>
      </c>
      <c r="AA154" s="6">
        <f t="shared" si="23"/>
        <v>0</v>
      </c>
    </row>
    <row r="155" spans="1:27" x14ac:dyDescent="0.25">
      <c r="A155" s="45" t="s">
        <v>37</v>
      </c>
      <c r="B155" s="78"/>
      <c r="C155" s="53"/>
      <c r="D155" s="54" t="s">
        <v>14</v>
      </c>
      <c r="E155" s="213">
        <v>1</v>
      </c>
      <c r="F155" s="211">
        <v>1</v>
      </c>
      <c r="G155" s="213">
        <v>1</v>
      </c>
      <c r="H155" s="212">
        <v>1</v>
      </c>
      <c r="I155" s="213">
        <v>1</v>
      </c>
      <c r="J155" s="78" t="s">
        <v>0</v>
      </c>
      <c r="K155" s="174">
        <v>1</v>
      </c>
      <c r="L155" s="280">
        <v>1</v>
      </c>
      <c r="M155" s="279">
        <v>1</v>
      </c>
      <c r="N155" s="250">
        <v>1</v>
      </c>
      <c r="O155" s="174">
        <v>1</v>
      </c>
      <c r="P155" s="250">
        <v>1</v>
      </c>
      <c r="Q155" s="174">
        <v>1</v>
      </c>
      <c r="R155" s="280">
        <v>1</v>
      </c>
      <c r="S155" s="174">
        <v>1</v>
      </c>
      <c r="T155" s="250">
        <v>1</v>
      </c>
      <c r="U155" s="53" t="s">
        <v>0</v>
      </c>
      <c r="V155" s="148"/>
      <c r="W155" s="57"/>
      <c r="X155" s="78"/>
      <c r="Y155" s="53"/>
      <c r="Z155" s="40">
        <f t="shared" si="24"/>
        <v>7.5</v>
      </c>
      <c r="AA155" s="6">
        <f t="shared" si="23"/>
        <v>30</v>
      </c>
    </row>
    <row r="156" spans="1:27" x14ac:dyDescent="0.25">
      <c r="A156" s="28" t="s">
        <v>26</v>
      </c>
      <c r="B156" s="227"/>
      <c r="C156" s="228"/>
      <c r="D156" s="233"/>
      <c r="E156" s="234"/>
      <c r="F156" s="274"/>
      <c r="G156" s="234"/>
      <c r="H156" s="233"/>
      <c r="I156" s="234"/>
      <c r="J156" s="233"/>
      <c r="K156" s="228"/>
      <c r="L156" s="233"/>
      <c r="M156" s="228"/>
      <c r="N156" s="227"/>
      <c r="O156" s="228"/>
      <c r="P156" s="227"/>
      <c r="Q156" s="228"/>
      <c r="R156" s="227"/>
      <c r="S156" s="228"/>
      <c r="T156" s="227"/>
      <c r="U156" s="228"/>
      <c r="V156" s="227"/>
      <c r="W156" s="230"/>
      <c r="X156" s="227"/>
      <c r="Y156" s="228"/>
      <c r="Z156" s="40">
        <f t="shared" si="24"/>
        <v>0</v>
      </c>
      <c r="AA156" s="6">
        <f t="shared" si="23"/>
        <v>25.5</v>
      </c>
    </row>
    <row r="157" spans="1:27" ht="13.8" thickBot="1" x14ac:dyDescent="0.3">
      <c r="A157" s="87" t="s">
        <v>27</v>
      </c>
      <c r="B157" s="466"/>
      <c r="C157" s="461"/>
      <c r="D157" s="454"/>
      <c r="E157" s="455"/>
      <c r="F157" s="460"/>
      <c r="G157" s="461"/>
      <c r="H157" s="467"/>
      <c r="I157" s="461"/>
      <c r="J157" s="466"/>
      <c r="K157" s="461"/>
      <c r="L157" s="467"/>
      <c r="M157" s="461"/>
      <c r="N157" s="467"/>
      <c r="O157" s="464"/>
      <c r="P157" s="466"/>
      <c r="Q157" s="464"/>
      <c r="R157" s="466"/>
      <c r="S157" s="464"/>
      <c r="T157" s="466"/>
      <c r="U157" s="464"/>
      <c r="V157" s="467"/>
      <c r="W157" s="468"/>
      <c r="X157" s="452"/>
      <c r="Y157" s="453"/>
      <c r="Z157" s="40">
        <f t="shared" si="24"/>
        <v>0</v>
      </c>
      <c r="AA157" s="6">
        <f t="shared" si="23"/>
        <v>0</v>
      </c>
    </row>
    <row r="158" spans="1:27" ht="13.8" thickBot="1" x14ac:dyDescent="0.3">
      <c r="A158" s="75" t="s">
        <v>8</v>
      </c>
      <c r="B158" s="76">
        <f t="shared" ref="B158:Y158" si="26">SUM(B138:B157)</f>
        <v>0</v>
      </c>
      <c r="C158" s="76">
        <f t="shared" si="26"/>
        <v>4</v>
      </c>
      <c r="D158" s="76">
        <f t="shared" si="26"/>
        <v>9</v>
      </c>
      <c r="E158" s="76">
        <f t="shared" si="26"/>
        <v>10</v>
      </c>
      <c r="F158" s="76">
        <f t="shared" si="26"/>
        <v>12</v>
      </c>
      <c r="G158" s="76">
        <f t="shared" si="26"/>
        <v>12</v>
      </c>
      <c r="H158" s="76">
        <f t="shared" si="26"/>
        <v>12</v>
      </c>
      <c r="I158" s="76">
        <f t="shared" si="26"/>
        <v>12</v>
      </c>
      <c r="J158" s="76">
        <f t="shared" si="26"/>
        <v>6</v>
      </c>
      <c r="K158" s="76">
        <f t="shared" si="26"/>
        <v>7</v>
      </c>
      <c r="L158" s="76">
        <f t="shared" si="26"/>
        <v>6</v>
      </c>
      <c r="M158" s="76">
        <f t="shared" si="26"/>
        <v>7</v>
      </c>
      <c r="N158" s="76">
        <f t="shared" si="26"/>
        <v>11</v>
      </c>
      <c r="O158" s="76">
        <f t="shared" si="26"/>
        <v>12</v>
      </c>
      <c r="P158" s="76">
        <f t="shared" si="26"/>
        <v>12</v>
      </c>
      <c r="Q158" s="76">
        <f t="shared" si="26"/>
        <v>12</v>
      </c>
      <c r="R158" s="76">
        <f t="shared" si="26"/>
        <v>12</v>
      </c>
      <c r="S158" s="76">
        <f t="shared" si="26"/>
        <v>12</v>
      </c>
      <c r="T158" s="76">
        <f t="shared" si="26"/>
        <v>11</v>
      </c>
      <c r="U158" s="76">
        <f t="shared" si="26"/>
        <v>10</v>
      </c>
      <c r="V158" s="76">
        <f t="shared" si="26"/>
        <v>9</v>
      </c>
      <c r="W158" s="76">
        <f t="shared" si="26"/>
        <v>9</v>
      </c>
      <c r="X158" s="76">
        <f t="shared" si="26"/>
        <v>3</v>
      </c>
      <c r="Y158" s="76">
        <f t="shared" si="26"/>
        <v>0</v>
      </c>
      <c r="Z158" s="40">
        <f t="shared" si="24"/>
        <v>105</v>
      </c>
      <c r="AA158" s="6" t="s">
        <v>0</v>
      </c>
    </row>
    <row r="159" spans="1:27" ht="13.8" thickBot="1" x14ac:dyDescent="0.3">
      <c r="A159" s="60" t="s">
        <v>39</v>
      </c>
      <c r="B159" s="61">
        <f>SUM(B138:B154)</f>
        <v>0</v>
      </c>
      <c r="C159" s="61">
        <f>SUM(C138:C154)</f>
        <v>4</v>
      </c>
      <c r="D159" s="61">
        <f t="shared" ref="D159:I159" si="27">SUM(D138:D154)-1</f>
        <v>8</v>
      </c>
      <c r="E159" s="61">
        <f t="shared" si="27"/>
        <v>8</v>
      </c>
      <c r="F159" s="61">
        <f t="shared" si="27"/>
        <v>10</v>
      </c>
      <c r="G159" s="61">
        <f t="shared" si="27"/>
        <v>10</v>
      </c>
      <c r="H159" s="61">
        <f t="shared" si="27"/>
        <v>10</v>
      </c>
      <c r="I159" s="61">
        <f t="shared" si="27"/>
        <v>10</v>
      </c>
      <c r="J159" s="61">
        <f>SUM(J138:J154)</f>
        <v>6</v>
      </c>
      <c r="K159" s="61">
        <f>SUM(K138:K154)</f>
        <v>6</v>
      </c>
      <c r="L159" s="61">
        <f>SUM(L138:L154)</f>
        <v>5</v>
      </c>
      <c r="M159" s="61">
        <f>SUM(M138:M154)</f>
        <v>6</v>
      </c>
      <c r="N159" s="61">
        <f t="shared" ref="N159:U159" si="28">SUM(N138:N154)-1</f>
        <v>9</v>
      </c>
      <c r="O159" s="61">
        <f t="shared" si="28"/>
        <v>10</v>
      </c>
      <c r="P159" s="61">
        <f t="shared" si="28"/>
        <v>10</v>
      </c>
      <c r="Q159" s="61">
        <f t="shared" si="28"/>
        <v>10</v>
      </c>
      <c r="R159" s="61">
        <f t="shared" si="28"/>
        <v>10</v>
      </c>
      <c r="S159" s="61">
        <f t="shared" si="28"/>
        <v>10</v>
      </c>
      <c r="T159" s="61">
        <f t="shared" si="28"/>
        <v>9</v>
      </c>
      <c r="U159" s="61">
        <f t="shared" si="28"/>
        <v>9</v>
      </c>
      <c r="V159" s="61">
        <f>SUM(V138:V154)</f>
        <v>9</v>
      </c>
      <c r="W159" s="61">
        <f>SUM(W138:W154)</f>
        <v>9</v>
      </c>
      <c r="X159" s="61">
        <f>SUM(X138:X154)</f>
        <v>3</v>
      </c>
      <c r="Y159" s="406">
        <f>SUM(Y138:Y154)</f>
        <v>0</v>
      </c>
      <c r="Z159" s="40">
        <f t="shared" si="24"/>
        <v>90.5</v>
      </c>
      <c r="AA159" s="6" t="s">
        <v>0</v>
      </c>
    </row>
    <row r="160" spans="1:27" x14ac:dyDescent="0.25">
      <c r="A160" s="27" t="s">
        <v>28</v>
      </c>
      <c r="B160" s="344">
        <v>1</v>
      </c>
      <c r="C160" s="345">
        <v>1</v>
      </c>
      <c r="D160" s="346">
        <v>1</v>
      </c>
      <c r="E160" s="347">
        <v>1</v>
      </c>
      <c r="F160" s="348">
        <v>1</v>
      </c>
      <c r="G160" s="347">
        <v>1</v>
      </c>
      <c r="H160" s="346">
        <v>1</v>
      </c>
      <c r="I160" s="345">
        <v>1</v>
      </c>
      <c r="J160" s="346">
        <v>1</v>
      </c>
      <c r="K160" s="146" t="s">
        <v>0</v>
      </c>
      <c r="L160" s="145"/>
      <c r="M160" s="146"/>
      <c r="N160" s="346">
        <v>1</v>
      </c>
      <c r="O160" s="347">
        <v>1</v>
      </c>
      <c r="P160" s="346">
        <v>1</v>
      </c>
      <c r="Q160" s="347">
        <v>1</v>
      </c>
      <c r="R160" s="346">
        <v>1</v>
      </c>
      <c r="S160" s="345">
        <v>1</v>
      </c>
      <c r="T160" s="346">
        <v>1</v>
      </c>
      <c r="U160" s="347">
        <v>1</v>
      </c>
      <c r="V160" s="145"/>
      <c r="W160" s="146"/>
      <c r="X160" s="145"/>
      <c r="Y160" s="146"/>
      <c r="Z160" s="40">
        <f t="shared" si="24"/>
        <v>8.5</v>
      </c>
      <c r="AA160" s="6">
        <f t="shared" ref="AA160:AA172" si="29">AA31</f>
        <v>36</v>
      </c>
    </row>
    <row r="161" spans="1:27" x14ac:dyDescent="0.25">
      <c r="A161" s="27" t="s">
        <v>55</v>
      </c>
      <c r="B161" s="163" t="s">
        <v>0</v>
      </c>
      <c r="C161" s="345">
        <v>1</v>
      </c>
      <c r="D161" s="346">
        <v>1</v>
      </c>
      <c r="E161" s="347">
        <v>1</v>
      </c>
      <c r="F161" s="348">
        <v>1</v>
      </c>
      <c r="G161" s="347">
        <v>1</v>
      </c>
      <c r="H161" s="346">
        <v>1</v>
      </c>
      <c r="I161" s="345">
        <v>1</v>
      </c>
      <c r="J161" s="346">
        <v>1</v>
      </c>
      <c r="K161" s="146" t="s">
        <v>0</v>
      </c>
      <c r="L161" s="145"/>
      <c r="M161" s="146"/>
      <c r="N161" s="346">
        <v>1</v>
      </c>
      <c r="O161" s="347">
        <v>1</v>
      </c>
      <c r="P161" s="346">
        <v>1</v>
      </c>
      <c r="Q161" s="347">
        <v>1</v>
      </c>
      <c r="R161" s="346">
        <v>1</v>
      </c>
      <c r="S161" s="345">
        <v>1</v>
      </c>
      <c r="T161" s="346">
        <v>1</v>
      </c>
      <c r="U161" s="347">
        <v>1</v>
      </c>
      <c r="V161" s="346">
        <v>1</v>
      </c>
      <c r="W161" s="347">
        <v>1</v>
      </c>
      <c r="X161" s="145"/>
      <c r="Y161" s="146"/>
      <c r="Z161" s="40">
        <f t="shared" si="24"/>
        <v>9</v>
      </c>
      <c r="AA161" s="6">
        <f t="shared" si="29"/>
        <v>35</v>
      </c>
    </row>
    <row r="162" spans="1:27" x14ac:dyDescent="0.25">
      <c r="A162" s="395" t="s">
        <v>54</v>
      </c>
      <c r="B162" s="181"/>
      <c r="C162" s="214"/>
      <c r="D162" s="206"/>
      <c r="E162" s="182"/>
      <c r="F162" s="236"/>
      <c r="G162" s="182"/>
      <c r="H162" s="206"/>
      <c r="I162" s="214"/>
      <c r="J162" s="206"/>
      <c r="K162" s="182"/>
      <c r="L162" s="206"/>
      <c r="M162" s="182"/>
      <c r="N162" s="206"/>
      <c r="O162" s="182"/>
      <c r="P162" s="206"/>
      <c r="Q162" s="182"/>
      <c r="R162" s="206"/>
      <c r="S162" s="214"/>
      <c r="T162" s="206"/>
      <c r="U162" s="182"/>
      <c r="V162" s="206"/>
      <c r="W162" s="182"/>
      <c r="X162" s="206"/>
      <c r="Y162" s="182"/>
      <c r="Z162" s="40">
        <f t="shared" si="24"/>
        <v>0</v>
      </c>
      <c r="AA162" s="6">
        <f t="shared" si="29"/>
        <v>35</v>
      </c>
    </row>
    <row r="163" spans="1:27" x14ac:dyDescent="0.25">
      <c r="A163" s="84" t="s">
        <v>29</v>
      </c>
      <c r="B163" s="227">
        <v>1</v>
      </c>
      <c r="C163" s="230">
        <v>1</v>
      </c>
      <c r="D163" s="227">
        <v>1</v>
      </c>
      <c r="E163" s="228">
        <v>1</v>
      </c>
      <c r="F163" s="229">
        <v>1</v>
      </c>
      <c r="G163" s="228">
        <v>1</v>
      </c>
      <c r="H163" s="227">
        <v>1</v>
      </c>
      <c r="I163" s="230">
        <v>1</v>
      </c>
      <c r="J163" s="78"/>
      <c r="K163" s="53"/>
      <c r="L163" s="223">
        <v>1</v>
      </c>
      <c r="M163" s="224">
        <v>1</v>
      </c>
      <c r="N163" s="223">
        <v>1</v>
      </c>
      <c r="O163" s="224">
        <v>1</v>
      </c>
      <c r="P163" s="223">
        <v>1</v>
      </c>
      <c r="Q163" s="224">
        <v>1</v>
      </c>
      <c r="R163" s="78"/>
      <c r="S163" s="57"/>
      <c r="T163" s="78"/>
      <c r="U163" s="53"/>
      <c r="V163" s="78"/>
      <c r="W163" s="53"/>
      <c r="X163" s="78"/>
      <c r="Y163" s="53"/>
      <c r="Z163" s="40">
        <f t="shared" si="24"/>
        <v>7</v>
      </c>
      <c r="AA163" s="6">
        <f t="shared" si="29"/>
        <v>35</v>
      </c>
    </row>
    <row r="164" spans="1:27" x14ac:dyDescent="0.25">
      <c r="A164" s="84" t="s">
        <v>42</v>
      </c>
      <c r="B164" s="78"/>
      <c r="C164" s="165"/>
      <c r="D164" s="223">
        <v>1</v>
      </c>
      <c r="E164" s="224">
        <v>1</v>
      </c>
      <c r="F164" s="267">
        <v>1</v>
      </c>
      <c r="G164" s="224">
        <v>1</v>
      </c>
      <c r="H164" s="223">
        <v>1</v>
      </c>
      <c r="I164" s="272">
        <v>1</v>
      </c>
      <c r="J164" s="223">
        <v>1</v>
      </c>
      <c r="K164" s="224">
        <v>1</v>
      </c>
      <c r="L164" s="78"/>
      <c r="M164" s="53"/>
      <c r="N164" s="227">
        <v>1</v>
      </c>
      <c r="O164" s="228">
        <v>1</v>
      </c>
      <c r="P164" s="227">
        <v>1</v>
      </c>
      <c r="Q164" s="228">
        <v>1</v>
      </c>
      <c r="R164" s="227">
        <v>1</v>
      </c>
      <c r="S164" s="230">
        <v>1</v>
      </c>
      <c r="T164" s="227">
        <v>1</v>
      </c>
      <c r="U164" s="228">
        <v>1</v>
      </c>
      <c r="V164" s="227">
        <v>1</v>
      </c>
      <c r="W164" s="228">
        <v>1</v>
      </c>
      <c r="X164" s="78"/>
      <c r="Y164" s="53"/>
      <c r="Z164" s="40">
        <f t="shared" si="24"/>
        <v>9</v>
      </c>
      <c r="AA164" s="6">
        <f t="shared" si="29"/>
        <v>35</v>
      </c>
    </row>
    <row r="165" spans="1:27" x14ac:dyDescent="0.25">
      <c r="A165" s="349" t="s">
        <v>30</v>
      </c>
      <c r="B165" s="351">
        <v>1</v>
      </c>
      <c r="C165" s="352">
        <v>1</v>
      </c>
      <c r="D165" s="351">
        <v>1</v>
      </c>
      <c r="E165" s="352">
        <v>1</v>
      </c>
      <c r="F165" s="351">
        <v>1</v>
      </c>
      <c r="G165" s="352">
        <v>1</v>
      </c>
      <c r="H165" s="351">
        <v>1</v>
      </c>
      <c r="I165" s="352">
        <v>1</v>
      </c>
      <c r="J165" s="78"/>
      <c r="K165" s="53"/>
      <c r="L165" s="351">
        <v>1</v>
      </c>
      <c r="M165" s="352">
        <v>1</v>
      </c>
      <c r="N165" s="351">
        <v>1</v>
      </c>
      <c r="O165" s="352">
        <v>1</v>
      </c>
      <c r="P165" s="351">
        <v>1</v>
      </c>
      <c r="Q165" s="352">
        <v>1</v>
      </c>
      <c r="R165" s="351">
        <v>1</v>
      </c>
      <c r="S165" s="352">
        <v>1</v>
      </c>
      <c r="T165" s="78" t="s">
        <v>14</v>
      </c>
      <c r="U165" s="53" t="s">
        <v>0</v>
      </c>
      <c r="V165" s="78" t="s">
        <v>0</v>
      </c>
      <c r="W165" s="53" t="s">
        <v>0</v>
      </c>
      <c r="X165" s="148" t="s">
        <v>0</v>
      </c>
      <c r="Y165" s="53"/>
      <c r="Z165" s="40">
        <f t="shared" si="24"/>
        <v>8</v>
      </c>
      <c r="AA165" s="6">
        <f t="shared" si="29"/>
        <v>35</v>
      </c>
    </row>
    <row r="166" spans="1:27" x14ac:dyDescent="0.25">
      <c r="A166" s="31" t="s">
        <v>31</v>
      </c>
      <c r="B166" s="145"/>
      <c r="C166" s="146" t="s">
        <v>0</v>
      </c>
      <c r="D166" s="337">
        <v>1</v>
      </c>
      <c r="E166" s="338">
        <v>1</v>
      </c>
      <c r="F166" s="337">
        <v>1</v>
      </c>
      <c r="G166" s="338">
        <v>1</v>
      </c>
      <c r="H166" s="337">
        <v>1</v>
      </c>
      <c r="I166" s="338">
        <v>1</v>
      </c>
      <c r="J166" s="145"/>
      <c r="K166" s="146"/>
      <c r="L166" s="391">
        <v>1</v>
      </c>
      <c r="M166" s="392">
        <v>1</v>
      </c>
      <c r="N166" s="337">
        <v>1</v>
      </c>
      <c r="O166" s="338">
        <v>1</v>
      </c>
      <c r="P166" s="337">
        <v>1</v>
      </c>
      <c r="Q166" s="338">
        <v>1</v>
      </c>
      <c r="R166" s="337">
        <v>1</v>
      </c>
      <c r="S166" s="338">
        <v>1</v>
      </c>
      <c r="T166" s="337">
        <v>1</v>
      </c>
      <c r="U166" s="338">
        <v>1</v>
      </c>
      <c r="V166" s="337">
        <v>1</v>
      </c>
      <c r="W166" s="146"/>
      <c r="X166" s="145"/>
      <c r="Y166" s="146"/>
      <c r="Z166" s="40">
        <f t="shared" si="24"/>
        <v>8.5</v>
      </c>
      <c r="AA166" s="6">
        <f t="shared" si="29"/>
        <v>37</v>
      </c>
    </row>
    <row r="167" spans="1:27" x14ac:dyDescent="0.25">
      <c r="A167" s="99" t="s">
        <v>40</v>
      </c>
      <c r="B167" s="145"/>
      <c r="C167" s="146"/>
      <c r="D167" s="337">
        <v>1</v>
      </c>
      <c r="E167" s="338">
        <v>1</v>
      </c>
      <c r="F167" s="337">
        <v>1</v>
      </c>
      <c r="G167" s="338">
        <v>1</v>
      </c>
      <c r="H167" s="337">
        <v>1</v>
      </c>
      <c r="I167" s="338">
        <v>1</v>
      </c>
      <c r="J167" s="337">
        <v>1</v>
      </c>
      <c r="K167" s="338">
        <v>1</v>
      </c>
      <c r="L167" s="239" t="s">
        <v>0</v>
      </c>
      <c r="M167" s="192" t="s">
        <v>0</v>
      </c>
      <c r="N167" s="337">
        <v>1</v>
      </c>
      <c r="O167" s="338">
        <v>1</v>
      </c>
      <c r="P167" s="337">
        <v>1</v>
      </c>
      <c r="Q167" s="338">
        <v>1</v>
      </c>
      <c r="R167" s="337">
        <v>1</v>
      </c>
      <c r="S167" s="338">
        <v>1</v>
      </c>
      <c r="T167" s="337">
        <v>1</v>
      </c>
      <c r="U167" s="338">
        <v>1</v>
      </c>
      <c r="V167" s="337">
        <v>1</v>
      </c>
      <c r="W167" s="146"/>
      <c r="X167" s="145"/>
      <c r="Y167" s="146"/>
      <c r="Z167" s="40">
        <f t="shared" si="24"/>
        <v>8.5</v>
      </c>
      <c r="AA167" s="6">
        <f t="shared" si="29"/>
        <v>35</v>
      </c>
    </row>
    <row r="168" spans="1:27" x14ac:dyDescent="0.25">
      <c r="A168" s="203"/>
      <c r="B168" s="78"/>
      <c r="C168" s="165"/>
      <c r="D168" s="78"/>
      <c r="E168" s="53"/>
      <c r="F168" s="148"/>
      <c r="G168" s="53"/>
      <c r="H168" s="78"/>
      <c r="I168" s="57"/>
      <c r="J168" s="78"/>
      <c r="K168" s="53"/>
      <c r="L168" s="78"/>
      <c r="M168" s="53"/>
      <c r="N168" s="78"/>
      <c r="O168" s="53"/>
      <c r="P168" s="78"/>
      <c r="Q168" s="53"/>
      <c r="R168" s="78"/>
      <c r="S168" s="57"/>
      <c r="T168" s="78"/>
      <c r="U168" s="53"/>
      <c r="V168" s="78"/>
      <c r="W168" s="53"/>
      <c r="X168" s="78"/>
      <c r="Y168" s="53"/>
      <c r="Z168" s="40">
        <f t="shared" si="24"/>
        <v>0</v>
      </c>
      <c r="AA168" s="6">
        <f t="shared" si="29"/>
        <v>0</v>
      </c>
    </row>
    <row r="169" spans="1:27" x14ac:dyDescent="0.25">
      <c r="A169" s="427"/>
      <c r="B169" s="145"/>
      <c r="C169" s="146"/>
      <c r="D169" s="145"/>
      <c r="E169" s="146"/>
      <c r="F169" s="145"/>
      <c r="G169" s="146"/>
      <c r="H169" s="145"/>
      <c r="I169" s="146"/>
      <c r="J169" s="145"/>
      <c r="K169" s="146"/>
      <c r="L169" s="239"/>
      <c r="M169" s="192"/>
      <c r="N169" s="145"/>
      <c r="O169" s="146"/>
      <c r="P169" s="145"/>
      <c r="Q169" s="146"/>
      <c r="R169" s="145"/>
      <c r="S169" s="146"/>
      <c r="T169" s="145"/>
      <c r="U169" s="146"/>
      <c r="V169" s="145"/>
      <c r="W169" s="146"/>
      <c r="X169" s="145"/>
      <c r="Y169" s="146"/>
      <c r="Z169" s="40">
        <f t="shared" si="24"/>
        <v>0</v>
      </c>
      <c r="AA169" s="6">
        <f t="shared" si="29"/>
        <v>0</v>
      </c>
    </row>
    <row r="170" spans="1:27" x14ac:dyDescent="0.25">
      <c r="A170" s="258"/>
      <c r="B170" s="145"/>
      <c r="C170" s="146"/>
      <c r="D170" s="145"/>
      <c r="E170" s="146"/>
      <c r="F170" s="145"/>
      <c r="G170" s="146"/>
      <c r="H170" s="145"/>
      <c r="I170" s="146"/>
      <c r="J170" s="145"/>
      <c r="K170" s="146"/>
      <c r="L170" s="239"/>
      <c r="M170" s="192"/>
      <c r="N170" s="145"/>
      <c r="O170" s="146"/>
      <c r="P170" s="145"/>
      <c r="Q170" s="146"/>
      <c r="R170" s="145"/>
      <c r="S170" s="146"/>
      <c r="T170" s="145"/>
      <c r="U170" s="146"/>
      <c r="V170" s="145"/>
      <c r="W170" s="146"/>
      <c r="X170" s="145"/>
      <c r="Y170" s="146"/>
      <c r="Z170" s="40">
        <f t="shared" si="24"/>
        <v>0</v>
      </c>
      <c r="AA170" s="6">
        <f t="shared" si="29"/>
        <v>0</v>
      </c>
    </row>
    <row r="171" spans="1:27" x14ac:dyDescent="0.25">
      <c r="A171" s="31" t="s">
        <v>32</v>
      </c>
      <c r="B171" s="269">
        <v>1</v>
      </c>
      <c r="C171" s="270">
        <v>1</v>
      </c>
      <c r="D171" s="269">
        <v>1</v>
      </c>
      <c r="E171" s="270">
        <v>1</v>
      </c>
      <c r="F171" s="269">
        <v>1</v>
      </c>
      <c r="G171" s="270">
        <v>1</v>
      </c>
      <c r="H171" s="269">
        <v>1</v>
      </c>
      <c r="I171" s="270">
        <v>1</v>
      </c>
      <c r="J171" s="78" t="s">
        <v>0</v>
      </c>
      <c r="K171" s="13"/>
      <c r="L171" s="281">
        <v>1</v>
      </c>
      <c r="M171" s="270">
        <v>1</v>
      </c>
      <c r="N171" s="269">
        <v>1</v>
      </c>
      <c r="O171" s="270">
        <v>1</v>
      </c>
      <c r="P171" s="269">
        <v>1</v>
      </c>
      <c r="Q171" s="270">
        <v>1</v>
      </c>
      <c r="R171" s="12" t="s">
        <v>0</v>
      </c>
      <c r="S171" s="13"/>
      <c r="T171" s="12"/>
      <c r="U171" s="13"/>
      <c r="V171" s="12"/>
      <c r="W171" s="13"/>
      <c r="X171" s="20"/>
      <c r="Y171" s="13"/>
      <c r="Z171" s="40">
        <f t="shared" si="24"/>
        <v>7</v>
      </c>
      <c r="AA171" s="6">
        <f t="shared" si="29"/>
        <v>35</v>
      </c>
    </row>
    <row r="172" spans="1:27" ht="13.8" thickBot="1" x14ac:dyDescent="0.3">
      <c r="A172" s="350" t="s">
        <v>33</v>
      </c>
      <c r="B172" s="261" t="s">
        <v>35</v>
      </c>
      <c r="C172" s="262">
        <v>1</v>
      </c>
      <c r="D172" s="261">
        <v>1</v>
      </c>
      <c r="E172" s="262">
        <v>1</v>
      </c>
      <c r="F172" s="261">
        <v>1</v>
      </c>
      <c r="G172" s="262">
        <v>1</v>
      </c>
      <c r="H172" s="261">
        <v>1</v>
      </c>
      <c r="I172" s="262">
        <v>1</v>
      </c>
      <c r="J172" s="263"/>
      <c r="K172" s="264"/>
      <c r="L172" s="268"/>
      <c r="M172" s="266"/>
      <c r="N172" s="263"/>
      <c r="O172" s="264"/>
      <c r="P172" s="268"/>
      <c r="Q172" s="264"/>
      <c r="R172" s="263"/>
      <c r="S172" s="264"/>
      <c r="T172" s="278">
        <v>1</v>
      </c>
      <c r="U172" s="278">
        <v>1</v>
      </c>
      <c r="V172" s="261">
        <v>1</v>
      </c>
      <c r="W172" s="262">
        <v>1</v>
      </c>
      <c r="X172" s="255" t="s">
        <v>0</v>
      </c>
      <c r="Y172" s="264" t="s">
        <v>0</v>
      </c>
      <c r="Z172" s="40">
        <v>7</v>
      </c>
      <c r="AA172" s="6">
        <f t="shared" si="29"/>
        <v>35</v>
      </c>
    </row>
    <row r="173" spans="1:27" ht="13.8" thickBot="1" x14ac:dyDescent="0.3">
      <c r="A173" s="512" t="str">
        <f>A1</f>
        <v>SEMAINE 1</v>
      </c>
      <c r="B173" s="514">
        <f>B1+4</f>
        <v>45660</v>
      </c>
      <c r="C173" s="515"/>
      <c r="D173" s="515"/>
      <c r="E173" s="515"/>
      <c r="F173" s="515"/>
      <c r="G173" s="515"/>
      <c r="H173" s="515"/>
      <c r="I173" s="515"/>
      <c r="J173" s="515"/>
      <c r="K173" s="515"/>
      <c r="L173" s="515"/>
      <c r="M173" s="515"/>
      <c r="N173" s="515"/>
      <c r="O173" s="515"/>
      <c r="P173" s="515"/>
      <c r="Q173" s="515"/>
      <c r="R173" s="515"/>
      <c r="S173" s="515"/>
      <c r="T173" s="515"/>
      <c r="U173" s="515"/>
      <c r="V173" s="515"/>
      <c r="W173" s="515"/>
      <c r="X173" s="515"/>
      <c r="Y173" s="516"/>
      <c r="Z173" s="519" t="s">
        <v>9</v>
      </c>
      <c r="AA173" s="521" t="s">
        <v>10</v>
      </c>
    </row>
    <row r="174" spans="1:27" ht="13.8" thickBot="1" x14ac:dyDescent="0.3">
      <c r="A174" s="513"/>
      <c r="B174" s="517" t="s">
        <v>15</v>
      </c>
      <c r="C174" s="518"/>
      <c r="D174" s="523" t="s">
        <v>16</v>
      </c>
      <c r="E174" s="517"/>
      <c r="F174" s="517" t="s">
        <v>17</v>
      </c>
      <c r="G174" s="518"/>
      <c r="H174" s="517" t="s">
        <v>18</v>
      </c>
      <c r="I174" s="518"/>
      <c r="J174" s="517" t="s">
        <v>19</v>
      </c>
      <c r="K174" s="518"/>
      <c r="L174" s="517" t="s">
        <v>20</v>
      </c>
      <c r="M174" s="518"/>
      <c r="N174" s="517" t="s">
        <v>12</v>
      </c>
      <c r="O174" s="518"/>
      <c r="P174" s="517" t="s">
        <v>21</v>
      </c>
      <c r="Q174" s="518"/>
      <c r="R174" s="517" t="s">
        <v>22</v>
      </c>
      <c r="S174" s="518"/>
      <c r="T174" s="517" t="s">
        <v>23</v>
      </c>
      <c r="U174" s="518"/>
      <c r="V174" s="517" t="s">
        <v>24</v>
      </c>
      <c r="W174" s="518"/>
      <c r="X174" s="517" t="s">
        <v>25</v>
      </c>
      <c r="Y174" s="518"/>
      <c r="Z174" s="520"/>
      <c r="AA174" s="522"/>
    </row>
    <row r="175" spans="1:27" x14ac:dyDescent="0.25">
      <c r="A175" s="26" t="s">
        <v>1</v>
      </c>
      <c r="B175" s="29" t="s">
        <v>0</v>
      </c>
      <c r="C175" s="112">
        <v>1</v>
      </c>
      <c r="D175" s="124">
        <v>1</v>
      </c>
      <c r="E175" s="197">
        <v>1</v>
      </c>
      <c r="F175" s="124">
        <v>1</v>
      </c>
      <c r="G175" s="126">
        <v>1</v>
      </c>
      <c r="H175" s="125">
        <v>1</v>
      </c>
      <c r="I175" s="126">
        <v>1</v>
      </c>
      <c r="J175" s="170" t="s">
        <v>0</v>
      </c>
      <c r="K175" s="2" t="s">
        <v>0</v>
      </c>
      <c r="L175" s="122" t="s">
        <v>0</v>
      </c>
      <c r="M175" s="83" t="s">
        <v>0</v>
      </c>
      <c r="N175" s="127">
        <v>1</v>
      </c>
      <c r="O175" s="123">
        <v>1</v>
      </c>
      <c r="P175" s="127">
        <v>1</v>
      </c>
      <c r="Q175" s="123">
        <v>1</v>
      </c>
      <c r="R175" s="127">
        <v>1</v>
      </c>
      <c r="S175" s="118">
        <v>1</v>
      </c>
      <c r="T175" s="117">
        <v>1</v>
      </c>
      <c r="U175" s="118">
        <v>1</v>
      </c>
      <c r="V175" s="117">
        <v>1</v>
      </c>
      <c r="W175" s="118">
        <v>1</v>
      </c>
      <c r="X175" s="29">
        <v>1</v>
      </c>
      <c r="Y175" s="2"/>
      <c r="Z175" s="372">
        <f>SUM(B175:Y175)*0.5</f>
        <v>9</v>
      </c>
      <c r="AA175" s="6">
        <f t="shared" ref="AA175:AA207" si="30">AA3</f>
        <v>35</v>
      </c>
    </row>
    <row r="176" spans="1:27" x14ac:dyDescent="0.25">
      <c r="A176" s="365" t="s">
        <v>43</v>
      </c>
      <c r="B176" s="145"/>
      <c r="C176" s="146" t="s">
        <v>0</v>
      </c>
      <c r="D176" s="163">
        <v>1</v>
      </c>
      <c r="E176" s="199">
        <v>1</v>
      </c>
      <c r="F176" s="163">
        <v>1</v>
      </c>
      <c r="G176" s="194">
        <v>1</v>
      </c>
      <c r="H176" s="186">
        <v>1</v>
      </c>
      <c r="I176" s="194">
        <v>1</v>
      </c>
      <c r="J176" s="145">
        <v>1</v>
      </c>
      <c r="K176" s="146">
        <v>1</v>
      </c>
      <c r="L176" s="186" t="s">
        <v>0</v>
      </c>
      <c r="M176" s="194" t="s">
        <v>0</v>
      </c>
      <c r="N176" s="187">
        <v>1</v>
      </c>
      <c r="O176" s="146">
        <v>1</v>
      </c>
      <c r="P176" s="187">
        <v>1</v>
      </c>
      <c r="Q176" s="146">
        <v>1</v>
      </c>
      <c r="R176" s="187">
        <v>1</v>
      </c>
      <c r="S176" s="146">
        <v>1</v>
      </c>
      <c r="T176" s="187">
        <v>1</v>
      </c>
      <c r="U176" s="146">
        <v>1</v>
      </c>
      <c r="V176" s="187">
        <v>1</v>
      </c>
      <c r="W176" s="146">
        <v>1</v>
      </c>
      <c r="X176" s="145">
        <v>1</v>
      </c>
      <c r="Y176" s="146"/>
      <c r="Z176" s="372">
        <f t="shared" ref="Z176:Z180" si="31">SUM(B176:Y176)*0.5</f>
        <v>9.5</v>
      </c>
      <c r="AA176" s="6">
        <f t="shared" si="30"/>
        <v>44.5</v>
      </c>
    </row>
    <row r="177" spans="1:27" x14ac:dyDescent="0.25">
      <c r="A177" s="297" t="s">
        <v>49</v>
      </c>
      <c r="B177" s="163"/>
      <c r="C177" s="146"/>
      <c r="D177" s="163">
        <v>1</v>
      </c>
      <c r="E177" s="199">
        <v>1</v>
      </c>
      <c r="F177" s="163">
        <v>1</v>
      </c>
      <c r="G177" s="194">
        <v>1</v>
      </c>
      <c r="H177" s="186">
        <v>1</v>
      </c>
      <c r="I177" s="194">
        <v>1</v>
      </c>
      <c r="J177" s="145">
        <v>1</v>
      </c>
      <c r="K177" s="146">
        <v>1</v>
      </c>
      <c r="L177" s="187">
        <v>1</v>
      </c>
      <c r="M177" s="146">
        <v>1</v>
      </c>
      <c r="N177" s="187"/>
      <c r="O177" s="146">
        <v>1</v>
      </c>
      <c r="P177" s="187">
        <v>1</v>
      </c>
      <c r="Q177" s="146">
        <v>1</v>
      </c>
      <c r="R177" s="187">
        <v>1</v>
      </c>
      <c r="S177" s="146">
        <v>1</v>
      </c>
      <c r="T177" s="187">
        <v>1</v>
      </c>
      <c r="U177" s="146">
        <v>1</v>
      </c>
      <c r="V177" s="187">
        <v>1</v>
      </c>
      <c r="W177" s="146">
        <v>1</v>
      </c>
      <c r="X177" s="145"/>
      <c r="Y177" s="146"/>
      <c r="Z177" s="372">
        <f t="shared" si="31"/>
        <v>9.5</v>
      </c>
      <c r="AA177" s="6">
        <f t="shared" si="30"/>
        <v>44.5</v>
      </c>
    </row>
    <row r="178" spans="1:27" x14ac:dyDescent="0.25">
      <c r="A178" s="258" t="s">
        <v>45</v>
      </c>
      <c r="B178" s="54"/>
      <c r="C178" s="53"/>
      <c r="D178" s="54" t="s">
        <v>0</v>
      </c>
      <c r="E178" s="165" t="s">
        <v>0</v>
      </c>
      <c r="F178" s="54">
        <v>1</v>
      </c>
      <c r="G178" s="56">
        <v>1</v>
      </c>
      <c r="H178" s="55">
        <v>1</v>
      </c>
      <c r="I178" s="56">
        <v>1</v>
      </c>
      <c r="J178" s="54" t="s">
        <v>0</v>
      </c>
      <c r="K178" s="56" t="s">
        <v>0</v>
      </c>
      <c r="L178" s="52">
        <v>1</v>
      </c>
      <c r="M178" s="53">
        <v>1</v>
      </c>
      <c r="N178" s="52">
        <v>1</v>
      </c>
      <c r="O178" s="53">
        <v>1</v>
      </c>
      <c r="P178" s="52">
        <v>1</v>
      </c>
      <c r="Q178" s="53">
        <v>1</v>
      </c>
      <c r="R178" s="52">
        <v>1</v>
      </c>
      <c r="S178" s="53">
        <v>1</v>
      </c>
      <c r="T178" s="52">
        <v>1</v>
      </c>
      <c r="U178" s="53">
        <v>1</v>
      </c>
      <c r="V178" s="52">
        <v>1</v>
      </c>
      <c r="W178" s="53">
        <v>1</v>
      </c>
      <c r="X178" s="78"/>
      <c r="Y178" s="53"/>
      <c r="Z178" s="372">
        <f t="shared" si="31"/>
        <v>8</v>
      </c>
      <c r="AA178" s="6">
        <f t="shared" si="30"/>
        <v>42.5</v>
      </c>
    </row>
    <row r="179" spans="1:27" x14ac:dyDescent="0.25">
      <c r="A179" s="258" t="s">
        <v>51</v>
      </c>
      <c r="B179" s="54"/>
      <c r="C179" s="53"/>
      <c r="D179" s="54">
        <v>1</v>
      </c>
      <c r="E179" s="165">
        <v>1</v>
      </c>
      <c r="F179" s="54">
        <v>1</v>
      </c>
      <c r="G179" s="56">
        <v>1</v>
      </c>
      <c r="H179" s="55">
        <v>1</v>
      </c>
      <c r="I179" s="56">
        <v>1</v>
      </c>
      <c r="J179" s="54">
        <v>1</v>
      </c>
      <c r="K179" s="56">
        <v>1</v>
      </c>
      <c r="L179" s="52"/>
      <c r="M179" s="53"/>
      <c r="N179" s="52">
        <v>1</v>
      </c>
      <c r="O179" s="53">
        <v>1</v>
      </c>
      <c r="P179" s="52">
        <v>1</v>
      </c>
      <c r="Q179" s="53">
        <v>1</v>
      </c>
      <c r="R179" s="52">
        <v>1</v>
      </c>
      <c r="S179" s="53">
        <v>1</v>
      </c>
      <c r="T179" s="52">
        <v>1</v>
      </c>
      <c r="U179" s="53">
        <v>1</v>
      </c>
      <c r="V179" s="52">
        <v>1</v>
      </c>
      <c r="W179" s="53">
        <v>1</v>
      </c>
      <c r="X179" s="78"/>
      <c r="Y179" s="53"/>
      <c r="Z179" s="372">
        <f t="shared" si="31"/>
        <v>9</v>
      </c>
      <c r="AA179" s="6">
        <f t="shared" si="30"/>
        <v>43</v>
      </c>
    </row>
    <row r="180" spans="1:27" ht="13.8" thickBot="1" x14ac:dyDescent="0.3">
      <c r="A180" s="259"/>
      <c r="B180" s="98"/>
      <c r="C180" s="97"/>
      <c r="D180" s="109"/>
      <c r="E180" s="185"/>
      <c r="F180" s="109"/>
      <c r="G180" s="137"/>
      <c r="H180" s="136"/>
      <c r="I180" s="137"/>
      <c r="J180" s="98"/>
      <c r="K180" s="97"/>
      <c r="L180" s="110"/>
      <c r="M180" s="97"/>
      <c r="N180" s="110"/>
      <c r="O180" s="97"/>
      <c r="P180" s="110"/>
      <c r="Q180" s="137"/>
      <c r="R180" s="110"/>
      <c r="S180" s="97"/>
      <c r="T180" s="110"/>
      <c r="U180" s="97"/>
      <c r="V180" s="110"/>
      <c r="W180" s="97"/>
      <c r="X180" s="98"/>
      <c r="Y180" s="97"/>
      <c r="Z180" s="372">
        <f t="shared" si="31"/>
        <v>0</v>
      </c>
      <c r="AA180" s="6">
        <f t="shared" si="30"/>
        <v>0</v>
      </c>
    </row>
    <row r="181" spans="1:27" ht="13.8" thickBot="1" x14ac:dyDescent="0.3">
      <c r="A181" s="10" t="s">
        <v>2</v>
      </c>
      <c r="B181" s="18">
        <f t="shared" ref="B181:Y181" si="32">SUM(B175:B180)</f>
        <v>0</v>
      </c>
      <c r="C181" s="18">
        <f t="shared" si="32"/>
        <v>1</v>
      </c>
      <c r="D181" s="18">
        <f t="shared" si="32"/>
        <v>4</v>
      </c>
      <c r="E181" s="18">
        <f t="shared" si="32"/>
        <v>4</v>
      </c>
      <c r="F181" s="18">
        <f t="shared" si="32"/>
        <v>5</v>
      </c>
      <c r="G181" s="18">
        <f t="shared" si="32"/>
        <v>5</v>
      </c>
      <c r="H181" s="18">
        <f t="shared" si="32"/>
        <v>5</v>
      </c>
      <c r="I181" s="18">
        <f t="shared" si="32"/>
        <v>5</v>
      </c>
      <c r="J181" s="18">
        <f t="shared" si="32"/>
        <v>3</v>
      </c>
      <c r="K181" s="18">
        <f t="shared" si="32"/>
        <v>3</v>
      </c>
      <c r="L181" s="18">
        <f t="shared" si="32"/>
        <v>2</v>
      </c>
      <c r="M181" s="18">
        <f t="shared" si="32"/>
        <v>2</v>
      </c>
      <c r="N181" s="18">
        <f t="shared" si="32"/>
        <v>4</v>
      </c>
      <c r="O181" s="18">
        <f t="shared" si="32"/>
        <v>5</v>
      </c>
      <c r="P181" s="18">
        <f t="shared" si="32"/>
        <v>5</v>
      </c>
      <c r="Q181" s="18">
        <f t="shared" si="32"/>
        <v>5</v>
      </c>
      <c r="R181" s="18">
        <f t="shared" si="32"/>
        <v>5</v>
      </c>
      <c r="S181" s="18">
        <f t="shared" si="32"/>
        <v>5</v>
      </c>
      <c r="T181" s="18">
        <f t="shared" si="32"/>
        <v>5</v>
      </c>
      <c r="U181" s="18">
        <f t="shared" si="32"/>
        <v>5</v>
      </c>
      <c r="V181" s="18">
        <f t="shared" si="32"/>
        <v>5</v>
      </c>
      <c r="W181" s="18">
        <f t="shared" si="32"/>
        <v>5</v>
      </c>
      <c r="X181" s="18">
        <f t="shared" si="32"/>
        <v>2</v>
      </c>
      <c r="Y181" s="89">
        <f t="shared" si="32"/>
        <v>0</v>
      </c>
      <c r="Z181" s="142">
        <f t="shared" ref="Z181:Z200" si="33">SUM(B181:Y181)*0.5</f>
        <v>45</v>
      </c>
      <c r="AA181" s="6" t="e">
        <f t="shared" si="30"/>
        <v>#VALUE!</v>
      </c>
    </row>
    <row r="182" spans="1:27" ht="13.8" thickBot="1" x14ac:dyDescent="0.3">
      <c r="A182" s="9" t="s">
        <v>3</v>
      </c>
      <c r="B182" s="135"/>
      <c r="C182" s="138"/>
      <c r="D182" s="501">
        <v>1</v>
      </c>
      <c r="E182" s="502">
        <v>1</v>
      </c>
      <c r="F182" s="503">
        <v>1</v>
      </c>
      <c r="G182" s="502">
        <v>1</v>
      </c>
      <c r="H182" s="504">
        <v>1</v>
      </c>
      <c r="I182" s="502">
        <v>1</v>
      </c>
      <c r="J182" s="113">
        <v>1</v>
      </c>
      <c r="K182" s="112">
        <v>1</v>
      </c>
      <c r="L182" s="111"/>
      <c r="M182" s="112"/>
      <c r="N182" s="504"/>
      <c r="O182" s="502">
        <v>1</v>
      </c>
      <c r="P182" s="504">
        <v>1</v>
      </c>
      <c r="Q182" s="502">
        <v>1</v>
      </c>
      <c r="R182" s="504">
        <v>1</v>
      </c>
      <c r="S182" s="502">
        <v>1</v>
      </c>
      <c r="T182" s="504">
        <v>1</v>
      </c>
      <c r="U182" s="502">
        <v>1</v>
      </c>
      <c r="V182" s="111">
        <v>1</v>
      </c>
      <c r="W182" s="252">
        <v>1</v>
      </c>
      <c r="X182" s="505"/>
      <c r="Y182" s="401"/>
      <c r="Z182" s="497">
        <f t="shared" si="33"/>
        <v>8.5</v>
      </c>
      <c r="AA182" s="6">
        <f t="shared" si="30"/>
        <v>36</v>
      </c>
    </row>
    <row r="183" spans="1:27" ht="13.8" thickBot="1" x14ac:dyDescent="0.3">
      <c r="A183" s="4" t="s">
        <v>4</v>
      </c>
      <c r="B183" s="467"/>
      <c r="C183" s="480"/>
      <c r="D183" s="481"/>
      <c r="E183" s="482"/>
      <c r="F183" s="483"/>
      <c r="G183" s="482"/>
      <c r="H183" s="484"/>
      <c r="I183" s="482"/>
      <c r="J183" s="484"/>
      <c r="K183" s="482"/>
      <c r="L183" s="484"/>
      <c r="M183" s="482"/>
      <c r="N183" s="484"/>
      <c r="O183" s="482"/>
      <c r="P183" s="484"/>
      <c r="Q183" s="482"/>
      <c r="R183" s="484"/>
      <c r="S183" s="482"/>
      <c r="T183" s="484"/>
      <c r="U183" s="482"/>
      <c r="V183" s="484"/>
      <c r="W183" s="496"/>
      <c r="X183" s="466"/>
      <c r="Y183" s="465"/>
      <c r="Z183" s="33">
        <f t="shared" si="33"/>
        <v>0</v>
      </c>
      <c r="AA183" s="6">
        <f t="shared" si="30"/>
        <v>0</v>
      </c>
    </row>
    <row r="184" spans="1:27" ht="13.8" thickBot="1" x14ac:dyDescent="0.3">
      <c r="A184" s="4" t="s">
        <v>13</v>
      </c>
      <c r="B184" s="466"/>
      <c r="C184" s="464"/>
      <c r="D184" s="233"/>
      <c r="E184" s="234"/>
      <c r="F184" s="274"/>
      <c r="G184" s="234"/>
      <c r="H184" s="471"/>
      <c r="I184" s="234"/>
      <c r="J184" s="472"/>
      <c r="K184" s="228"/>
      <c r="L184" s="472"/>
      <c r="M184" s="228"/>
      <c r="N184" s="472"/>
      <c r="O184" s="228"/>
      <c r="P184" s="472"/>
      <c r="Q184" s="228"/>
      <c r="R184" s="472"/>
      <c r="S184" s="228"/>
      <c r="T184" s="472"/>
      <c r="U184" s="228"/>
      <c r="V184" s="472"/>
      <c r="W184" s="230"/>
      <c r="X184" s="466"/>
      <c r="Y184" s="465"/>
      <c r="Z184" s="33">
        <f t="shared" si="33"/>
        <v>0</v>
      </c>
      <c r="AA184" s="6">
        <f t="shared" si="30"/>
        <v>18</v>
      </c>
    </row>
    <row r="185" spans="1:27" ht="13.8" thickBot="1" x14ac:dyDescent="0.3">
      <c r="A185" s="4" t="s">
        <v>5</v>
      </c>
      <c r="B185" s="227"/>
      <c r="C185" s="228"/>
      <c r="D185" s="233"/>
      <c r="E185" s="234"/>
      <c r="F185" s="274"/>
      <c r="G185" s="234"/>
      <c r="H185" s="471"/>
      <c r="I185" s="234"/>
      <c r="J185" s="472"/>
      <c r="K185" s="228"/>
      <c r="L185" s="472"/>
      <c r="M185" s="228"/>
      <c r="N185" s="472"/>
      <c r="O185" s="228"/>
      <c r="P185" s="472"/>
      <c r="Q185" s="228"/>
      <c r="R185" s="472"/>
      <c r="S185" s="228"/>
      <c r="T185" s="472"/>
      <c r="U185" s="228"/>
      <c r="V185" s="472"/>
      <c r="W185" s="230"/>
      <c r="X185" s="227"/>
      <c r="Y185" s="230"/>
      <c r="Z185" s="33">
        <f t="shared" si="33"/>
        <v>0</v>
      </c>
      <c r="AA185" s="6">
        <f t="shared" si="30"/>
        <v>0</v>
      </c>
    </row>
    <row r="186" spans="1:27" ht="13.8" thickBot="1" x14ac:dyDescent="0.3">
      <c r="A186" s="4" t="s">
        <v>7</v>
      </c>
      <c r="B186" s="92"/>
      <c r="C186" s="69"/>
      <c r="D186" s="48"/>
      <c r="E186" s="50"/>
      <c r="F186" s="155"/>
      <c r="G186" s="50"/>
      <c r="H186" s="49"/>
      <c r="I186" s="160"/>
      <c r="J186" s="88"/>
      <c r="K186" s="47"/>
      <c r="L186" s="94"/>
      <c r="M186" s="51"/>
      <c r="N186" s="88"/>
      <c r="O186" s="47"/>
      <c r="P186" s="88"/>
      <c r="Q186" s="47"/>
      <c r="R186" s="94"/>
      <c r="S186" s="47"/>
      <c r="T186" s="88"/>
      <c r="U186" s="47"/>
      <c r="V186" s="94"/>
      <c r="W186" s="47"/>
      <c r="X186" s="92"/>
      <c r="Y186" s="70"/>
      <c r="Z186" s="33">
        <f t="shared" si="33"/>
        <v>0</v>
      </c>
      <c r="AA186" s="6">
        <f t="shared" si="30"/>
        <v>31</v>
      </c>
    </row>
    <row r="187" spans="1:27" ht="13.8" thickBot="1" x14ac:dyDescent="0.3">
      <c r="A187" s="5" t="s">
        <v>6</v>
      </c>
      <c r="B187" s="466"/>
      <c r="C187" s="464"/>
      <c r="D187" s="233"/>
      <c r="E187" s="234"/>
      <c r="F187" s="274"/>
      <c r="G187" s="234"/>
      <c r="H187" s="471"/>
      <c r="I187" s="234"/>
      <c r="J187" s="472"/>
      <c r="K187" s="228"/>
      <c r="L187" s="472"/>
      <c r="M187" s="228"/>
      <c r="N187" s="472"/>
      <c r="O187" s="228"/>
      <c r="P187" s="472"/>
      <c r="Q187" s="228"/>
      <c r="R187" s="472"/>
      <c r="S187" s="228"/>
      <c r="T187" s="472"/>
      <c r="U187" s="228"/>
      <c r="V187" s="472"/>
      <c r="W187" s="230"/>
      <c r="X187" s="466"/>
      <c r="Y187" s="465"/>
      <c r="Z187" s="33">
        <f t="shared" si="33"/>
        <v>0</v>
      </c>
      <c r="AA187" s="6">
        <f t="shared" si="30"/>
        <v>0</v>
      </c>
    </row>
    <row r="188" spans="1:27" ht="13.8" thickBot="1" x14ac:dyDescent="0.3">
      <c r="A188" s="162" t="s">
        <v>41</v>
      </c>
      <c r="B188" s="54" t="s">
        <v>0</v>
      </c>
      <c r="C188" s="53">
        <v>1</v>
      </c>
      <c r="D188" s="54">
        <v>1</v>
      </c>
      <c r="E188" s="56">
        <v>1</v>
      </c>
      <c r="F188" s="158">
        <v>1</v>
      </c>
      <c r="G188" s="56">
        <v>1</v>
      </c>
      <c r="H188" s="55">
        <v>1</v>
      </c>
      <c r="I188" s="56">
        <v>1</v>
      </c>
      <c r="J188" s="55" t="s">
        <v>0</v>
      </c>
      <c r="K188" s="53" t="s">
        <v>0</v>
      </c>
      <c r="L188" s="52">
        <v>1</v>
      </c>
      <c r="M188" s="53">
        <v>1</v>
      </c>
      <c r="N188" s="55">
        <v>1</v>
      </c>
      <c r="O188" s="56">
        <v>1</v>
      </c>
      <c r="P188" s="55">
        <v>1</v>
      </c>
      <c r="Q188" s="56">
        <v>1</v>
      </c>
      <c r="R188" s="55">
        <v>1</v>
      </c>
      <c r="S188" s="56">
        <v>1</v>
      </c>
      <c r="T188" s="52">
        <v>1</v>
      </c>
      <c r="U188" s="53">
        <v>1</v>
      </c>
      <c r="V188" s="52" t="s">
        <v>0</v>
      </c>
      <c r="W188" s="57"/>
      <c r="X188" s="78"/>
      <c r="Y188" s="57"/>
      <c r="Z188" s="33">
        <f t="shared" si="33"/>
        <v>8.5</v>
      </c>
      <c r="AA188" s="6">
        <f t="shared" si="30"/>
        <v>43</v>
      </c>
    </row>
    <row r="189" spans="1:27" ht="13.8" thickBot="1" x14ac:dyDescent="0.3">
      <c r="A189" s="171" t="s">
        <v>44</v>
      </c>
      <c r="B189" s="206"/>
      <c r="C189" s="182"/>
      <c r="D189" s="181"/>
      <c r="E189" s="190"/>
      <c r="F189" s="254"/>
      <c r="G189" s="190"/>
      <c r="H189" s="189"/>
      <c r="I189" s="190"/>
      <c r="J189" s="189"/>
      <c r="K189" s="190"/>
      <c r="L189" s="189"/>
      <c r="M189" s="182"/>
      <c r="N189" s="191"/>
      <c r="O189" s="182"/>
      <c r="P189" s="191"/>
      <c r="Q189" s="182"/>
      <c r="R189" s="191"/>
      <c r="S189" s="182"/>
      <c r="T189" s="191"/>
      <c r="U189" s="316"/>
      <c r="V189" s="191"/>
      <c r="W189" s="214"/>
      <c r="X189" s="206"/>
      <c r="Y189" s="214"/>
      <c r="Z189" s="33">
        <f t="shared" si="33"/>
        <v>0</v>
      </c>
      <c r="AA189" s="6">
        <f t="shared" si="30"/>
        <v>17.5</v>
      </c>
    </row>
    <row r="190" spans="1:27" ht="13.8" thickBot="1" x14ac:dyDescent="0.3">
      <c r="A190" s="171" t="s">
        <v>46</v>
      </c>
      <c r="B190" s="489"/>
      <c r="C190" s="477"/>
      <c r="D190" s="489"/>
      <c r="E190" s="490"/>
      <c r="F190" s="491"/>
      <c r="G190" s="490"/>
      <c r="H190" s="492"/>
      <c r="I190" s="490"/>
      <c r="J190" s="492"/>
      <c r="K190" s="490"/>
      <c r="L190" s="492"/>
      <c r="M190" s="477"/>
      <c r="N190" s="478"/>
      <c r="O190" s="477"/>
      <c r="P190" s="478"/>
      <c r="Q190" s="477"/>
      <c r="R190" s="478"/>
      <c r="S190" s="477"/>
      <c r="T190" s="478"/>
      <c r="U190" s="494"/>
      <c r="V190" s="478"/>
      <c r="W190" s="493"/>
      <c r="X190" s="488"/>
      <c r="Y190" s="493"/>
      <c r="Z190" s="33">
        <f t="shared" si="33"/>
        <v>0</v>
      </c>
      <c r="AA190" s="6">
        <f t="shared" si="30"/>
        <v>9.5</v>
      </c>
    </row>
    <row r="191" spans="1:27" ht="13.8" thickBot="1" x14ac:dyDescent="0.3">
      <c r="A191" s="171" t="s">
        <v>47</v>
      </c>
      <c r="B191" s="488"/>
      <c r="C191" s="477"/>
      <c r="D191" s="489"/>
      <c r="E191" s="490"/>
      <c r="F191" s="491"/>
      <c r="G191" s="490"/>
      <c r="H191" s="492"/>
      <c r="I191" s="490"/>
      <c r="J191" s="492"/>
      <c r="K191" s="490"/>
      <c r="L191" s="492"/>
      <c r="M191" s="477"/>
      <c r="N191" s="478"/>
      <c r="O191" s="477"/>
      <c r="P191" s="478"/>
      <c r="Q191" s="477"/>
      <c r="R191" s="478"/>
      <c r="S191" s="477"/>
      <c r="T191" s="478"/>
      <c r="U191" s="494"/>
      <c r="V191" s="478"/>
      <c r="W191" s="493"/>
      <c r="X191" s="488"/>
      <c r="Y191" s="493"/>
      <c r="Z191" s="33">
        <f t="shared" si="33"/>
        <v>0</v>
      </c>
      <c r="AA191" s="6">
        <f t="shared" si="30"/>
        <v>0</v>
      </c>
    </row>
    <row r="192" spans="1:27" ht="13.8" thickBot="1" x14ac:dyDescent="0.3">
      <c r="A192" s="201" t="s">
        <v>50</v>
      </c>
      <c r="B192" s="371"/>
      <c r="C192" s="53"/>
      <c r="D192" s="78">
        <v>1</v>
      </c>
      <c r="E192" s="53">
        <v>1</v>
      </c>
      <c r="F192" s="148">
        <v>1</v>
      </c>
      <c r="G192" s="53">
        <v>1</v>
      </c>
      <c r="H192" s="52">
        <v>1</v>
      </c>
      <c r="I192" s="53">
        <v>1</v>
      </c>
      <c r="J192" s="52"/>
      <c r="K192" s="53"/>
      <c r="L192" s="52">
        <v>1</v>
      </c>
      <c r="M192" s="53">
        <v>1</v>
      </c>
      <c r="N192" s="52">
        <v>1</v>
      </c>
      <c r="O192" s="53">
        <v>1</v>
      </c>
      <c r="P192" s="52">
        <v>1</v>
      </c>
      <c r="Q192" s="53">
        <v>1</v>
      </c>
      <c r="R192" s="52">
        <v>1</v>
      </c>
      <c r="S192" s="53">
        <v>1</v>
      </c>
      <c r="T192" s="52">
        <v>1</v>
      </c>
      <c r="U192" s="53">
        <v>1</v>
      </c>
      <c r="V192" s="52">
        <v>1</v>
      </c>
      <c r="W192" s="57">
        <v>1</v>
      </c>
      <c r="X192" s="78">
        <v>1</v>
      </c>
      <c r="Y192" s="53"/>
      <c r="Z192" s="33">
        <f t="shared" si="33"/>
        <v>9.5</v>
      </c>
      <c r="AA192" s="6">
        <f t="shared" si="30"/>
        <v>44.5</v>
      </c>
    </row>
    <row r="193" spans="1:27" ht="13.8" thickBot="1" x14ac:dyDescent="0.3">
      <c r="A193" s="201" t="s">
        <v>48</v>
      </c>
      <c r="B193" s="78"/>
      <c r="C193" s="53">
        <v>1</v>
      </c>
      <c r="D193" s="78">
        <v>1</v>
      </c>
      <c r="E193" s="53">
        <v>1</v>
      </c>
      <c r="F193" s="148">
        <v>1</v>
      </c>
      <c r="G193" s="53">
        <v>1</v>
      </c>
      <c r="H193" s="52">
        <v>1</v>
      </c>
      <c r="I193" s="53">
        <v>1</v>
      </c>
      <c r="J193" s="52">
        <v>1</v>
      </c>
      <c r="K193" s="53">
        <v>1</v>
      </c>
      <c r="L193" s="52"/>
      <c r="M193" s="53"/>
      <c r="N193" s="52">
        <v>1</v>
      </c>
      <c r="O193" s="53">
        <v>1</v>
      </c>
      <c r="P193" s="52">
        <v>1</v>
      </c>
      <c r="Q193" s="53">
        <v>1</v>
      </c>
      <c r="R193" s="52">
        <v>1</v>
      </c>
      <c r="S193" s="53">
        <v>1</v>
      </c>
      <c r="T193" s="52">
        <v>1</v>
      </c>
      <c r="U193" s="53">
        <v>1</v>
      </c>
      <c r="V193" s="52">
        <v>1</v>
      </c>
      <c r="W193" s="53">
        <v>1</v>
      </c>
      <c r="X193" s="78"/>
      <c r="Y193" s="57"/>
      <c r="Z193" s="33">
        <f t="shared" si="33"/>
        <v>9.5</v>
      </c>
      <c r="AA193" s="6">
        <f t="shared" si="30"/>
        <v>45</v>
      </c>
    </row>
    <row r="194" spans="1:27" ht="13.8" thickBot="1" x14ac:dyDescent="0.3">
      <c r="A194" s="171" t="s">
        <v>52</v>
      </c>
      <c r="B194" s="227"/>
      <c r="C194" s="228"/>
      <c r="D194" s="227"/>
      <c r="E194" s="228"/>
      <c r="F194" s="229"/>
      <c r="G194" s="228"/>
      <c r="H194" s="472"/>
      <c r="I194" s="228"/>
      <c r="J194" s="472"/>
      <c r="K194" s="228"/>
      <c r="L194" s="472"/>
      <c r="M194" s="228"/>
      <c r="N194" s="472"/>
      <c r="O194" s="228"/>
      <c r="P194" s="472"/>
      <c r="Q194" s="228"/>
      <c r="R194" s="472"/>
      <c r="S194" s="228"/>
      <c r="T194" s="472"/>
      <c r="U194" s="228"/>
      <c r="V194" s="472"/>
      <c r="W194" s="228"/>
      <c r="X194" s="227"/>
      <c r="Y194" s="230"/>
      <c r="Z194" s="33">
        <f t="shared" si="33"/>
        <v>0</v>
      </c>
      <c r="AA194" s="6">
        <f t="shared" si="30"/>
        <v>0</v>
      </c>
    </row>
    <row r="195" spans="1:27" s="249" customFormat="1" ht="13.8" thickBot="1" x14ac:dyDescent="0.3">
      <c r="A195" s="171" t="s">
        <v>53</v>
      </c>
      <c r="B195" s="145"/>
      <c r="C195" s="146" t="s">
        <v>0</v>
      </c>
      <c r="D195" s="145" t="s">
        <v>0</v>
      </c>
      <c r="E195" s="146" t="s">
        <v>0</v>
      </c>
      <c r="F195" s="239">
        <v>1</v>
      </c>
      <c r="G195" s="146">
        <v>1</v>
      </c>
      <c r="H195" s="187">
        <v>1</v>
      </c>
      <c r="I195" s="146">
        <v>1</v>
      </c>
      <c r="J195" s="187"/>
      <c r="K195" s="146"/>
      <c r="L195" s="187">
        <v>1</v>
      </c>
      <c r="M195" s="146">
        <v>1</v>
      </c>
      <c r="N195" s="187">
        <v>1</v>
      </c>
      <c r="O195" s="146">
        <v>1</v>
      </c>
      <c r="P195" s="187">
        <v>1</v>
      </c>
      <c r="Q195" s="146">
        <v>1</v>
      </c>
      <c r="R195" s="187">
        <v>1</v>
      </c>
      <c r="S195" s="146">
        <v>1</v>
      </c>
      <c r="T195" s="187">
        <v>1</v>
      </c>
      <c r="U195" s="146">
        <v>1</v>
      </c>
      <c r="V195" s="187">
        <v>1</v>
      </c>
      <c r="W195" s="192">
        <v>1</v>
      </c>
      <c r="X195" s="145"/>
      <c r="Y195" s="192"/>
      <c r="Z195" s="33">
        <f t="shared" si="33"/>
        <v>8</v>
      </c>
      <c r="AA195" s="6">
        <f t="shared" si="30"/>
        <v>43</v>
      </c>
    </row>
    <row r="196" spans="1:27" ht="13.8" thickBot="1" x14ac:dyDescent="0.3">
      <c r="A196" s="171" t="s">
        <v>56</v>
      </c>
      <c r="B196" s="145"/>
      <c r="C196" s="146">
        <v>1</v>
      </c>
      <c r="D196" s="145">
        <v>1</v>
      </c>
      <c r="E196" s="146">
        <v>1</v>
      </c>
      <c r="F196" s="239">
        <v>1</v>
      </c>
      <c r="G196" s="146">
        <v>1</v>
      </c>
      <c r="H196" s="187">
        <v>1</v>
      </c>
      <c r="I196" s="146">
        <v>1</v>
      </c>
      <c r="J196" s="187">
        <v>1</v>
      </c>
      <c r="K196" s="146">
        <v>1</v>
      </c>
      <c r="L196" s="187"/>
      <c r="M196" s="146"/>
      <c r="N196" s="187">
        <v>1</v>
      </c>
      <c r="O196" s="146">
        <v>1</v>
      </c>
      <c r="P196" s="187">
        <v>1</v>
      </c>
      <c r="Q196" s="146">
        <v>1</v>
      </c>
      <c r="R196" s="187">
        <v>1</v>
      </c>
      <c r="S196" s="146">
        <v>1</v>
      </c>
      <c r="T196" s="187">
        <v>1</v>
      </c>
      <c r="U196" s="146">
        <v>1</v>
      </c>
      <c r="V196" s="187">
        <v>1</v>
      </c>
      <c r="W196" s="192" t="s">
        <v>0</v>
      </c>
      <c r="X196" s="145"/>
      <c r="Y196" s="192"/>
      <c r="Z196" s="33">
        <f t="shared" si="33"/>
        <v>9</v>
      </c>
      <c r="AA196" s="6">
        <f t="shared" si="30"/>
        <v>43</v>
      </c>
    </row>
    <row r="197" spans="1:27" ht="13.8" thickBot="1" x14ac:dyDescent="0.3">
      <c r="A197" s="171" t="s">
        <v>0</v>
      </c>
      <c r="B197" s="145"/>
      <c r="C197" s="146"/>
      <c r="D197" s="163"/>
      <c r="E197" s="194"/>
      <c r="F197" s="193"/>
      <c r="G197" s="194"/>
      <c r="H197" s="186"/>
      <c r="I197" s="194"/>
      <c r="J197" s="186"/>
      <c r="K197" s="194"/>
      <c r="L197" s="186"/>
      <c r="M197" s="146"/>
      <c r="N197" s="187"/>
      <c r="O197" s="146"/>
      <c r="P197" s="187"/>
      <c r="Q197" s="146"/>
      <c r="R197" s="187"/>
      <c r="S197" s="146"/>
      <c r="T197" s="187"/>
      <c r="U197" s="202"/>
      <c r="V197" s="187"/>
      <c r="W197" s="192"/>
      <c r="X197" s="145"/>
      <c r="Y197" s="192"/>
      <c r="Z197" s="33">
        <f t="shared" si="33"/>
        <v>0</v>
      </c>
      <c r="AA197" s="6">
        <f t="shared" si="30"/>
        <v>0</v>
      </c>
    </row>
    <row r="198" spans="1:27" ht="13.8" thickBot="1" x14ac:dyDescent="0.3">
      <c r="A198" s="45" t="s">
        <v>37</v>
      </c>
      <c r="B198" s="88"/>
      <c r="C198" s="47"/>
      <c r="D198" s="48"/>
      <c r="E198" s="50"/>
      <c r="F198" s="155"/>
      <c r="G198" s="50"/>
      <c r="H198" s="49"/>
      <c r="I198" s="50"/>
      <c r="J198" s="88"/>
      <c r="K198" s="47"/>
      <c r="L198" s="94"/>
      <c r="M198" s="51"/>
      <c r="N198" s="88"/>
      <c r="O198" s="47"/>
      <c r="P198" s="88"/>
      <c r="Q198" s="47"/>
      <c r="R198" s="94"/>
      <c r="S198" s="47"/>
      <c r="T198" s="88"/>
      <c r="U198" s="47"/>
      <c r="V198" s="94"/>
      <c r="W198" s="47"/>
      <c r="X198" s="88"/>
      <c r="Y198" s="51"/>
      <c r="Z198" s="33">
        <f t="shared" si="33"/>
        <v>0</v>
      </c>
      <c r="AA198" s="6">
        <f t="shared" si="30"/>
        <v>30</v>
      </c>
    </row>
    <row r="199" spans="1:27" ht="13.8" thickBot="1" x14ac:dyDescent="0.3">
      <c r="A199" s="28" t="s">
        <v>26</v>
      </c>
      <c r="B199" s="78"/>
      <c r="C199" s="53">
        <v>1</v>
      </c>
      <c r="D199" s="54">
        <v>1</v>
      </c>
      <c r="E199" s="56">
        <v>1</v>
      </c>
      <c r="F199" s="158">
        <v>1</v>
      </c>
      <c r="G199" s="56">
        <v>1</v>
      </c>
      <c r="H199" s="55">
        <v>1</v>
      </c>
      <c r="I199" s="56">
        <v>1</v>
      </c>
      <c r="J199" s="52"/>
      <c r="K199" s="56"/>
      <c r="L199" s="55">
        <v>1</v>
      </c>
      <c r="M199" s="56">
        <v>1</v>
      </c>
      <c r="N199" s="55">
        <v>1</v>
      </c>
      <c r="O199" s="53">
        <v>1</v>
      </c>
      <c r="P199" s="52">
        <v>1</v>
      </c>
      <c r="Q199" s="53">
        <v>1</v>
      </c>
      <c r="R199" s="52">
        <v>1</v>
      </c>
      <c r="S199" s="53">
        <v>1</v>
      </c>
      <c r="T199" s="52" t="s">
        <v>0</v>
      </c>
      <c r="U199" s="53" t="s">
        <v>0</v>
      </c>
      <c r="V199" s="52" t="s">
        <v>0</v>
      </c>
      <c r="W199" s="57" t="s">
        <v>0</v>
      </c>
      <c r="X199" s="78"/>
      <c r="Y199" s="57"/>
      <c r="Z199" s="33">
        <f t="shared" si="33"/>
        <v>7.5</v>
      </c>
      <c r="AA199" s="6">
        <f t="shared" si="30"/>
        <v>25.5</v>
      </c>
    </row>
    <row r="200" spans="1:27" ht="13.8" thickBot="1" x14ac:dyDescent="0.3">
      <c r="A200" s="87" t="s">
        <v>27</v>
      </c>
      <c r="B200" s="452"/>
      <c r="C200" s="453"/>
      <c r="D200" s="454"/>
      <c r="E200" s="455"/>
      <c r="F200" s="456"/>
      <c r="G200" s="455"/>
      <c r="H200" s="457"/>
      <c r="I200" s="455"/>
      <c r="J200" s="459"/>
      <c r="K200" s="453"/>
      <c r="L200" s="459"/>
      <c r="M200" s="453"/>
      <c r="N200" s="459"/>
      <c r="O200" s="453"/>
      <c r="P200" s="459"/>
      <c r="Q200" s="453"/>
      <c r="R200" s="459"/>
      <c r="S200" s="453"/>
      <c r="T200" s="459"/>
      <c r="U200" s="453"/>
      <c r="V200" s="459"/>
      <c r="W200" s="469"/>
      <c r="X200" s="452"/>
      <c r="Y200" s="469"/>
      <c r="Z200" s="33">
        <f t="shared" si="33"/>
        <v>0</v>
      </c>
      <c r="AA200" s="6">
        <f t="shared" si="30"/>
        <v>0</v>
      </c>
    </row>
    <row r="201" spans="1:27" ht="13.8" thickBot="1" x14ac:dyDescent="0.3">
      <c r="A201" s="19" t="s">
        <v>8</v>
      </c>
      <c r="B201" s="18">
        <f t="shared" ref="B201:Y201" si="34">SUM(B181:B200)</f>
        <v>0</v>
      </c>
      <c r="C201" s="18">
        <f t="shared" si="34"/>
        <v>5</v>
      </c>
      <c r="D201" s="18">
        <f t="shared" si="34"/>
        <v>10</v>
      </c>
      <c r="E201" s="198">
        <f t="shared" si="34"/>
        <v>10</v>
      </c>
      <c r="F201" s="18">
        <f t="shared" si="34"/>
        <v>12</v>
      </c>
      <c r="G201" s="89">
        <f t="shared" si="34"/>
        <v>12</v>
      </c>
      <c r="H201" s="18">
        <f t="shared" si="34"/>
        <v>12</v>
      </c>
      <c r="I201" s="18">
        <f t="shared" si="34"/>
        <v>12</v>
      </c>
      <c r="J201" s="18">
        <f t="shared" si="34"/>
        <v>6</v>
      </c>
      <c r="K201" s="18">
        <f t="shared" si="34"/>
        <v>6</v>
      </c>
      <c r="L201" s="18">
        <f t="shared" si="34"/>
        <v>6</v>
      </c>
      <c r="M201" s="18">
        <f t="shared" si="34"/>
        <v>6</v>
      </c>
      <c r="N201" s="18">
        <f t="shared" si="34"/>
        <v>10</v>
      </c>
      <c r="O201" s="18">
        <f t="shared" si="34"/>
        <v>12</v>
      </c>
      <c r="P201" s="18">
        <f t="shared" si="34"/>
        <v>12</v>
      </c>
      <c r="Q201" s="18">
        <f t="shared" si="34"/>
        <v>12</v>
      </c>
      <c r="R201" s="18">
        <f t="shared" si="34"/>
        <v>12</v>
      </c>
      <c r="S201" s="18">
        <f t="shared" si="34"/>
        <v>12</v>
      </c>
      <c r="T201" s="18">
        <f t="shared" si="34"/>
        <v>11</v>
      </c>
      <c r="U201" s="18">
        <f t="shared" si="34"/>
        <v>11</v>
      </c>
      <c r="V201" s="18">
        <f t="shared" si="34"/>
        <v>10</v>
      </c>
      <c r="W201" s="18">
        <f t="shared" si="34"/>
        <v>9</v>
      </c>
      <c r="X201" s="18">
        <f t="shared" si="34"/>
        <v>3</v>
      </c>
      <c r="Y201" s="18">
        <f t="shared" si="34"/>
        <v>0</v>
      </c>
      <c r="Z201" s="32" t="s">
        <v>0</v>
      </c>
      <c r="AA201" s="6" t="e">
        <f t="shared" si="30"/>
        <v>#VALUE!</v>
      </c>
    </row>
    <row r="202" spans="1:27" ht="13.8" thickBot="1" x14ac:dyDescent="0.3">
      <c r="A202" s="60" t="s">
        <v>39</v>
      </c>
      <c r="B202" s="61">
        <f>SUM(B181:B197)</f>
        <v>0</v>
      </c>
      <c r="C202" s="61">
        <f>SUM(C181:C197)</f>
        <v>4</v>
      </c>
      <c r="D202" s="61">
        <f t="shared" ref="D202:I202" si="35">SUM(D181:D197)-1</f>
        <v>8</v>
      </c>
      <c r="E202" s="61">
        <f t="shared" si="35"/>
        <v>8</v>
      </c>
      <c r="F202" s="61">
        <f t="shared" si="35"/>
        <v>10</v>
      </c>
      <c r="G202" s="61">
        <f t="shared" si="35"/>
        <v>10</v>
      </c>
      <c r="H202" s="61">
        <f t="shared" si="35"/>
        <v>10</v>
      </c>
      <c r="I202" s="61">
        <f t="shared" si="35"/>
        <v>10</v>
      </c>
      <c r="J202" s="61">
        <f>SUM(J181:J197)</f>
        <v>6</v>
      </c>
      <c r="K202" s="61">
        <f>SUM(K181:K197)</f>
        <v>6</v>
      </c>
      <c r="L202" s="61">
        <f>SUM(L181:L197)</f>
        <v>5</v>
      </c>
      <c r="M202" s="61">
        <f>SUM(M181:M197)</f>
        <v>5</v>
      </c>
      <c r="N202" s="61">
        <f t="shared" ref="N202:U202" si="36">SUM(N181:N197)-1</f>
        <v>8</v>
      </c>
      <c r="O202" s="61">
        <f t="shared" si="36"/>
        <v>10</v>
      </c>
      <c r="P202" s="61">
        <f t="shared" si="36"/>
        <v>10</v>
      </c>
      <c r="Q202" s="61">
        <f t="shared" si="36"/>
        <v>10</v>
      </c>
      <c r="R202" s="61">
        <f t="shared" si="36"/>
        <v>10</v>
      </c>
      <c r="S202" s="61">
        <f t="shared" si="36"/>
        <v>10</v>
      </c>
      <c r="T202" s="61">
        <f t="shared" si="36"/>
        <v>10</v>
      </c>
      <c r="U202" s="61">
        <f t="shared" si="36"/>
        <v>10</v>
      </c>
      <c r="V202" s="61">
        <f>SUM(V181:V197)</f>
        <v>10</v>
      </c>
      <c r="W202" s="61">
        <f>SUM(W181:W197)</f>
        <v>9</v>
      </c>
      <c r="X202" s="61">
        <f>SUM(X181:X197)</f>
        <v>3</v>
      </c>
      <c r="Y202" s="61">
        <f>SUM(Y181:Y197)</f>
        <v>0</v>
      </c>
      <c r="Z202" s="62"/>
      <c r="AA202" s="6">
        <f t="shared" si="30"/>
        <v>172</v>
      </c>
    </row>
    <row r="203" spans="1:27" ht="13.8" thickBot="1" x14ac:dyDescent="0.3">
      <c r="A203" s="27" t="s">
        <v>28</v>
      </c>
      <c r="B203" s="48"/>
      <c r="C203" s="51"/>
      <c r="D203" s="88"/>
      <c r="E203" s="47"/>
      <c r="F203" s="94"/>
      <c r="G203" s="47"/>
      <c r="H203" s="88"/>
      <c r="I203" s="51"/>
      <c r="J203" s="88"/>
      <c r="K203" s="47"/>
      <c r="L203" s="88"/>
      <c r="M203" s="47"/>
      <c r="N203" s="88"/>
      <c r="O203" s="47"/>
      <c r="P203" s="88"/>
      <c r="Q203" s="47"/>
      <c r="R203" s="88"/>
      <c r="S203" s="51"/>
      <c r="T203" s="48"/>
      <c r="U203" s="50"/>
      <c r="V203" s="48"/>
      <c r="W203" s="47"/>
      <c r="X203" s="88"/>
      <c r="Y203" s="47"/>
      <c r="Z203" s="33">
        <f>SUM(B203:Y203)*0.5</f>
        <v>0</v>
      </c>
      <c r="AA203" s="6">
        <f t="shared" si="30"/>
        <v>36</v>
      </c>
    </row>
    <row r="204" spans="1:27" ht="13.8" thickBot="1" x14ac:dyDescent="0.3">
      <c r="A204" s="27" t="s">
        <v>55</v>
      </c>
      <c r="B204" s="344">
        <v>1</v>
      </c>
      <c r="C204" s="345">
        <v>1</v>
      </c>
      <c r="D204" s="346">
        <v>1</v>
      </c>
      <c r="E204" s="347">
        <v>1</v>
      </c>
      <c r="F204" s="348">
        <v>1</v>
      </c>
      <c r="G204" s="347">
        <v>1</v>
      </c>
      <c r="H204" s="346">
        <v>1</v>
      </c>
      <c r="I204" s="345">
        <v>1</v>
      </c>
      <c r="J204" s="346">
        <v>1</v>
      </c>
      <c r="K204" s="146"/>
      <c r="L204" s="145"/>
      <c r="M204" s="146"/>
      <c r="N204" s="346">
        <v>1</v>
      </c>
      <c r="O204" s="347">
        <v>1</v>
      </c>
      <c r="P204" s="346">
        <v>1</v>
      </c>
      <c r="Q204" s="347">
        <v>1</v>
      </c>
      <c r="R204" s="346">
        <v>1</v>
      </c>
      <c r="S204" s="345">
        <v>1</v>
      </c>
      <c r="T204" s="346">
        <v>1</v>
      </c>
      <c r="U204" s="347">
        <v>1</v>
      </c>
      <c r="V204" s="145"/>
      <c r="W204" s="146"/>
      <c r="X204" s="145"/>
      <c r="Y204" s="146"/>
      <c r="Z204" s="33">
        <f t="shared" ref="Z204:Z205" si="37">SUM(B204:Y204)*0.5</f>
        <v>8.5</v>
      </c>
      <c r="AA204" s="6">
        <f t="shared" si="30"/>
        <v>35</v>
      </c>
    </row>
    <row r="205" spans="1:27" ht="13.8" thickBot="1" x14ac:dyDescent="0.3">
      <c r="A205" s="395" t="s">
        <v>54</v>
      </c>
      <c r="B205" s="167">
        <v>1</v>
      </c>
      <c r="C205" s="399">
        <v>1</v>
      </c>
      <c r="D205" s="397">
        <v>1</v>
      </c>
      <c r="E205" s="396">
        <v>1</v>
      </c>
      <c r="F205" s="398">
        <v>1</v>
      </c>
      <c r="G205" s="396">
        <v>1</v>
      </c>
      <c r="H205" s="397">
        <v>1</v>
      </c>
      <c r="I205" s="399">
        <v>1</v>
      </c>
      <c r="J205" s="397">
        <v>1</v>
      </c>
      <c r="K205" s="53" t="s">
        <v>0</v>
      </c>
      <c r="L205" s="78"/>
      <c r="M205" s="53"/>
      <c r="N205" s="397">
        <v>1</v>
      </c>
      <c r="O205" s="396">
        <v>1</v>
      </c>
      <c r="P205" s="397">
        <v>1</v>
      </c>
      <c r="Q205" s="396">
        <v>1</v>
      </c>
      <c r="R205" s="397">
        <v>1</v>
      </c>
      <c r="S205" s="399">
        <v>1</v>
      </c>
      <c r="T205" s="167">
        <v>1</v>
      </c>
      <c r="U205" s="168">
        <v>1</v>
      </c>
      <c r="V205" s="167">
        <v>1</v>
      </c>
      <c r="W205" s="396">
        <v>1</v>
      </c>
      <c r="X205" s="78"/>
      <c r="Y205" s="53"/>
      <c r="Z205" s="33">
        <f t="shared" si="37"/>
        <v>9.5</v>
      </c>
      <c r="AA205" s="6">
        <f t="shared" si="30"/>
        <v>35</v>
      </c>
    </row>
    <row r="206" spans="1:27" ht="13.8" thickBot="1" x14ac:dyDescent="0.3">
      <c r="A206" s="84" t="s">
        <v>29</v>
      </c>
      <c r="B206" s="225">
        <v>1</v>
      </c>
      <c r="C206" s="226">
        <v>1</v>
      </c>
      <c r="D206" s="225">
        <v>1</v>
      </c>
      <c r="E206" s="231">
        <v>1</v>
      </c>
      <c r="F206" s="232">
        <v>1</v>
      </c>
      <c r="G206" s="231">
        <v>1</v>
      </c>
      <c r="H206" s="225">
        <v>1</v>
      </c>
      <c r="I206" s="226">
        <v>1</v>
      </c>
      <c r="J206" s="225">
        <v>1</v>
      </c>
      <c r="K206" s="231">
        <v>1</v>
      </c>
      <c r="L206" s="78" t="s">
        <v>0</v>
      </c>
      <c r="M206" s="53" t="s">
        <v>0</v>
      </c>
      <c r="N206" s="225">
        <v>1</v>
      </c>
      <c r="O206" s="231">
        <v>1</v>
      </c>
      <c r="P206" s="225">
        <v>1</v>
      </c>
      <c r="Q206" s="231">
        <v>1</v>
      </c>
      <c r="R206" s="78" t="s">
        <v>0</v>
      </c>
      <c r="S206" s="57" t="s">
        <v>0</v>
      </c>
      <c r="T206" s="78" t="s">
        <v>0</v>
      </c>
      <c r="U206" s="13"/>
      <c r="V206" s="12"/>
      <c r="W206" s="13"/>
      <c r="X206" s="12"/>
      <c r="Y206" s="14"/>
      <c r="Z206" s="33">
        <f t="shared" ref="Z206:Z212" si="38">SUM(B206:Y206)*0.5</f>
        <v>7</v>
      </c>
      <c r="AA206" s="6">
        <f t="shared" si="30"/>
        <v>35</v>
      </c>
    </row>
    <row r="207" spans="1:27" ht="13.8" thickBot="1" x14ac:dyDescent="0.3">
      <c r="A207" s="84" t="s">
        <v>42</v>
      </c>
      <c r="B207" s="78"/>
      <c r="C207" s="165" t="s">
        <v>0</v>
      </c>
      <c r="D207" s="227">
        <v>1</v>
      </c>
      <c r="E207" s="228">
        <v>1</v>
      </c>
      <c r="F207" s="229">
        <v>1</v>
      </c>
      <c r="G207" s="228">
        <v>1</v>
      </c>
      <c r="H207" s="227">
        <v>1</v>
      </c>
      <c r="I207" s="230">
        <v>1</v>
      </c>
      <c r="J207" s="54" t="s">
        <v>0</v>
      </c>
      <c r="K207" s="56" t="s">
        <v>0</v>
      </c>
      <c r="L207" s="233">
        <v>1</v>
      </c>
      <c r="M207" s="234">
        <v>1</v>
      </c>
      <c r="N207" s="233">
        <v>1</v>
      </c>
      <c r="O207" s="234">
        <v>1</v>
      </c>
      <c r="P207" s="233">
        <v>1</v>
      </c>
      <c r="Q207" s="234">
        <v>1</v>
      </c>
      <c r="R207" s="233">
        <v>1</v>
      </c>
      <c r="S207" s="235">
        <v>1</v>
      </c>
      <c r="T207" s="233">
        <v>1</v>
      </c>
      <c r="U207" s="234">
        <v>1</v>
      </c>
      <c r="V207" s="233">
        <v>1</v>
      </c>
      <c r="W207" s="234">
        <v>1</v>
      </c>
      <c r="X207" s="54"/>
      <c r="Y207" s="53"/>
      <c r="Z207" s="33">
        <f t="shared" si="38"/>
        <v>9</v>
      </c>
      <c r="AA207" s="6">
        <f t="shared" si="30"/>
        <v>35</v>
      </c>
    </row>
    <row r="208" spans="1:27" ht="13.8" thickBot="1" x14ac:dyDescent="0.3">
      <c r="A208" s="349" t="s">
        <v>30</v>
      </c>
      <c r="B208" s="330">
        <v>1</v>
      </c>
      <c r="C208" s="331">
        <v>1</v>
      </c>
      <c r="D208" s="330">
        <v>1</v>
      </c>
      <c r="E208" s="331">
        <v>1</v>
      </c>
      <c r="F208" s="330">
        <v>1</v>
      </c>
      <c r="G208" s="331">
        <v>1</v>
      </c>
      <c r="H208" s="330">
        <v>1</v>
      </c>
      <c r="I208" s="331">
        <v>1</v>
      </c>
      <c r="J208" s="145"/>
      <c r="K208" s="146"/>
      <c r="L208" s="330">
        <v>1</v>
      </c>
      <c r="M208" s="331">
        <v>1</v>
      </c>
      <c r="N208" s="330">
        <v>1</v>
      </c>
      <c r="O208" s="331">
        <v>1</v>
      </c>
      <c r="P208" s="330">
        <v>1</v>
      </c>
      <c r="Q208" s="331">
        <v>1</v>
      </c>
      <c r="R208" s="145" t="s">
        <v>0</v>
      </c>
      <c r="S208" s="146" t="s">
        <v>0</v>
      </c>
      <c r="T208" s="145" t="s">
        <v>0</v>
      </c>
      <c r="U208" s="146" t="s">
        <v>0</v>
      </c>
      <c r="V208" s="145"/>
      <c r="W208" s="146"/>
      <c r="X208" s="239"/>
      <c r="Y208" s="146"/>
      <c r="Z208" s="33">
        <f t="shared" si="38"/>
        <v>7</v>
      </c>
      <c r="AA208" s="6">
        <f t="shared" ref="AA208:AA215" si="39">AA36</f>
        <v>35</v>
      </c>
    </row>
    <row r="209" spans="1:27" ht="13.8" thickBot="1" x14ac:dyDescent="0.3">
      <c r="A209" s="31" t="s">
        <v>31</v>
      </c>
      <c r="B209" s="88"/>
      <c r="C209" s="182"/>
      <c r="D209" s="206"/>
      <c r="E209" s="182"/>
      <c r="F209" s="206"/>
      <c r="G209" s="182"/>
      <c r="H209" s="206"/>
      <c r="I209" s="182"/>
      <c r="J209" s="206"/>
      <c r="K209" s="182"/>
      <c r="L209" s="236"/>
      <c r="M209" s="214"/>
      <c r="N209" s="206"/>
      <c r="O209" s="182"/>
      <c r="P209" s="206"/>
      <c r="Q209" s="182"/>
      <c r="R209" s="206"/>
      <c r="S209" s="182"/>
      <c r="T209" s="206"/>
      <c r="U209" s="182"/>
      <c r="V209" s="88"/>
      <c r="W209" s="236"/>
      <c r="X209" s="206"/>
      <c r="Y209" s="47"/>
      <c r="Z209" s="33">
        <f t="shared" si="38"/>
        <v>0</v>
      </c>
      <c r="AA209" s="6">
        <f t="shared" si="39"/>
        <v>37</v>
      </c>
    </row>
    <row r="210" spans="1:27" ht="13.8" thickBot="1" x14ac:dyDescent="0.3">
      <c r="A210" s="99" t="s">
        <v>40</v>
      </c>
      <c r="B210" s="145"/>
      <c r="C210" s="146"/>
      <c r="D210" s="145">
        <v>1</v>
      </c>
      <c r="E210" s="146">
        <v>1</v>
      </c>
      <c r="F210" s="145">
        <v>1</v>
      </c>
      <c r="G210" s="146">
        <v>1</v>
      </c>
      <c r="H210" s="145">
        <v>1</v>
      </c>
      <c r="I210" s="146">
        <v>1</v>
      </c>
      <c r="J210" s="145">
        <v>1</v>
      </c>
      <c r="K210" s="146">
        <v>1</v>
      </c>
      <c r="L210" s="239"/>
      <c r="M210" s="192"/>
      <c r="N210" s="145">
        <v>1</v>
      </c>
      <c r="O210" s="146">
        <v>1</v>
      </c>
      <c r="P210" s="145">
        <v>1</v>
      </c>
      <c r="Q210" s="146">
        <v>1</v>
      </c>
      <c r="R210" s="145">
        <v>1</v>
      </c>
      <c r="S210" s="146">
        <v>1</v>
      </c>
      <c r="T210" s="145">
        <v>1</v>
      </c>
      <c r="U210" s="146">
        <v>1</v>
      </c>
      <c r="V210" s="145">
        <v>1</v>
      </c>
      <c r="W210" s="146"/>
      <c r="X210" s="145"/>
      <c r="Y210" s="146"/>
      <c r="Z210" s="33">
        <f t="shared" si="38"/>
        <v>8.5</v>
      </c>
      <c r="AA210" s="6">
        <f t="shared" si="39"/>
        <v>35</v>
      </c>
    </row>
    <row r="211" spans="1:27" ht="13.8" thickBot="1" x14ac:dyDescent="0.3">
      <c r="A211" s="203"/>
      <c r="B211" s="78"/>
      <c r="C211" s="165"/>
      <c r="D211" s="78"/>
      <c r="E211" s="53"/>
      <c r="F211" s="148"/>
      <c r="G211" s="53"/>
      <c r="H211" s="78"/>
      <c r="I211" s="57"/>
      <c r="J211" s="54"/>
      <c r="K211" s="56"/>
      <c r="L211" s="54"/>
      <c r="M211" s="56"/>
      <c r="N211" s="54"/>
      <c r="O211" s="56"/>
      <c r="P211" s="54"/>
      <c r="Q211" s="56"/>
      <c r="R211" s="54"/>
      <c r="S211" s="165"/>
      <c r="T211" s="54"/>
      <c r="U211" s="56"/>
      <c r="V211" s="54"/>
      <c r="W211" s="56"/>
      <c r="X211" s="54"/>
      <c r="Y211" s="53"/>
      <c r="Z211" s="33">
        <f t="shared" si="38"/>
        <v>0</v>
      </c>
      <c r="AA211" s="6">
        <f t="shared" si="39"/>
        <v>0</v>
      </c>
    </row>
    <row r="212" spans="1:27" x14ac:dyDescent="0.25">
      <c r="A212" s="427"/>
      <c r="B212" s="78"/>
      <c r="C212" s="146"/>
      <c r="D212" s="145"/>
      <c r="E212" s="146"/>
      <c r="F212" s="145"/>
      <c r="G212" s="146"/>
      <c r="H212" s="145"/>
      <c r="I212" s="146"/>
      <c r="J212" s="145"/>
      <c r="K212" s="146"/>
      <c r="L212" s="239"/>
      <c r="M212" s="192"/>
      <c r="N212" s="145"/>
      <c r="O212" s="146"/>
      <c r="P212" s="145"/>
      <c r="Q212" s="146"/>
      <c r="R212" s="145"/>
      <c r="S212" s="146"/>
      <c r="T212" s="145"/>
      <c r="U212" s="146"/>
      <c r="V212" s="145"/>
      <c r="W212" s="146"/>
      <c r="X212" s="145"/>
      <c r="Y212" s="53"/>
      <c r="Z212" s="33">
        <f t="shared" si="38"/>
        <v>0</v>
      </c>
      <c r="AA212" s="6">
        <f t="shared" si="39"/>
        <v>0</v>
      </c>
    </row>
    <row r="213" spans="1:27" x14ac:dyDescent="0.25">
      <c r="A213" s="258"/>
      <c r="B213" s="145"/>
      <c r="C213" s="146"/>
      <c r="D213" s="145"/>
      <c r="E213" s="146"/>
      <c r="F213" s="145"/>
      <c r="G213" s="146"/>
      <c r="H213" s="145"/>
      <c r="I213" s="146"/>
      <c r="J213" s="145"/>
      <c r="K213" s="146"/>
      <c r="L213" s="239"/>
      <c r="M213" s="192"/>
      <c r="N213" s="145"/>
      <c r="O213" s="146"/>
      <c r="P213" s="145"/>
      <c r="Q213" s="146"/>
      <c r="R213" s="145"/>
      <c r="S213" s="146"/>
      <c r="T213" s="145"/>
      <c r="U213" s="146"/>
      <c r="V213" s="145"/>
      <c r="W213" s="146"/>
      <c r="X213" s="145"/>
      <c r="Y213" s="146"/>
      <c r="Z213" s="36">
        <f>SUM(B213:Y213)*0.5</f>
        <v>0</v>
      </c>
      <c r="AA213" s="6">
        <f t="shared" si="39"/>
        <v>0</v>
      </c>
    </row>
    <row r="214" spans="1:27" ht="13.8" thickBot="1" x14ac:dyDescent="0.3">
      <c r="A214" s="31" t="s">
        <v>32</v>
      </c>
      <c r="B214" s="269">
        <v>1</v>
      </c>
      <c r="C214" s="270">
        <v>1</v>
      </c>
      <c r="D214" s="269">
        <v>1</v>
      </c>
      <c r="E214" s="270">
        <v>1</v>
      </c>
      <c r="F214" s="269">
        <v>1</v>
      </c>
      <c r="G214" s="270">
        <v>1</v>
      </c>
      <c r="H214" s="269">
        <v>1</v>
      </c>
      <c r="I214" s="270">
        <v>1</v>
      </c>
      <c r="J214" s="78" t="s">
        <v>0</v>
      </c>
      <c r="K214" s="13"/>
      <c r="L214" s="281">
        <v>1</v>
      </c>
      <c r="M214" s="270">
        <v>1</v>
      </c>
      <c r="N214" s="269">
        <v>1</v>
      </c>
      <c r="O214" s="270">
        <v>1</v>
      </c>
      <c r="P214" s="269">
        <v>1</v>
      </c>
      <c r="Q214" s="270">
        <v>1</v>
      </c>
      <c r="R214" s="12" t="s">
        <v>0</v>
      </c>
      <c r="S214" s="13"/>
      <c r="T214" s="12"/>
      <c r="U214" s="13"/>
      <c r="V214" s="12"/>
      <c r="W214" s="13"/>
      <c r="X214" s="20"/>
      <c r="Y214" s="13"/>
      <c r="Z214" s="36">
        <f>SUM(B214:Y214)*0.5</f>
        <v>7</v>
      </c>
      <c r="AA214" s="6">
        <f t="shared" si="39"/>
        <v>35</v>
      </c>
    </row>
    <row r="215" spans="1:27" ht="13.8" thickBot="1" x14ac:dyDescent="0.3">
      <c r="A215" s="350" t="s">
        <v>33</v>
      </c>
      <c r="B215" s="261" t="s">
        <v>35</v>
      </c>
      <c r="C215" s="262">
        <v>1</v>
      </c>
      <c r="D215" s="261">
        <v>1</v>
      </c>
      <c r="E215" s="262">
        <v>1</v>
      </c>
      <c r="F215" s="261">
        <v>1</v>
      </c>
      <c r="G215" s="262">
        <v>1</v>
      </c>
      <c r="H215" s="261">
        <v>1</v>
      </c>
      <c r="I215" s="262">
        <v>1</v>
      </c>
      <c r="J215" s="263"/>
      <c r="K215" s="264"/>
      <c r="L215" s="263"/>
      <c r="M215" s="264"/>
      <c r="N215" s="263"/>
      <c r="O215" s="264"/>
      <c r="P215" s="263"/>
      <c r="Q215" s="264"/>
      <c r="R215" s="263"/>
      <c r="S215" s="264"/>
      <c r="T215" s="263" t="s">
        <v>0</v>
      </c>
      <c r="U215" s="262">
        <v>1</v>
      </c>
      <c r="V215" s="261">
        <v>1</v>
      </c>
      <c r="W215" s="262">
        <v>1</v>
      </c>
      <c r="X215" s="265">
        <v>1</v>
      </c>
      <c r="Y215" s="276" t="s">
        <v>36</v>
      </c>
      <c r="Z215" s="39">
        <v>8</v>
      </c>
      <c r="AA215" s="6">
        <f t="shared" si="39"/>
        <v>35</v>
      </c>
    </row>
    <row r="216" spans="1:27" ht="13.8" thickBot="1" x14ac:dyDescent="0.3">
      <c r="A216" s="512" t="str">
        <f>A1</f>
        <v>SEMAINE 1</v>
      </c>
      <c r="B216" s="514">
        <f>B1+5</f>
        <v>45661</v>
      </c>
      <c r="C216" s="515"/>
      <c r="D216" s="515"/>
      <c r="E216" s="515"/>
      <c r="F216" s="515"/>
      <c r="G216" s="515"/>
      <c r="H216" s="515"/>
      <c r="I216" s="515"/>
      <c r="J216" s="515"/>
      <c r="K216" s="515"/>
      <c r="L216" s="515"/>
      <c r="M216" s="515"/>
      <c r="N216" s="515"/>
      <c r="O216" s="515"/>
      <c r="P216" s="515"/>
      <c r="Q216" s="515"/>
      <c r="R216" s="515"/>
      <c r="S216" s="515"/>
      <c r="T216" s="515"/>
      <c r="U216" s="515"/>
      <c r="V216" s="515"/>
      <c r="W216" s="515"/>
      <c r="X216" s="515"/>
      <c r="Y216" s="516"/>
      <c r="Z216" s="519" t="s">
        <v>9</v>
      </c>
      <c r="AA216" s="521" t="s">
        <v>10</v>
      </c>
    </row>
    <row r="217" spans="1:27" ht="13.8" thickBot="1" x14ac:dyDescent="0.3">
      <c r="A217" s="513"/>
      <c r="B217" s="517" t="s">
        <v>15</v>
      </c>
      <c r="C217" s="518"/>
      <c r="D217" s="523" t="s">
        <v>16</v>
      </c>
      <c r="E217" s="517"/>
      <c r="F217" s="517" t="s">
        <v>17</v>
      </c>
      <c r="G217" s="518"/>
      <c r="H217" s="517" t="s">
        <v>18</v>
      </c>
      <c r="I217" s="518"/>
      <c r="J217" s="517" t="s">
        <v>19</v>
      </c>
      <c r="K217" s="518"/>
      <c r="L217" s="517" t="s">
        <v>20</v>
      </c>
      <c r="M217" s="518"/>
      <c r="N217" s="517" t="s">
        <v>12</v>
      </c>
      <c r="O217" s="518"/>
      <c r="P217" s="517" t="s">
        <v>21</v>
      </c>
      <c r="Q217" s="518"/>
      <c r="R217" s="517" t="s">
        <v>22</v>
      </c>
      <c r="S217" s="518"/>
      <c r="T217" s="517" t="s">
        <v>23</v>
      </c>
      <c r="U217" s="518"/>
      <c r="V217" s="517" t="s">
        <v>24</v>
      </c>
      <c r="W217" s="518"/>
      <c r="X217" s="517" t="s">
        <v>25</v>
      </c>
      <c r="Y217" s="518"/>
      <c r="Z217" s="520"/>
      <c r="AA217" s="522"/>
    </row>
    <row r="218" spans="1:27" ht="13.8" thickBot="1" x14ac:dyDescent="0.3">
      <c r="A218" s="26" t="s">
        <v>1</v>
      </c>
      <c r="B218" s="103"/>
      <c r="C218" s="104"/>
      <c r="D218" s="105"/>
      <c r="E218" s="107"/>
      <c r="F218" s="260"/>
      <c r="G218" s="107"/>
      <c r="H218" s="106"/>
      <c r="I218" s="107"/>
      <c r="J218" s="108"/>
      <c r="K218" s="104"/>
      <c r="L218" s="108"/>
      <c r="M218" s="104"/>
      <c r="N218" s="108"/>
      <c r="O218" s="104"/>
      <c r="P218" s="108"/>
      <c r="Q218" s="104"/>
      <c r="R218" s="108"/>
      <c r="S218" s="104"/>
      <c r="T218" s="108"/>
      <c r="U218" s="104"/>
      <c r="V218" s="108"/>
      <c r="W218" s="104"/>
      <c r="X218" s="108"/>
      <c r="Y218" s="104"/>
      <c r="Z218" s="11">
        <f t="shared" ref="Z218:Z258" si="40">SUM(B218:Y218)*0.5</f>
        <v>0</v>
      </c>
      <c r="AA218" s="6">
        <f t="shared" ref="AA218:AA244" si="41">AA3</f>
        <v>35</v>
      </c>
    </row>
    <row r="219" spans="1:27" ht="13.8" thickBot="1" x14ac:dyDescent="0.3">
      <c r="A219" s="257" t="s">
        <v>43</v>
      </c>
      <c r="B219" s="78"/>
      <c r="C219" s="53">
        <v>1</v>
      </c>
      <c r="D219" s="54">
        <v>1</v>
      </c>
      <c r="E219" s="56">
        <v>1</v>
      </c>
      <c r="F219" s="158">
        <v>1</v>
      </c>
      <c r="G219" s="56">
        <v>1</v>
      </c>
      <c r="H219" s="55">
        <v>1</v>
      </c>
      <c r="I219" s="56">
        <v>1</v>
      </c>
      <c r="J219" s="55" t="s">
        <v>0</v>
      </c>
      <c r="K219" s="56" t="s">
        <v>0</v>
      </c>
      <c r="L219" s="55">
        <v>1</v>
      </c>
      <c r="M219" s="56">
        <v>1</v>
      </c>
      <c r="N219" s="52">
        <v>1</v>
      </c>
      <c r="O219" s="53">
        <v>1</v>
      </c>
      <c r="P219" s="52">
        <v>1</v>
      </c>
      <c r="Q219" s="53">
        <v>1</v>
      </c>
      <c r="R219" s="52">
        <v>1</v>
      </c>
      <c r="S219" s="53">
        <v>1</v>
      </c>
      <c r="T219" s="52">
        <v>1</v>
      </c>
      <c r="U219" s="56">
        <v>1</v>
      </c>
      <c r="V219" s="52">
        <v>1</v>
      </c>
      <c r="W219" s="53">
        <v>1</v>
      </c>
      <c r="X219" s="52"/>
      <c r="Y219" s="53"/>
      <c r="Z219" s="506">
        <f t="shared" si="40"/>
        <v>9.5</v>
      </c>
      <c r="AA219" s="6">
        <f t="shared" si="41"/>
        <v>44.5</v>
      </c>
    </row>
    <row r="220" spans="1:27" ht="13.8" thickBot="1" x14ac:dyDescent="0.3">
      <c r="A220" s="258" t="s">
        <v>49</v>
      </c>
      <c r="B220" s="78"/>
      <c r="C220" s="53">
        <v>1</v>
      </c>
      <c r="D220" s="54">
        <v>1</v>
      </c>
      <c r="E220" s="56">
        <v>1</v>
      </c>
      <c r="F220" s="158">
        <v>1</v>
      </c>
      <c r="G220" s="56">
        <v>1</v>
      </c>
      <c r="H220" s="55">
        <v>1</v>
      </c>
      <c r="I220" s="56">
        <v>1</v>
      </c>
      <c r="J220" s="52">
        <v>1</v>
      </c>
      <c r="K220" s="56">
        <v>1</v>
      </c>
      <c r="L220" s="52">
        <v>1</v>
      </c>
      <c r="M220" s="56">
        <v>1</v>
      </c>
      <c r="N220" s="52" t="s">
        <v>0</v>
      </c>
      <c r="O220" s="53">
        <v>1</v>
      </c>
      <c r="P220" s="52">
        <v>1</v>
      </c>
      <c r="Q220" s="53">
        <v>1</v>
      </c>
      <c r="R220" s="52">
        <v>1</v>
      </c>
      <c r="S220" s="53">
        <v>1</v>
      </c>
      <c r="T220" s="52">
        <v>1</v>
      </c>
      <c r="U220" s="56">
        <v>1</v>
      </c>
      <c r="V220" s="52"/>
      <c r="W220" s="53"/>
      <c r="X220" s="52"/>
      <c r="Y220" s="53"/>
      <c r="Z220" s="11">
        <f t="shared" si="40"/>
        <v>9</v>
      </c>
      <c r="AA220" s="6">
        <f t="shared" si="41"/>
        <v>44.5</v>
      </c>
    </row>
    <row r="221" spans="1:27" ht="13.8" thickBot="1" x14ac:dyDescent="0.3">
      <c r="A221" s="258" t="s">
        <v>45</v>
      </c>
      <c r="B221" s="78"/>
      <c r="C221" s="53"/>
      <c r="D221" s="54" t="s">
        <v>0</v>
      </c>
      <c r="E221" s="56" t="s">
        <v>0</v>
      </c>
      <c r="F221" s="158">
        <v>1</v>
      </c>
      <c r="G221" s="56">
        <v>1</v>
      </c>
      <c r="H221" s="55">
        <v>1</v>
      </c>
      <c r="I221" s="56">
        <v>1</v>
      </c>
      <c r="J221" s="52">
        <v>1</v>
      </c>
      <c r="K221" s="56">
        <v>1</v>
      </c>
      <c r="L221" s="52"/>
      <c r="M221" s="56" t="s">
        <v>0</v>
      </c>
      <c r="N221" s="52">
        <v>1</v>
      </c>
      <c r="O221" s="53">
        <v>1</v>
      </c>
      <c r="P221" s="52">
        <v>1</v>
      </c>
      <c r="Q221" s="53">
        <v>1</v>
      </c>
      <c r="R221" s="52">
        <v>1</v>
      </c>
      <c r="S221" s="53">
        <v>1</v>
      </c>
      <c r="T221" s="52">
        <v>1</v>
      </c>
      <c r="U221" s="56">
        <v>1</v>
      </c>
      <c r="V221" s="52">
        <v>1</v>
      </c>
      <c r="W221" s="53">
        <v>1</v>
      </c>
      <c r="X221" s="52"/>
      <c r="Y221" s="53"/>
      <c r="Z221" s="11">
        <f t="shared" si="40"/>
        <v>8</v>
      </c>
      <c r="AA221" s="6">
        <f t="shared" si="41"/>
        <v>42.5</v>
      </c>
    </row>
    <row r="222" spans="1:27" ht="13.8" thickBot="1" x14ac:dyDescent="0.3">
      <c r="A222" s="258" t="s">
        <v>51</v>
      </c>
      <c r="B222" s="78"/>
      <c r="C222" s="53"/>
      <c r="D222" s="54">
        <v>1</v>
      </c>
      <c r="E222" s="56">
        <v>1</v>
      </c>
      <c r="F222" s="158">
        <v>1</v>
      </c>
      <c r="G222" s="56">
        <v>1</v>
      </c>
      <c r="H222" s="55">
        <v>1</v>
      </c>
      <c r="I222" s="56">
        <v>1</v>
      </c>
      <c r="J222" s="52"/>
      <c r="K222" s="56"/>
      <c r="L222" s="52">
        <v>1</v>
      </c>
      <c r="M222" s="56">
        <v>1</v>
      </c>
      <c r="N222" s="52">
        <v>1</v>
      </c>
      <c r="O222" s="53">
        <v>1</v>
      </c>
      <c r="P222" s="52">
        <v>1</v>
      </c>
      <c r="Q222" s="53">
        <v>1</v>
      </c>
      <c r="R222" s="52">
        <v>1</v>
      </c>
      <c r="S222" s="53">
        <v>1</v>
      </c>
      <c r="T222" s="52">
        <v>1</v>
      </c>
      <c r="U222" s="56">
        <v>1</v>
      </c>
      <c r="V222" s="52"/>
      <c r="W222" s="53"/>
      <c r="X222" s="52"/>
      <c r="Y222" s="53"/>
      <c r="Z222" s="506">
        <f t="shared" si="40"/>
        <v>8</v>
      </c>
      <c r="AA222" s="6">
        <f t="shared" si="41"/>
        <v>43</v>
      </c>
    </row>
    <row r="223" spans="1:27" ht="13.8" thickBot="1" x14ac:dyDescent="0.3">
      <c r="A223" s="259"/>
      <c r="B223" s="255"/>
      <c r="C223" s="275"/>
      <c r="D223" s="309"/>
      <c r="E223" s="310"/>
      <c r="F223" s="311"/>
      <c r="G223" s="310"/>
      <c r="H223" s="312"/>
      <c r="I223" s="310"/>
      <c r="J223" s="315"/>
      <c r="K223" s="310"/>
      <c r="L223" s="315"/>
      <c r="M223" s="310"/>
      <c r="N223" s="315"/>
      <c r="O223" s="275"/>
      <c r="P223" s="315"/>
      <c r="Q223" s="275"/>
      <c r="R223" s="315"/>
      <c r="S223" s="275"/>
      <c r="T223" s="315"/>
      <c r="U223" s="310"/>
      <c r="V223" s="315"/>
      <c r="W223" s="275"/>
      <c r="X223" s="315"/>
      <c r="Y223" s="275"/>
      <c r="Z223" s="11">
        <f t="shared" si="40"/>
        <v>0</v>
      </c>
      <c r="AA223" s="6">
        <f t="shared" si="41"/>
        <v>0</v>
      </c>
    </row>
    <row r="224" spans="1:27" ht="13.8" thickBot="1" x14ac:dyDescent="0.3">
      <c r="A224" s="10" t="s">
        <v>2</v>
      </c>
      <c r="B224" s="18">
        <f t="shared" ref="B224:Y224" si="42">SUM(B218:B223)</f>
        <v>0</v>
      </c>
      <c r="C224" s="18">
        <f t="shared" si="42"/>
        <v>2</v>
      </c>
      <c r="D224" s="18">
        <f t="shared" si="42"/>
        <v>3</v>
      </c>
      <c r="E224" s="18">
        <f t="shared" si="42"/>
        <v>3</v>
      </c>
      <c r="F224" s="18">
        <f t="shared" si="42"/>
        <v>4</v>
      </c>
      <c r="G224" s="18">
        <f t="shared" si="42"/>
        <v>4</v>
      </c>
      <c r="H224" s="18">
        <f t="shared" si="42"/>
        <v>4</v>
      </c>
      <c r="I224" s="18">
        <f t="shared" si="42"/>
        <v>4</v>
      </c>
      <c r="J224" s="18">
        <f t="shared" si="42"/>
        <v>2</v>
      </c>
      <c r="K224" s="18">
        <f t="shared" si="42"/>
        <v>2</v>
      </c>
      <c r="L224" s="18">
        <f t="shared" si="42"/>
        <v>3</v>
      </c>
      <c r="M224" s="18">
        <f t="shared" si="42"/>
        <v>3</v>
      </c>
      <c r="N224" s="18">
        <f t="shared" si="42"/>
        <v>3</v>
      </c>
      <c r="O224" s="18">
        <f t="shared" si="42"/>
        <v>4</v>
      </c>
      <c r="P224" s="18">
        <f t="shared" si="42"/>
        <v>4</v>
      </c>
      <c r="Q224" s="18">
        <f t="shared" si="42"/>
        <v>4</v>
      </c>
      <c r="R224" s="18">
        <f t="shared" si="42"/>
        <v>4</v>
      </c>
      <c r="S224" s="18">
        <f t="shared" si="42"/>
        <v>4</v>
      </c>
      <c r="T224" s="18">
        <f t="shared" si="42"/>
        <v>4</v>
      </c>
      <c r="U224" s="18">
        <f t="shared" si="42"/>
        <v>4</v>
      </c>
      <c r="V224" s="18">
        <f t="shared" si="42"/>
        <v>2</v>
      </c>
      <c r="W224" s="18">
        <f t="shared" si="42"/>
        <v>2</v>
      </c>
      <c r="X224" s="18">
        <f t="shared" si="42"/>
        <v>0</v>
      </c>
      <c r="Y224" s="18">
        <f t="shared" si="42"/>
        <v>0</v>
      </c>
      <c r="Z224" s="11">
        <f t="shared" si="40"/>
        <v>34.5</v>
      </c>
      <c r="AA224" s="6" t="e">
        <f t="shared" si="41"/>
        <v>#VALUE!</v>
      </c>
    </row>
    <row r="225" spans="1:27" ht="13.8" thickBot="1" x14ac:dyDescent="0.3">
      <c r="A225" s="9" t="s">
        <v>3</v>
      </c>
      <c r="B225" s="139"/>
      <c r="C225" s="140"/>
      <c r="D225" s="105"/>
      <c r="E225" s="107"/>
      <c r="F225" s="105"/>
      <c r="G225" s="107"/>
      <c r="H225" s="105"/>
      <c r="I225" s="107"/>
      <c r="J225" s="103"/>
      <c r="K225" s="104"/>
      <c r="L225" s="103"/>
      <c r="M225" s="104"/>
      <c r="N225" s="103"/>
      <c r="O225" s="104"/>
      <c r="P225" s="103"/>
      <c r="Q225" s="104"/>
      <c r="R225" s="103"/>
      <c r="S225" s="104"/>
      <c r="T225" s="103"/>
      <c r="U225" s="104"/>
      <c r="V225" s="105"/>
      <c r="W225" s="104"/>
      <c r="X225" s="306"/>
      <c r="Y225" s="140"/>
      <c r="Z225" s="11">
        <f t="shared" si="40"/>
        <v>0</v>
      </c>
      <c r="AA225" s="6">
        <f t="shared" si="41"/>
        <v>36</v>
      </c>
    </row>
    <row r="226" spans="1:27" ht="13.8" thickBot="1" x14ac:dyDescent="0.3">
      <c r="A226" s="4" t="s">
        <v>4</v>
      </c>
      <c r="B226" s="227"/>
      <c r="C226" s="228"/>
      <c r="D226" s="233"/>
      <c r="E226" s="234"/>
      <c r="F226" s="233"/>
      <c r="G226" s="234"/>
      <c r="H226" s="233"/>
      <c r="I226" s="234"/>
      <c r="J226" s="227"/>
      <c r="K226" s="228"/>
      <c r="L226" s="227"/>
      <c r="M226" s="228"/>
      <c r="N226" s="227"/>
      <c r="O226" s="228"/>
      <c r="P226" s="227"/>
      <c r="Q226" s="228"/>
      <c r="R226" s="227"/>
      <c r="S226" s="228"/>
      <c r="T226" s="227"/>
      <c r="U226" s="228"/>
      <c r="V226" s="227"/>
      <c r="W226" s="228"/>
      <c r="X226" s="229"/>
      <c r="Y226" s="228"/>
      <c r="Z226" s="11">
        <f t="shared" si="40"/>
        <v>0</v>
      </c>
      <c r="AA226" s="6">
        <f t="shared" si="41"/>
        <v>0</v>
      </c>
    </row>
    <row r="227" spans="1:27" ht="13.8" thickBot="1" x14ac:dyDescent="0.3">
      <c r="A227" s="4" t="s">
        <v>13</v>
      </c>
      <c r="B227" s="466"/>
      <c r="C227" s="464"/>
      <c r="D227" s="233"/>
      <c r="E227" s="234"/>
      <c r="F227" s="233"/>
      <c r="G227" s="234"/>
      <c r="H227" s="233"/>
      <c r="I227" s="234"/>
      <c r="J227" s="227"/>
      <c r="K227" s="228"/>
      <c r="L227" s="227"/>
      <c r="M227" s="228"/>
      <c r="N227" s="227"/>
      <c r="O227" s="228"/>
      <c r="P227" s="227"/>
      <c r="Q227" s="228"/>
      <c r="R227" s="227"/>
      <c r="S227" s="228"/>
      <c r="T227" s="227"/>
      <c r="U227" s="228"/>
      <c r="V227" s="227"/>
      <c r="W227" s="228"/>
      <c r="X227" s="470"/>
      <c r="Y227" s="464"/>
      <c r="Z227" s="11">
        <f t="shared" si="40"/>
        <v>0</v>
      </c>
      <c r="AA227" s="6">
        <f t="shared" si="41"/>
        <v>18</v>
      </c>
    </row>
    <row r="228" spans="1:27" ht="13.8" thickBot="1" x14ac:dyDescent="0.3">
      <c r="A228" s="4" t="s">
        <v>5</v>
      </c>
      <c r="B228" s="227"/>
      <c r="C228" s="228"/>
      <c r="D228" s="233"/>
      <c r="E228" s="234"/>
      <c r="F228" s="233"/>
      <c r="G228" s="234"/>
      <c r="H228" s="233"/>
      <c r="I228" s="234"/>
      <c r="J228" s="227"/>
      <c r="K228" s="228"/>
      <c r="L228" s="227"/>
      <c r="M228" s="228"/>
      <c r="N228" s="227"/>
      <c r="O228" s="228"/>
      <c r="P228" s="227"/>
      <c r="Q228" s="228"/>
      <c r="R228" s="227"/>
      <c r="S228" s="228"/>
      <c r="T228" s="227"/>
      <c r="U228" s="228"/>
      <c r="V228" s="233"/>
      <c r="W228" s="234"/>
      <c r="X228" s="229"/>
      <c r="Y228" s="228"/>
      <c r="Z228" s="11">
        <f t="shared" si="40"/>
        <v>0</v>
      </c>
      <c r="AA228" s="6">
        <f t="shared" si="41"/>
        <v>0</v>
      </c>
    </row>
    <row r="229" spans="1:27" ht="13.8" thickBot="1" x14ac:dyDescent="0.3">
      <c r="A229" s="4" t="s">
        <v>7</v>
      </c>
      <c r="B229" s="95"/>
      <c r="C229" s="66">
        <v>1</v>
      </c>
      <c r="D229" s="54">
        <v>1</v>
      </c>
      <c r="E229" s="56">
        <v>1</v>
      </c>
      <c r="F229" s="54">
        <v>1</v>
      </c>
      <c r="G229" s="56">
        <v>1</v>
      </c>
      <c r="H229" s="54">
        <v>1</v>
      </c>
      <c r="I229" s="56">
        <v>1</v>
      </c>
      <c r="J229" s="78">
        <v>1</v>
      </c>
      <c r="K229" s="53">
        <v>1</v>
      </c>
      <c r="L229" s="78"/>
      <c r="M229" s="53"/>
      <c r="N229" s="78">
        <v>1</v>
      </c>
      <c r="O229" s="53">
        <v>1</v>
      </c>
      <c r="P229" s="78">
        <v>1</v>
      </c>
      <c r="Q229" s="53">
        <v>1</v>
      </c>
      <c r="R229" s="78">
        <v>1</v>
      </c>
      <c r="S229" s="53">
        <v>1</v>
      </c>
      <c r="T229" s="78">
        <v>1</v>
      </c>
      <c r="U229" s="53">
        <v>1</v>
      </c>
      <c r="V229" s="78" t="s">
        <v>0</v>
      </c>
      <c r="W229" s="53" t="s">
        <v>0</v>
      </c>
      <c r="X229" s="144"/>
      <c r="Y229" s="66"/>
      <c r="Z229" s="11">
        <f t="shared" si="40"/>
        <v>8.5</v>
      </c>
      <c r="AA229" s="6">
        <f t="shared" si="41"/>
        <v>31</v>
      </c>
    </row>
    <row r="230" spans="1:27" ht="13.8" thickBot="1" x14ac:dyDescent="0.3">
      <c r="A230" s="5" t="s">
        <v>6</v>
      </c>
      <c r="B230" s="466"/>
      <c r="C230" s="464"/>
      <c r="D230" s="233"/>
      <c r="E230" s="234"/>
      <c r="F230" s="233"/>
      <c r="G230" s="234"/>
      <c r="H230" s="233"/>
      <c r="I230" s="234"/>
      <c r="J230" s="233"/>
      <c r="K230" s="234"/>
      <c r="L230" s="227"/>
      <c r="M230" s="228"/>
      <c r="N230" s="227"/>
      <c r="O230" s="228"/>
      <c r="P230" s="227"/>
      <c r="Q230" s="228"/>
      <c r="R230" s="227"/>
      <c r="S230" s="228"/>
      <c r="T230" s="227"/>
      <c r="U230" s="228"/>
      <c r="V230" s="227"/>
      <c r="W230" s="228"/>
      <c r="X230" s="470"/>
      <c r="Y230" s="464"/>
      <c r="Z230" s="11">
        <f t="shared" si="40"/>
        <v>0</v>
      </c>
      <c r="AA230" s="6">
        <f t="shared" si="41"/>
        <v>0</v>
      </c>
    </row>
    <row r="231" spans="1:27" ht="13.8" thickBot="1" x14ac:dyDescent="0.3">
      <c r="A231" s="162" t="s">
        <v>41</v>
      </c>
      <c r="B231" s="95"/>
      <c r="C231" s="66"/>
      <c r="D231" s="54">
        <v>1</v>
      </c>
      <c r="E231" s="56">
        <v>1</v>
      </c>
      <c r="F231" s="54">
        <v>1</v>
      </c>
      <c r="G231" s="56">
        <v>1</v>
      </c>
      <c r="H231" s="54">
        <v>1</v>
      </c>
      <c r="I231" s="56">
        <v>1</v>
      </c>
      <c r="J231" s="78" t="s">
        <v>0</v>
      </c>
      <c r="K231" s="53" t="s">
        <v>0</v>
      </c>
      <c r="L231" s="54">
        <v>1</v>
      </c>
      <c r="M231" s="56">
        <v>1</v>
      </c>
      <c r="N231" s="78">
        <v>1</v>
      </c>
      <c r="O231" s="53">
        <v>1</v>
      </c>
      <c r="P231" s="78">
        <v>1</v>
      </c>
      <c r="Q231" s="53">
        <v>1</v>
      </c>
      <c r="R231" s="78">
        <v>1</v>
      </c>
      <c r="S231" s="53">
        <v>1</v>
      </c>
      <c r="T231" s="78">
        <v>1</v>
      </c>
      <c r="U231" s="53">
        <v>1</v>
      </c>
      <c r="V231" s="78">
        <v>1</v>
      </c>
      <c r="W231" s="53">
        <v>1</v>
      </c>
      <c r="X231" s="144"/>
      <c r="Y231" s="66"/>
      <c r="Z231" s="11">
        <f t="shared" si="40"/>
        <v>9</v>
      </c>
      <c r="AA231" s="6">
        <f t="shared" si="41"/>
        <v>43</v>
      </c>
    </row>
    <row r="232" spans="1:27" ht="13.8" thickBot="1" x14ac:dyDescent="0.3">
      <c r="A232" s="171" t="s">
        <v>44</v>
      </c>
      <c r="B232" s="78"/>
      <c r="C232" s="53">
        <v>1</v>
      </c>
      <c r="D232" s="54">
        <v>1</v>
      </c>
      <c r="E232" s="56">
        <v>1</v>
      </c>
      <c r="F232" s="54">
        <v>1</v>
      </c>
      <c r="G232" s="56">
        <v>1</v>
      </c>
      <c r="H232" s="54">
        <v>1</v>
      </c>
      <c r="I232" s="56">
        <v>1</v>
      </c>
      <c r="J232" s="78">
        <v>1</v>
      </c>
      <c r="K232" s="53">
        <v>1</v>
      </c>
      <c r="L232" s="78"/>
      <c r="M232" s="53"/>
      <c r="N232" s="78">
        <v>1</v>
      </c>
      <c r="O232" s="53">
        <v>1</v>
      </c>
      <c r="P232" s="78">
        <v>1</v>
      </c>
      <c r="Q232" s="53">
        <v>1</v>
      </c>
      <c r="R232" s="78">
        <v>1</v>
      </c>
      <c r="S232" s="53">
        <v>1</v>
      </c>
      <c r="T232" s="78">
        <v>1</v>
      </c>
      <c r="U232" s="53">
        <v>1</v>
      </c>
      <c r="V232" s="78">
        <v>1</v>
      </c>
      <c r="W232" s="53"/>
      <c r="X232" s="148"/>
      <c r="Y232" s="53"/>
      <c r="Z232" s="11">
        <f t="shared" si="40"/>
        <v>9</v>
      </c>
      <c r="AA232" s="6">
        <f t="shared" si="41"/>
        <v>17.5</v>
      </c>
    </row>
    <row r="233" spans="1:27" ht="13.8" thickBot="1" x14ac:dyDescent="0.3">
      <c r="A233" s="171" t="s">
        <v>46</v>
      </c>
      <c r="B233" s="233"/>
      <c r="C233" s="228"/>
      <c r="D233" s="233"/>
      <c r="E233" s="234"/>
      <c r="F233" s="233"/>
      <c r="G233" s="234"/>
      <c r="H233" s="233"/>
      <c r="I233" s="234"/>
      <c r="J233" s="227"/>
      <c r="K233" s="228"/>
      <c r="L233" s="227"/>
      <c r="M233" s="228"/>
      <c r="N233" s="227"/>
      <c r="O233" s="228"/>
      <c r="P233" s="227"/>
      <c r="Q233" s="228"/>
      <c r="R233" s="227"/>
      <c r="S233" s="228"/>
      <c r="T233" s="227"/>
      <c r="U233" s="228"/>
      <c r="V233" s="227"/>
      <c r="W233" s="234"/>
      <c r="X233" s="229"/>
      <c r="Y233" s="228"/>
      <c r="Z233" s="11">
        <f t="shared" si="40"/>
        <v>0</v>
      </c>
      <c r="AA233" s="6">
        <f t="shared" si="41"/>
        <v>9.5</v>
      </c>
    </row>
    <row r="234" spans="1:27" ht="13.8" thickBot="1" x14ac:dyDescent="0.3">
      <c r="A234" s="171" t="s">
        <v>47</v>
      </c>
      <c r="B234" s="227"/>
      <c r="C234" s="228"/>
      <c r="D234" s="233"/>
      <c r="E234" s="234"/>
      <c r="F234" s="233"/>
      <c r="G234" s="234"/>
      <c r="H234" s="233"/>
      <c r="I234" s="234"/>
      <c r="J234" s="227"/>
      <c r="K234" s="228"/>
      <c r="L234" s="227"/>
      <c r="M234" s="228"/>
      <c r="N234" s="227"/>
      <c r="O234" s="228"/>
      <c r="P234" s="227"/>
      <c r="Q234" s="228"/>
      <c r="R234" s="227"/>
      <c r="S234" s="228"/>
      <c r="T234" s="227"/>
      <c r="U234" s="228"/>
      <c r="V234" s="227"/>
      <c r="W234" s="228"/>
      <c r="X234" s="229"/>
      <c r="Y234" s="228"/>
      <c r="Z234" s="11">
        <f t="shared" si="40"/>
        <v>0</v>
      </c>
      <c r="AA234" s="6">
        <f t="shared" si="41"/>
        <v>0</v>
      </c>
    </row>
    <row r="235" spans="1:27" ht="13.8" thickBot="1" x14ac:dyDescent="0.3">
      <c r="A235" s="201" t="s">
        <v>50</v>
      </c>
      <c r="B235" s="371"/>
      <c r="C235" s="53"/>
      <c r="D235" s="78">
        <v>1</v>
      </c>
      <c r="E235" s="53">
        <v>1</v>
      </c>
      <c r="F235" s="148">
        <v>1</v>
      </c>
      <c r="G235" s="53">
        <v>1</v>
      </c>
      <c r="H235" s="52">
        <v>1</v>
      </c>
      <c r="I235" s="53">
        <v>1</v>
      </c>
      <c r="J235" s="52" t="s">
        <v>0</v>
      </c>
      <c r="K235" s="53" t="s">
        <v>0</v>
      </c>
      <c r="L235" s="52">
        <v>1</v>
      </c>
      <c r="M235" s="53">
        <v>1</v>
      </c>
      <c r="N235" s="52">
        <v>1</v>
      </c>
      <c r="O235" s="53">
        <v>1</v>
      </c>
      <c r="P235" s="52">
        <v>1</v>
      </c>
      <c r="Q235" s="53">
        <v>1</v>
      </c>
      <c r="R235" s="52">
        <v>1</v>
      </c>
      <c r="S235" s="53">
        <v>1</v>
      </c>
      <c r="T235" s="52">
        <v>1</v>
      </c>
      <c r="U235" s="53">
        <v>1</v>
      </c>
      <c r="V235" s="52">
        <v>1</v>
      </c>
      <c r="W235" s="53">
        <v>1</v>
      </c>
      <c r="X235" s="52"/>
      <c r="Y235" s="57"/>
      <c r="Z235" s="11">
        <f t="shared" si="40"/>
        <v>9</v>
      </c>
      <c r="AA235" s="6">
        <f t="shared" si="41"/>
        <v>44.5</v>
      </c>
    </row>
    <row r="236" spans="1:27" ht="13.8" thickBot="1" x14ac:dyDescent="0.3">
      <c r="A236" s="171" t="s">
        <v>48</v>
      </c>
      <c r="B236" s="88"/>
      <c r="C236" s="47"/>
      <c r="D236" s="48"/>
      <c r="E236" s="50"/>
      <c r="F236" s="48"/>
      <c r="G236" s="50"/>
      <c r="H236" s="48"/>
      <c r="I236" s="50"/>
      <c r="J236" s="88"/>
      <c r="K236" s="47"/>
      <c r="L236" s="88"/>
      <c r="M236" s="47"/>
      <c r="N236" s="88"/>
      <c r="O236" s="47"/>
      <c r="P236" s="88"/>
      <c r="Q236" s="47"/>
      <c r="R236" s="88"/>
      <c r="S236" s="47"/>
      <c r="T236" s="88"/>
      <c r="U236" s="47"/>
      <c r="V236" s="88"/>
      <c r="W236" s="47"/>
      <c r="X236" s="94"/>
      <c r="Y236" s="47"/>
      <c r="Z236" s="11">
        <f t="shared" si="40"/>
        <v>0</v>
      </c>
      <c r="AA236" s="6">
        <f t="shared" si="41"/>
        <v>45</v>
      </c>
    </row>
    <row r="237" spans="1:27" ht="13.8" thickBot="1" x14ac:dyDescent="0.3">
      <c r="A237" s="171" t="s">
        <v>52</v>
      </c>
      <c r="B237" s="227"/>
      <c r="C237" s="228"/>
      <c r="D237" s="233"/>
      <c r="E237" s="234"/>
      <c r="F237" s="233"/>
      <c r="G237" s="234"/>
      <c r="H237" s="233"/>
      <c r="I237" s="234"/>
      <c r="J237" s="227"/>
      <c r="K237" s="228"/>
      <c r="L237" s="227"/>
      <c r="M237" s="228"/>
      <c r="N237" s="227"/>
      <c r="O237" s="228"/>
      <c r="P237" s="227"/>
      <c r="Q237" s="228"/>
      <c r="R237" s="227"/>
      <c r="S237" s="228"/>
      <c r="T237" s="227"/>
      <c r="U237" s="228"/>
      <c r="V237" s="227"/>
      <c r="W237" s="228"/>
      <c r="X237" s="229"/>
      <c r="Y237" s="228"/>
      <c r="Z237" s="11">
        <f t="shared" si="40"/>
        <v>0</v>
      </c>
      <c r="AA237" s="6">
        <f t="shared" si="41"/>
        <v>0</v>
      </c>
    </row>
    <row r="238" spans="1:27" ht="13.8" thickBot="1" x14ac:dyDescent="0.3">
      <c r="A238" s="298" t="s">
        <v>53</v>
      </c>
      <c r="B238" s="78"/>
      <c r="C238" s="53">
        <v>1</v>
      </c>
      <c r="D238" s="54">
        <v>1</v>
      </c>
      <c r="E238" s="56">
        <v>1</v>
      </c>
      <c r="F238" s="54">
        <v>1</v>
      </c>
      <c r="G238" s="56">
        <v>1</v>
      </c>
      <c r="H238" s="54">
        <v>1</v>
      </c>
      <c r="I238" s="56">
        <v>1</v>
      </c>
      <c r="J238" s="78">
        <v>1</v>
      </c>
      <c r="K238" s="53"/>
      <c r="L238" s="78"/>
      <c r="M238" s="53">
        <v>1</v>
      </c>
      <c r="N238" s="78">
        <v>1</v>
      </c>
      <c r="O238" s="53">
        <v>1</v>
      </c>
      <c r="P238" s="78">
        <v>1</v>
      </c>
      <c r="Q238" s="53">
        <v>1</v>
      </c>
      <c r="R238" s="78">
        <v>1</v>
      </c>
      <c r="S238" s="53">
        <v>1</v>
      </c>
      <c r="T238" s="78">
        <v>1</v>
      </c>
      <c r="U238" s="53">
        <v>1</v>
      </c>
      <c r="V238" s="78"/>
      <c r="W238" s="53"/>
      <c r="X238" s="148"/>
      <c r="Y238" s="53"/>
      <c r="Z238" s="11">
        <f t="shared" si="40"/>
        <v>8.5</v>
      </c>
      <c r="AA238" s="6">
        <f t="shared" si="41"/>
        <v>43</v>
      </c>
    </row>
    <row r="239" spans="1:27" ht="13.8" thickBot="1" x14ac:dyDescent="0.3">
      <c r="A239" s="298" t="s">
        <v>56</v>
      </c>
      <c r="B239" s="88"/>
      <c r="C239" s="47"/>
      <c r="D239" s="48"/>
      <c r="E239" s="50"/>
      <c r="F239" s="48"/>
      <c r="G239" s="50"/>
      <c r="H239" s="48"/>
      <c r="I239" s="50"/>
      <c r="J239" s="88"/>
      <c r="K239" s="47"/>
      <c r="L239" s="88"/>
      <c r="M239" s="47"/>
      <c r="N239" s="88"/>
      <c r="O239" s="47"/>
      <c r="P239" s="88"/>
      <c r="Q239" s="47"/>
      <c r="R239" s="88"/>
      <c r="S239" s="47"/>
      <c r="T239" s="88"/>
      <c r="U239" s="47"/>
      <c r="V239" s="88"/>
      <c r="W239" s="47"/>
      <c r="X239" s="94"/>
      <c r="Y239" s="47"/>
      <c r="Z239" s="11">
        <f t="shared" si="40"/>
        <v>0</v>
      </c>
      <c r="AA239" s="6">
        <f t="shared" si="41"/>
        <v>43</v>
      </c>
    </row>
    <row r="240" spans="1:27" ht="13.8" thickBot="1" x14ac:dyDescent="0.3">
      <c r="A240" s="171"/>
      <c r="B240" s="78"/>
      <c r="C240" s="53"/>
      <c r="D240" s="54"/>
      <c r="E240" s="56"/>
      <c r="F240" s="54"/>
      <c r="G240" s="56"/>
      <c r="H240" s="54"/>
      <c r="I240" s="56"/>
      <c r="J240" s="78"/>
      <c r="K240" s="53"/>
      <c r="L240" s="78"/>
      <c r="M240" s="53"/>
      <c r="N240" s="78"/>
      <c r="O240" s="53"/>
      <c r="P240" s="78"/>
      <c r="Q240" s="53"/>
      <c r="R240" s="78"/>
      <c r="S240" s="53"/>
      <c r="T240" s="78"/>
      <c r="U240" s="53"/>
      <c r="V240" s="78"/>
      <c r="W240" s="53"/>
      <c r="X240" s="148"/>
      <c r="Y240" s="53"/>
      <c r="Z240" s="11">
        <f t="shared" si="40"/>
        <v>0</v>
      </c>
      <c r="AA240" s="6">
        <f t="shared" si="41"/>
        <v>0</v>
      </c>
    </row>
    <row r="241" spans="1:27" ht="13.8" thickBot="1" x14ac:dyDescent="0.3">
      <c r="A241" s="45" t="s">
        <v>37</v>
      </c>
      <c r="B241" s="78"/>
      <c r="C241" s="53"/>
      <c r="D241" s="54">
        <v>1</v>
      </c>
      <c r="E241" s="56">
        <v>1</v>
      </c>
      <c r="F241" s="54">
        <v>1</v>
      </c>
      <c r="G241" s="56">
        <v>1</v>
      </c>
      <c r="H241" s="54">
        <v>1</v>
      </c>
      <c r="I241" s="56">
        <v>1</v>
      </c>
      <c r="J241" s="78">
        <v>1</v>
      </c>
      <c r="K241" s="53"/>
      <c r="L241" s="78">
        <v>1</v>
      </c>
      <c r="M241" s="53">
        <v>1</v>
      </c>
      <c r="N241" s="78">
        <v>1</v>
      </c>
      <c r="O241" s="53">
        <v>1</v>
      </c>
      <c r="P241" s="78">
        <v>1</v>
      </c>
      <c r="Q241" s="53">
        <v>1</v>
      </c>
      <c r="R241" s="78">
        <v>1</v>
      </c>
      <c r="S241" s="53">
        <v>1</v>
      </c>
      <c r="T241" s="78" t="s">
        <v>0</v>
      </c>
      <c r="U241" s="53"/>
      <c r="V241" s="78"/>
      <c r="W241" s="53"/>
      <c r="X241" s="148"/>
      <c r="Y241" s="53"/>
      <c r="Z241" s="11">
        <f t="shared" si="40"/>
        <v>7.5</v>
      </c>
      <c r="AA241" s="6">
        <f t="shared" si="41"/>
        <v>30</v>
      </c>
    </row>
    <row r="242" spans="1:27" ht="13.8" thickBot="1" x14ac:dyDescent="0.3">
      <c r="A242" s="28" t="s">
        <v>26</v>
      </c>
      <c r="B242" s="88"/>
      <c r="C242" s="47"/>
      <c r="D242" s="48"/>
      <c r="E242" s="50"/>
      <c r="F242" s="48"/>
      <c r="G242" s="50"/>
      <c r="H242" s="48"/>
      <c r="I242" s="50"/>
      <c r="J242" s="48"/>
      <c r="K242" s="47"/>
      <c r="L242" s="48"/>
      <c r="M242" s="47"/>
      <c r="N242" s="88"/>
      <c r="O242" s="47"/>
      <c r="P242" s="88"/>
      <c r="Q242" s="47"/>
      <c r="R242" s="88"/>
      <c r="S242" s="47"/>
      <c r="T242" s="88"/>
      <c r="U242" s="47"/>
      <c r="V242" s="88"/>
      <c r="W242" s="47"/>
      <c r="X242" s="94"/>
      <c r="Y242" s="47"/>
      <c r="Z242" s="11">
        <f t="shared" si="40"/>
        <v>0</v>
      </c>
      <c r="AA242" s="6">
        <f t="shared" si="41"/>
        <v>25.5</v>
      </c>
    </row>
    <row r="243" spans="1:27" ht="13.8" thickBot="1" x14ac:dyDescent="0.3">
      <c r="A243" s="87" t="s">
        <v>27</v>
      </c>
      <c r="B243" s="466"/>
      <c r="C243" s="461"/>
      <c r="D243" s="467"/>
      <c r="E243" s="461"/>
      <c r="F243" s="467"/>
      <c r="G243" s="461"/>
      <c r="H243" s="467"/>
      <c r="I243" s="461"/>
      <c r="J243" s="466"/>
      <c r="K243" s="461"/>
      <c r="L243" s="467"/>
      <c r="M243" s="461"/>
      <c r="N243" s="467"/>
      <c r="O243" s="464"/>
      <c r="P243" s="466"/>
      <c r="Q243" s="464"/>
      <c r="R243" s="466"/>
      <c r="S243" s="464"/>
      <c r="T243" s="466"/>
      <c r="U243" s="464"/>
      <c r="V243" s="467"/>
      <c r="W243" s="461"/>
      <c r="X243" s="470"/>
      <c r="Y243" s="464"/>
      <c r="Z243" s="11">
        <f t="shared" si="40"/>
        <v>0</v>
      </c>
      <c r="AA243" s="6">
        <f t="shared" si="41"/>
        <v>0</v>
      </c>
    </row>
    <row r="244" spans="1:27" ht="13.8" thickBot="1" x14ac:dyDescent="0.3">
      <c r="A244" s="19" t="s">
        <v>8</v>
      </c>
      <c r="B244" s="18">
        <f t="shared" ref="B244:Y244" si="43">SUM(B224:B243)</f>
        <v>0</v>
      </c>
      <c r="C244" s="18">
        <f t="shared" si="43"/>
        <v>5</v>
      </c>
      <c r="D244" s="18">
        <f t="shared" si="43"/>
        <v>9</v>
      </c>
      <c r="E244" s="18">
        <f t="shared" si="43"/>
        <v>9</v>
      </c>
      <c r="F244" s="18">
        <f t="shared" si="43"/>
        <v>10</v>
      </c>
      <c r="G244" s="18">
        <f t="shared" si="43"/>
        <v>10</v>
      </c>
      <c r="H244" s="18">
        <f t="shared" si="43"/>
        <v>10</v>
      </c>
      <c r="I244" s="18">
        <f t="shared" si="43"/>
        <v>10</v>
      </c>
      <c r="J244" s="18">
        <f t="shared" si="43"/>
        <v>6</v>
      </c>
      <c r="K244" s="18">
        <f t="shared" si="43"/>
        <v>4</v>
      </c>
      <c r="L244" s="18">
        <f t="shared" si="43"/>
        <v>6</v>
      </c>
      <c r="M244" s="18">
        <f t="shared" si="43"/>
        <v>7</v>
      </c>
      <c r="N244" s="18">
        <f t="shared" si="43"/>
        <v>9</v>
      </c>
      <c r="O244" s="18">
        <f t="shared" si="43"/>
        <v>10</v>
      </c>
      <c r="P244" s="18">
        <f t="shared" si="43"/>
        <v>10</v>
      </c>
      <c r="Q244" s="18">
        <f t="shared" si="43"/>
        <v>10</v>
      </c>
      <c r="R244" s="18">
        <f t="shared" si="43"/>
        <v>10</v>
      </c>
      <c r="S244" s="18">
        <f t="shared" si="43"/>
        <v>10</v>
      </c>
      <c r="T244" s="18">
        <f t="shared" si="43"/>
        <v>9</v>
      </c>
      <c r="U244" s="18">
        <f t="shared" si="43"/>
        <v>9</v>
      </c>
      <c r="V244" s="18">
        <f t="shared" si="43"/>
        <v>5</v>
      </c>
      <c r="W244" s="18">
        <f t="shared" si="43"/>
        <v>4</v>
      </c>
      <c r="X244" s="18">
        <f t="shared" si="43"/>
        <v>0</v>
      </c>
      <c r="Y244" s="18">
        <f t="shared" si="43"/>
        <v>0</v>
      </c>
      <c r="Z244" s="11">
        <f t="shared" si="40"/>
        <v>86</v>
      </c>
      <c r="AA244" s="6" t="e">
        <f t="shared" si="41"/>
        <v>#VALUE!</v>
      </c>
    </row>
    <row r="245" spans="1:27" ht="13.8" thickBot="1" x14ac:dyDescent="0.3">
      <c r="A245" s="60" t="s">
        <v>39</v>
      </c>
      <c r="B245" s="61">
        <f t="shared" ref="B245:Y245" si="44">SUM(B224:B239)</f>
        <v>0</v>
      </c>
      <c r="C245" s="61">
        <f t="shared" si="44"/>
        <v>5</v>
      </c>
      <c r="D245" s="61">
        <f t="shared" si="44"/>
        <v>8</v>
      </c>
      <c r="E245" s="61">
        <f t="shared" si="44"/>
        <v>8</v>
      </c>
      <c r="F245" s="61">
        <f t="shared" si="44"/>
        <v>9</v>
      </c>
      <c r="G245" s="61">
        <f t="shared" si="44"/>
        <v>9</v>
      </c>
      <c r="H245" s="61">
        <f t="shared" si="44"/>
        <v>9</v>
      </c>
      <c r="I245" s="61">
        <f t="shared" si="44"/>
        <v>9</v>
      </c>
      <c r="J245" s="61">
        <f t="shared" si="44"/>
        <v>5</v>
      </c>
      <c r="K245" s="61">
        <f t="shared" si="44"/>
        <v>4</v>
      </c>
      <c r="L245" s="61">
        <f t="shared" si="44"/>
        <v>5</v>
      </c>
      <c r="M245" s="61">
        <f t="shared" si="44"/>
        <v>6</v>
      </c>
      <c r="N245" s="61">
        <f t="shared" si="44"/>
        <v>8</v>
      </c>
      <c r="O245" s="61">
        <f t="shared" si="44"/>
        <v>9</v>
      </c>
      <c r="P245" s="61">
        <f t="shared" si="44"/>
        <v>9</v>
      </c>
      <c r="Q245" s="61">
        <f t="shared" si="44"/>
        <v>9</v>
      </c>
      <c r="R245" s="61">
        <f t="shared" si="44"/>
        <v>9</v>
      </c>
      <c r="S245" s="61">
        <f t="shared" si="44"/>
        <v>9</v>
      </c>
      <c r="T245" s="61">
        <f t="shared" si="44"/>
        <v>9</v>
      </c>
      <c r="U245" s="61">
        <f t="shared" si="44"/>
        <v>9</v>
      </c>
      <c r="V245" s="61">
        <f t="shared" si="44"/>
        <v>5</v>
      </c>
      <c r="W245" s="61">
        <f t="shared" si="44"/>
        <v>4</v>
      </c>
      <c r="X245" s="61">
        <f t="shared" si="44"/>
        <v>0</v>
      </c>
      <c r="Y245" s="61">
        <f t="shared" si="44"/>
        <v>0</v>
      </c>
      <c r="Z245" s="11">
        <f t="shared" si="40"/>
        <v>78.5</v>
      </c>
      <c r="AA245" s="6" t="e">
        <f t="shared" ref="AA245:AA258" si="45">AA29</f>
        <v>#VALUE!</v>
      </c>
    </row>
    <row r="246" spans="1:27" ht="13.8" thickBot="1" x14ac:dyDescent="0.3">
      <c r="A246" s="27" t="s">
        <v>28</v>
      </c>
      <c r="B246" s="48"/>
      <c r="C246" s="51"/>
      <c r="D246" s="88"/>
      <c r="E246" s="47"/>
      <c r="F246" s="94"/>
      <c r="G246" s="47"/>
      <c r="H246" s="88"/>
      <c r="I246" s="51"/>
      <c r="J246" s="88"/>
      <c r="K246" s="47"/>
      <c r="L246" s="88"/>
      <c r="M246" s="47"/>
      <c r="N246" s="88"/>
      <c r="O246" s="47"/>
      <c r="P246" s="88"/>
      <c r="Q246" s="47"/>
      <c r="R246" s="88"/>
      <c r="S246" s="51"/>
      <c r="T246" s="88"/>
      <c r="U246" s="47"/>
      <c r="V246" s="88"/>
      <c r="W246" s="47"/>
      <c r="X246" s="88"/>
      <c r="Y246" s="47"/>
      <c r="Z246" s="11">
        <f t="shared" si="40"/>
        <v>0</v>
      </c>
      <c r="AA246" s="6">
        <f t="shared" si="45"/>
        <v>172</v>
      </c>
    </row>
    <row r="247" spans="1:27" ht="13.8" thickBot="1" x14ac:dyDescent="0.3">
      <c r="A247" s="27" t="s">
        <v>55</v>
      </c>
      <c r="B247" s="48"/>
      <c r="C247" s="51"/>
      <c r="D247" s="88"/>
      <c r="E247" s="47"/>
      <c r="F247" s="94"/>
      <c r="G247" s="47"/>
      <c r="H247" s="88"/>
      <c r="I247" s="51"/>
      <c r="J247" s="88"/>
      <c r="K247" s="47"/>
      <c r="L247" s="88"/>
      <c r="M247" s="47"/>
      <c r="N247" s="88"/>
      <c r="O247" s="47"/>
      <c r="P247" s="88"/>
      <c r="Q247" s="47"/>
      <c r="R247" s="88"/>
      <c r="S247" s="51"/>
      <c r="T247" s="88"/>
      <c r="U247" s="47"/>
      <c r="V247" s="88"/>
      <c r="W247" s="47"/>
      <c r="X247" s="88"/>
      <c r="Y247" s="47"/>
      <c r="Z247" s="11">
        <f t="shared" si="40"/>
        <v>0</v>
      </c>
      <c r="AA247" s="6">
        <f t="shared" si="45"/>
        <v>36</v>
      </c>
    </row>
    <row r="248" spans="1:27" ht="13.8" thickBot="1" x14ac:dyDescent="0.3">
      <c r="A248" s="395" t="s">
        <v>54</v>
      </c>
      <c r="B248" s="54"/>
      <c r="C248" s="57">
        <v>1</v>
      </c>
      <c r="D248" s="78">
        <v>1</v>
      </c>
      <c r="E248" s="53">
        <v>1</v>
      </c>
      <c r="F248" s="148">
        <v>1</v>
      </c>
      <c r="G248" s="53">
        <v>1</v>
      </c>
      <c r="H248" s="78">
        <v>1</v>
      </c>
      <c r="I248" s="57">
        <v>1</v>
      </c>
      <c r="J248" s="78">
        <v>1</v>
      </c>
      <c r="K248" s="53">
        <v>1</v>
      </c>
      <c r="L248" s="78"/>
      <c r="M248" s="53"/>
      <c r="N248" s="78">
        <v>1</v>
      </c>
      <c r="O248" s="53">
        <v>1</v>
      </c>
      <c r="P248" s="78">
        <v>1</v>
      </c>
      <c r="Q248" s="53">
        <v>1</v>
      </c>
      <c r="R248" s="78">
        <v>1</v>
      </c>
      <c r="S248" s="57">
        <v>1</v>
      </c>
      <c r="T248" s="78">
        <v>1</v>
      </c>
      <c r="U248" s="53">
        <v>1</v>
      </c>
      <c r="V248" s="78">
        <v>1</v>
      </c>
      <c r="W248" s="53"/>
      <c r="X248" s="78"/>
      <c r="Y248" s="53"/>
      <c r="Z248" s="11">
        <f t="shared" si="40"/>
        <v>9</v>
      </c>
      <c r="AA248" s="6">
        <f t="shared" si="45"/>
        <v>35</v>
      </c>
    </row>
    <row r="249" spans="1:27" ht="13.8" thickBot="1" x14ac:dyDescent="0.3">
      <c r="A249" s="84" t="s">
        <v>29</v>
      </c>
      <c r="B249" s="88"/>
      <c r="C249" s="51"/>
      <c r="D249" s="88"/>
      <c r="E249" s="47"/>
      <c r="F249" s="94"/>
      <c r="G249" s="47"/>
      <c r="H249" s="88"/>
      <c r="I249" s="51"/>
      <c r="J249" s="88"/>
      <c r="K249" s="47"/>
      <c r="L249" s="88"/>
      <c r="M249" s="47"/>
      <c r="N249" s="88"/>
      <c r="O249" s="47"/>
      <c r="P249" s="88"/>
      <c r="Q249" s="47"/>
      <c r="R249" s="88"/>
      <c r="S249" s="51"/>
      <c r="T249" s="88"/>
      <c r="U249" s="47"/>
      <c r="V249" s="88"/>
      <c r="W249" s="47"/>
      <c r="X249" s="88"/>
      <c r="Y249" s="51"/>
      <c r="Z249" s="11">
        <f t="shared" si="40"/>
        <v>0</v>
      </c>
      <c r="AA249" s="6">
        <f t="shared" si="45"/>
        <v>35</v>
      </c>
    </row>
    <row r="250" spans="1:27" ht="13.8" thickBot="1" x14ac:dyDescent="0.3">
      <c r="A250" s="84" t="s">
        <v>42</v>
      </c>
      <c r="B250" s="88"/>
      <c r="C250" s="160"/>
      <c r="D250" s="88"/>
      <c r="E250" s="47"/>
      <c r="F250" s="94"/>
      <c r="G250" s="47"/>
      <c r="H250" s="88"/>
      <c r="I250" s="51"/>
      <c r="J250" s="88"/>
      <c r="K250" s="47"/>
      <c r="L250" s="88"/>
      <c r="M250" s="47"/>
      <c r="N250" s="88"/>
      <c r="O250" s="47"/>
      <c r="P250" s="88"/>
      <c r="Q250" s="47"/>
      <c r="R250" s="88"/>
      <c r="S250" s="51"/>
      <c r="T250" s="48"/>
      <c r="U250" s="50"/>
      <c r="V250" s="48"/>
      <c r="W250" s="50"/>
      <c r="X250" s="88"/>
      <c r="Y250" s="47"/>
      <c r="Z250" s="11">
        <f t="shared" si="40"/>
        <v>0</v>
      </c>
      <c r="AA250" s="6">
        <f t="shared" si="45"/>
        <v>35</v>
      </c>
    </row>
    <row r="251" spans="1:27" ht="13.8" thickBot="1" x14ac:dyDescent="0.3">
      <c r="A251" s="349" t="s">
        <v>30</v>
      </c>
      <c r="B251" s="206"/>
      <c r="C251" s="182"/>
      <c r="D251" s="206"/>
      <c r="E251" s="182"/>
      <c r="F251" s="206"/>
      <c r="G251" s="182"/>
      <c r="H251" s="206"/>
      <c r="I251" s="182"/>
      <c r="J251" s="206"/>
      <c r="K251" s="182"/>
      <c r="L251" s="206"/>
      <c r="M251" s="182"/>
      <c r="N251" s="206"/>
      <c r="O251" s="182"/>
      <c r="P251" s="206"/>
      <c r="Q251" s="182"/>
      <c r="R251" s="206"/>
      <c r="S251" s="182"/>
      <c r="T251" s="206"/>
      <c r="U251" s="182"/>
      <c r="V251" s="206"/>
      <c r="W251" s="182"/>
      <c r="X251" s="236"/>
      <c r="Y251" s="182"/>
      <c r="Z251" s="11">
        <f t="shared" si="40"/>
        <v>0</v>
      </c>
      <c r="AA251" s="6">
        <f t="shared" si="45"/>
        <v>35</v>
      </c>
    </row>
    <row r="252" spans="1:27" ht="13.8" thickBot="1" x14ac:dyDescent="0.3">
      <c r="A252" s="31" t="s">
        <v>31</v>
      </c>
      <c r="B252" s="78"/>
      <c r="C252" s="53"/>
      <c r="D252" s="223">
        <v>1</v>
      </c>
      <c r="E252" s="224">
        <v>1</v>
      </c>
      <c r="F252" s="223">
        <v>1</v>
      </c>
      <c r="G252" s="224">
        <v>1</v>
      </c>
      <c r="H252" s="223">
        <v>1</v>
      </c>
      <c r="I252" s="224">
        <v>1</v>
      </c>
      <c r="J252" s="78"/>
      <c r="K252" s="53"/>
      <c r="L252" s="8"/>
      <c r="M252" s="1"/>
      <c r="N252" s="8"/>
      <c r="O252" s="1"/>
      <c r="P252" s="8"/>
      <c r="Q252" s="1"/>
      <c r="R252" s="8"/>
      <c r="S252" s="1"/>
      <c r="T252" s="8"/>
      <c r="U252" s="1"/>
      <c r="V252" s="8"/>
      <c r="W252" s="1"/>
      <c r="X252" s="3"/>
      <c r="Y252" s="1"/>
      <c r="Z252" s="11">
        <f t="shared" si="40"/>
        <v>3</v>
      </c>
      <c r="AA252" s="6">
        <f t="shared" si="45"/>
        <v>35</v>
      </c>
    </row>
    <row r="253" spans="1:27" ht="13.8" thickBot="1" x14ac:dyDescent="0.3">
      <c r="A253" s="99" t="s">
        <v>40</v>
      </c>
      <c r="B253" s="206"/>
      <c r="C253" s="182"/>
      <c r="D253" s="206"/>
      <c r="E253" s="182"/>
      <c r="F253" s="206"/>
      <c r="G253" s="182"/>
      <c r="H253" s="206"/>
      <c r="I253" s="182"/>
      <c r="J253" s="206"/>
      <c r="K253" s="182"/>
      <c r="L253" s="206"/>
      <c r="M253" s="182"/>
      <c r="N253" s="206"/>
      <c r="O253" s="182"/>
      <c r="P253" s="206"/>
      <c r="Q253" s="182"/>
      <c r="R253" s="206"/>
      <c r="S253" s="182"/>
      <c r="T253" s="206"/>
      <c r="U253" s="182"/>
      <c r="V253" s="206"/>
      <c r="W253" s="182"/>
      <c r="X253" s="236"/>
      <c r="Y253" s="182"/>
      <c r="Z253" s="11">
        <f t="shared" si="40"/>
        <v>0</v>
      </c>
      <c r="AA253" s="6">
        <f t="shared" si="45"/>
        <v>37</v>
      </c>
    </row>
    <row r="254" spans="1:27" ht="13.8" thickBot="1" x14ac:dyDescent="0.3">
      <c r="A254" s="203"/>
      <c r="B254" s="78"/>
      <c r="C254" s="165"/>
      <c r="D254" s="78"/>
      <c r="E254" s="53"/>
      <c r="F254" s="148"/>
      <c r="G254" s="53"/>
      <c r="H254" s="78"/>
      <c r="I254" s="57"/>
      <c r="J254" s="78"/>
      <c r="K254" s="53"/>
      <c r="L254" s="78"/>
      <c r="M254" s="53"/>
      <c r="N254" s="78"/>
      <c r="O254" s="53"/>
      <c r="P254" s="78"/>
      <c r="Q254" s="53"/>
      <c r="R254" s="78"/>
      <c r="S254" s="57"/>
      <c r="T254" s="54"/>
      <c r="U254" s="56"/>
      <c r="V254" s="54"/>
      <c r="W254" s="56"/>
      <c r="X254" s="78"/>
      <c r="Y254" s="53"/>
      <c r="Z254" s="11">
        <f t="shared" si="40"/>
        <v>0</v>
      </c>
      <c r="AA254" s="6">
        <f t="shared" si="45"/>
        <v>35</v>
      </c>
    </row>
    <row r="255" spans="1:27" ht="13.8" thickBot="1" x14ac:dyDescent="0.3">
      <c r="A255" s="427"/>
      <c r="B255" s="78"/>
      <c r="C255" s="53"/>
      <c r="D255" s="78"/>
      <c r="E255" s="53"/>
      <c r="F255" s="78"/>
      <c r="G255" s="53"/>
      <c r="H255" s="78"/>
      <c r="I255" s="53"/>
      <c r="J255" s="78"/>
      <c r="K255" s="53"/>
      <c r="L255" s="78"/>
      <c r="M255" s="53"/>
      <c r="N255" s="78"/>
      <c r="O255" s="53"/>
      <c r="P255" s="78"/>
      <c r="Q255" s="53"/>
      <c r="R255" s="78"/>
      <c r="S255" s="53"/>
      <c r="T255" s="78"/>
      <c r="U255" s="53"/>
      <c r="V255" s="78"/>
      <c r="W255" s="53"/>
      <c r="X255" s="148"/>
      <c r="Y255" s="53"/>
      <c r="Z255" s="11">
        <f t="shared" si="40"/>
        <v>0</v>
      </c>
      <c r="AA255" s="6">
        <f t="shared" si="45"/>
        <v>0</v>
      </c>
    </row>
    <row r="256" spans="1:27" ht="13.8" thickBot="1" x14ac:dyDescent="0.3">
      <c r="A256" s="258"/>
      <c r="B256" s="145"/>
      <c r="C256" s="146"/>
      <c r="D256" s="145"/>
      <c r="E256" s="146"/>
      <c r="F256" s="145"/>
      <c r="G256" s="146"/>
      <c r="H256" s="145"/>
      <c r="I256" s="146"/>
      <c r="J256" s="145"/>
      <c r="K256" s="146"/>
      <c r="L256" s="145"/>
      <c r="M256" s="146"/>
      <c r="N256" s="145"/>
      <c r="O256" s="146"/>
      <c r="P256" s="145"/>
      <c r="Q256" s="146"/>
      <c r="R256" s="145"/>
      <c r="S256" s="146"/>
      <c r="T256" s="145"/>
      <c r="U256" s="146"/>
      <c r="V256" s="145"/>
      <c r="W256" s="146"/>
      <c r="X256" s="239"/>
      <c r="Y256" s="146"/>
      <c r="Z256" s="11">
        <f t="shared" si="40"/>
        <v>0</v>
      </c>
      <c r="AA256" s="6">
        <f t="shared" si="45"/>
        <v>0</v>
      </c>
    </row>
    <row r="257" spans="1:27" ht="13.8" thickBot="1" x14ac:dyDescent="0.3">
      <c r="A257" s="31" t="s">
        <v>32</v>
      </c>
      <c r="B257" s="88"/>
      <c r="C257" s="47"/>
      <c r="D257" s="88"/>
      <c r="E257" s="47"/>
      <c r="F257" s="88"/>
      <c r="G257" s="47"/>
      <c r="H257" s="88"/>
      <c r="I257" s="47"/>
      <c r="J257" s="88"/>
      <c r="K257" s="47"/>
      <c r="L257" s="88"/>
      <c r="M257" s="47"/>
      <c r="N257" s="88"/>
      <c r="O257" s="47"/>
      <c r="P257" s="88"/>
      <c r="Q257" s="47"/>
      <c r="R257" s="88"/>
      <c r="S257" s="47"/>
      <c r="T257" s="88"/>
      <c r="U257" s="47"/>
      <c r="V257" s="88"/>
      <c r="W257" s="47"/>
      <c r="X257" s="94"/>
      <c r="Y257" s="47"/>
      <c r="Z257" s="11">
        <f t="shared" si="40"/>
        <v>0</v>
      </c>
      <c r="AA257" s="6">
        <f t="shared" si="45"/>
        <v>0</v>
      </c>
    </row>
    <row r="258" spans="1:27" ht="13.8" thickBot="1" x14ac:dyDescent="0.3">
      <c r="A258" s="350" t="s">
        <v>33</v>
      </c>
      <c r="B258" s="368"/>
      <c r="C258" s="367"/>
      <c r="D258" s="368"/>
      <c r="E258" s="367"/>
      <c r="F258" s="368"/>
      <c r="G258" s="367"/>
      <c r="H258" s="368"/>
      <c r="I258" s="367"/>
      <c r="J258" s="368"/>
      <c r="K258" s="367"/>
      <c r="L258" s="368"/>
      <c r="M258" s="367"/>
      <c r="N258" s="368"/>
      <c r="O258" s="367"/>
      <c r="P258" s="368"/>
      <c r="Q258" s="367"/>
      <c r="R258" s="368"/>
      <c r="S258" s="367"/>
      <c r="T258" s="368"/>
      <c r="U258" s="367"/>
      <c r="V258" s="368"/>
      <c r="W258" s="367"/>
      <c r="X258" s="370"/>
      <c r="Y258" s="369"/>
      <c r="Z258" s="11">
        <f t="shared" si="40"/>
        <v>0</v>
      </c>
      <c r="AA258" s="6">
        <f t="shared" si="45"/>
        <v>35</v>
      </c>
    </row>
    <row r="259" spans="1:27" x14ac:dyDescent="0.25">
      <c r="B259" s="7"/>
      <c r="C259" s="7"/>
      <c r="D259" s="35"/>
      <c r="E259" s="35"/>
      <c r="F259" s="35"/>
      <c r="G259" s="35"/>
      <c r="H259" s="35"/>
      <c r="I259" s="3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21"/>
      <c r="AA259" s="7"/>
    </row>
    <row r="260" spans="1:27" x14ac:dyDescent="0.25">
      <c r="B260" s="7"/>
      <c r="C260" s="7"/>
      <c r="D260" s="35"/>
      <c r="E260" s="35"/>
      <c r="F260" s="35"/>
      <c r="G260" s="35"/>
      <c r="H260" s="35"/>
      <c r="I260" s="3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21"/>
      <c r="AA260" s="7"/>
    </row>
    <row r="261" spans="1:27" x14ac:dyDescent="0.25">
      <c r="B261" s="7"/>
      <c r="C261" s="7"/>
      <c r="D261" s="35"/>
      <c r="E261" s="35"/>
      <c r="F261" s="35"/>
      <c r="G261" s="35"/>
      <c r="H261" s="35"/>
      <c r="I261" s="3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21"/>
      <c r="AA261" s="7"/>
    </row>
    <row r="262" spans="1:27" x14ac:dyDescent="0.25">
      <c r="B262" s="7"/>
      <c r="C262" s="7"/>
      <c r="D262" s="35"/>
      <c r="E262" s="35"/>
      <c r="F262" s="35"/>
      <c r="G262" s="35"/>
      <c r="H262" s="35"/>
      <c r="I262" s="3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21"/>
      <c r="AA262" s="7"/>
    </row>
    <row r="263" spans="1:27" x14ac:dyDescent="0.25">
      <c r="B263" s="7"/>
      <c r="C263" s="7"/>
      <c r="D263" s="35"/>
      <c r="E263" s="35"/>
      <c r="F263" s="35"/>
      <c r="G263" s="35"/>
      <c r="H263" s="35"/>
      <c r="I263" s="3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21"/>
      <c r="AA263" s="7"/>
    </row>
    <row r="264" spans="1:27" x14ac:dyDescent="0.25">
      <c r="B264" s="7"/>
      <c r="C264" s="7"/>
      <c r="D264" s="35"/>
      <c r="E264" s="35"/>
      <c r="F264" s="35"/>
      <c r="G264" s="35"/>
      <c r="H264" s="35"/>
      <c r="I264" s="3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21"/>
      <c r="AA264" s="7"/>
    </row>
    <row r="265" spans="1:27" x14ac:dyDescent="0.25">
      <c r="B265" s="7"/>
      <c r="C265" s="7"/>
      <c r="D265" s="35"/>
      <c r="E265" s="35"/>
      <c r="F265" s="35"/>
      <c r="G265" s="35"/>
      <c r="H265" s="35"/>
      <c r="I265" s="3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21"/>
      <c r="AA265" s="7"/>
    </row>
    <row r="266" spans="1:27" x14ac:dyDescent="0.25">
      <c r="B266" s="7"/>
      <c r="C266" s="7"/>
      <c r="D266" s="35"/>
      <c r="E266" s="35"/>
      <c r="F266" s="35"/>
      <c r="G266" s="35"/>
      <c r="H266" s="35"/>
      <c r="I266" s="3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21"/>
      <c r="AA266" s="7"/>
    </row>
    <row r="267" spans="1:27" x14ac:dyDescent="0.25">
      <c r="B267" s="7"/>
      <c r="C267" s="7"/>
      <c r="D267" s="35"/>
      <c r="E267" s="35"/>
      <c r="F267" s="35"/>
      <c r="G267" s="35"/>
      <c r="H267" s="35"/>
      <c r="I267" s="3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21"/>
      <c r="AA267" s="7"/>
    </row>
    <row r="268" spans="1:27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21"/>
      <c r="AA268" s="7"/>
    </row>
    <row r="269" spans="1:27" x14ac:dyDescent="0.25">
      <c r="A269" s="507"/>
      <c r="B269" s="509"/>
      <c r="C269" s="509"/>
      <c r="D269" s="509"/>
      <c r="E269" s="509"/>
      <c r="F269" s="509"/>
      <c r="G269" s="509"/>
      <c r="H269" s="509"/>
      <c r="I269" s="509"/>
      <c r="J269" s="509"/>
      <c r="K269" s="509"/>
      <c r="L269" s="509"/>
      <c r="M269" s="509"/>
      <c r="N269" s="509"/>
      <c r="O269" s="509"/>
      <c r="P269" s="509"/>
      <c r="Q269" s="509"/>
      <c r="R269" s="509"/>
      <c r="S269" s="509"/>
      <c r="T269" s="509"/>
      <c r="U269" s="509"/>
      <c r="V269" s="509"/>
      <c r="W269" s="509"/>
      <c r="X269" s="509"/>
      <c r="Y269" s="509"/>
      <c r="Z269" s="510"/>
      <c r="AA269" s="509"/>
    </row>
    <row r="270" spans="1:27" x14ac:dyDescent="0.25">
      <c r="A270" s="508"/>
      <c r="B270" s="511"/>
      <c r="C270" s="511"/>
      <c r="D270" s="511"/>
      <c r="E270" s="511"/>
      <c r="F270" s="511"/>
      <c r="G270" s="511"/>
      <c r="H270" s="511"/>
      <c r="I270" s="511"/>
      <c r="J270" s="511"/>
      <c r="K270" s="511"/>
      <c r="L270" s="511"/>
      <c r="M270" s="511"/>
      <c r="N270" s="511"/>
      <c r="O270" s="511"/>
      <c r="P270" s="511"/>
      <c r="Q270" s="511"/>
      <c r="R270" s="511"/>
      <c r="S270" s="511"/>
      <c r="T270" s="511"/>
      <c r="U270" s="511"/>
      <c r="V270" s="511"/>
      <c r="W270" s="511"/>
      <c r="X270" s="511"/>
      <c r="Y270" s="511"/>
      <c r="Z270" s="510"/>
      <c r="AA270" s="509"/>
    </row>
    <row r="271" spans="1:27" x14ac:dyDescent="0.25">
      <c r="B271" s="7"/>
      <c r="C271" s="7"/>
      <c r="D271" s="35"/>
      <c r="E271" s="35"/>
      <c r="F271" s="35"/>
      <c r="G271" s="35"/>
      <c r="H271" s="35"/>
      <c r="I271" s="3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21"/>
      <c r="AA271" s="7"/>
    </row>
    <row r="272" spans="1:27" x14ac:dyDescent="0.25">
      <c r="B272" s="7"/>
      <c r="C272" s="7"/>
      <c r="D272" s="35"/>
      <c r="E272" s="35"/>
      <c r="F272" s="35"/>
      <c r="G272" s="35"/>
      <c r="H272" s="35"/>
      <c r="I272" s="3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21"/>
      <c r="AA272" s="7"/>
    </row>
    <row r="273" spans="2:27" x14ac:dyDescent="0.25">
      <c r="B273" s="7"/>
      <c r="C273" s="7"/>
      <c r="D273" s="35"/>
      <c r="E273" s="35"/>
      <c r="F273" s="35"/>
      <c r="G273" s="35"/>
      <c r="H273" s="35"/>
      <c r="I273" s="3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21"/>
      <c r="AA273" s="7"/>
    </row>
    <row r="274" spans="2:27" x14ac:dyDescent="0.25">
      <c r="B274" s="7"/>
      <c r="C274" s="7"/>
      <c r="D274" s="35"/>
      <c r="E274" s="35"/>
      <c r="F274" s="35"/>
      <c r="G274" s="35"/>
      <c r="H274" s="35"/>
      <c r="I274" s="3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21"/>
      <c r="AA274" s="7"/>
    </row>
    <row r="275" spans="2:27" x14ac:dyDescent="0.25">
      <c r="B275" s="7"/>
      <c r="C275" s="7"/>
      <c r="D275" s="35"/>
      <c r="E275" s="35"/>
      <c r="F275" s="35"/>
      <c r="G275" s="35"/>
      <c r="H275" s="35"/>
      <c r="I275" s="3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21"/>
      <c r="AA275" s="7"/>
    </row>
    <row r="276" spans="2:27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21"/>
      <c r="AA276" s="7"/>
    </row>
    <row r="277" spans="2:27" x14ac:dyDescent="0.25">
      <c r="B277" s="7"/>
      <c r="C277" s="7"/>
      <c r="D277" s="35"/>
      <c r="E277" s="35"/>
      <c r="F277" s="35"/>
      <c r="G277" s="35"/>
      <c r="H277" s="35"/>
      <c r="I277" s="3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21"/>
      <c r="AA277" s="7"/>
    </row>
    <row r="278" spans="2:27" x14ac:dyDescent="0.25">
      <c r="B278" s="7"/>
      <c r="C278" s="7"/>
      <c r="D278" s="35"/>
      <c r="E278" s="35"/>
      <c r="F278" s="35"/>
      <c r="G278" s="35"/>
      <c r="H278" s="35"/>
      <c r="I278" s="3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21"/>
      <c r="AA278" s="7"/>
    </row>
    <row r="279" spans="2:27" x14ac:dyDescent="0.25">
      <c r="B279" s="7"/>
      <c r="C279" s="7"/>
      <c r="D279" s="35"/>
      <c r="E279" s="35"/>
      <c r="F279" s="35"/>
      <c r="G279" s="35"/>
      <c r="H279" s="35"/>
      <c r="I279" s="3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21"/>
      <c r="AA279" s="7"/>
    </row>
    <row r="280" spans="2:27" x14ac:dyDescent="0.25">
      <c r="B280" s="7"/>
      <c r="C280" s="7"/>
      <c r="D280" s="35"/>
      <c r="E280" s="35"/>
      <c r="F280" s="35"/>
      <c r="G280" s="35"/>
      <c r="H280" s="35"/>
      <c r="I280" s="3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21"/>
      <c r="AA280" s="7"/>
    </row>
    <row r="281" spans="2:27" x14ac:dyDescent="0.25">
      <c r="B281" s="7"/>
      <c r="C281" s="7"/>
      <c r="D281" s="35"/>
      <c r="E281" s="35"/>
      <c r="F281" s="35"/>
      <c r="G281" s="35"/>
      <c r="H281" s="35"/>
      <c r="I281" s="3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21"/>
      <c r="AA281" s="7"/>
    </row>
    <row r="282" spans="2:27" x14ac:dyDescent="0.25">
      <c r="B282" s="7"/>
      <c r="C282" s="7"/>
      <c r="D282" s="35"/>
      <c r="E282" s="35"/>
      <c r="F282" s="35"/>
      <c r="G282" s="35"/>
      <c r="H282" s="35"/>
      <c r="I282" s="3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21"/>
      <c r="AA282" s="7"/>
    </row>
    <row r="283" spans="2:27" x14ac:dyDescent="0.25">
      <c r="B283" s="7"/>
      <c r="C283" s="7"/>
      <c r="D283" s="35"/>
      <c r="E283" s="35"/>
      <c r="F283" s="35"/>
      <c r="G283" s="35"/>
      <c r="H283" s="35"/>
      <c r="I283" s="3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21"/>
      <c r="AA283" s="7"/>
    </row>
    <row r="284" spans="2:27" x14ac:dyDescent="0.25">
      <c r="B284" s="7"/>
      <c r="C284" s="7"/>
      <c r="D284" s="35"/>
      <c r="E284" s="35"/>
      <c r="F284" s="35"/>
      <c r="G284" s="35"/>
      <c r="H284" s="35"/>
      <c r="I284" s="3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21"/>
      <c r="AA284" s="7"/>
    </row>
    <row r="285" spans="2:27" x14ac:dyDescent="0.25">
      <c r="B285" s="7"/>
      <c r="C285" s="7"/>
      <c r="D285" s="35"/>
      <c r="E285" s="35"/>
      <c r="F285" s="35"/>
      <c r="G285" s="35"/>
      <c r="H285" s="35"/>
      <c r="I285" s="3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21"/>
      <c r="AA285" s="7"/>
    </row>
    <row r="286" spans="2:27" x14ac:dyDescent="0.25">
      <c r="B286" s="7"/>
      <c r="C286" s="7"/>
      <c r="D286" s="35"/>
      <c r="E286" s="35"/>
      <c r="F286" s="35"/>
      <c r="G286" s="35"/>
      <c r="H286" s="35"/>
      <c r="I286" s="3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21"/>
      <c r="AA286" s="7"/>
    </row>
    <row r="287" spans="2:27" x14ac:dyDescent="0.25">
      <c r="B287" s="7"/>
      <c r="C287" s="7"/>
      <c r="D287" s="35"/>
      <c r="E287" s="35"/>
      <c r="F287" s="35"/>
      <c r="G287" s="35"/>
      <c r="H287" s="35"/>
      <c r="I287" s="3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21"/>
      <c r="AA287" s="7"/>
    </row>
    <row r="288" spans="2:27" x14ac:dyDescent="0.25">
      <c r="B288" s="7"/>
      <c r="C288" s="7"/>
      <c r="D288" s="35"/>
      <c r="E288" s="35"/>
      <c r="F288" s="35"/>
      <c r="G288" s="35"/>
      <c r="H288" s="35"/>
      <c r="I288" s="3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21"/>
      <c r="AA288" s="7"/>
    </row>
    <row r="289" spans="1:27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21"/>
      <c r="AA289" s="7"/>
    </row>
    <row r="291" spans="1:27" x14ac:dyDescent="0.25">
      <c r="A291" s="507"/>
      <c r="B291" s="509"/>
      <c r="C291" s="509"/>
      <c r="D291" s="509"/>
      <c r="E291" s="509"/>
      <c r="F291" s="509"/>
      <c r="G291" s="509"/>
      <c r="H291" s="509"/>
      <c r="I291" s="509"/>
      <c r="J291" s="509"/>
      <c r="K291" s="509"/>
      <c r="L291" s="509"/>
      <c r="M291" s="509"/>
      <c r="N291" s="509"/>
      <c r="O291" s="509"/>
      <c r="P291" s="509"/>
      <c r="Q291" s="509"/>
      <c r="R291" s="509"/>
      <c r="S291" s="509"/>
      <c r="T291" s="509"/>
      <c r="U291" s="509"/>
      <c r="V291" s="509"/>
      <c r="W291" s="509"/>
      <c r="X291" s="509"/>
      <c r="Y291" s="509"/>
      <c r="Z291" s="510"/>
      <c r="AA291" s="509"/>
    </row>
    <row r="292" spans="1:27" x14ac:dyDescent="0.25">
      <c r="A292" s="508"/>
      <c r="B292" s="511"/>
      <c r="C292" s="511"/>
      <c r="D292" s="511"/>
      <c r="E292" s="511"/>
      <c r="F292" s="511"/>
      <c r="G292" s="511"/>
      <c r="H292" s="511"/>
      <c r="I292" s="511"/>
      <c r="J292" s="511"/>
      <c r="K292" s="511"/>
      <c r="L292" s="511"/>
      <c r="M292" s="511"/>
      <c r="N292" s="511"/>
      <c r="O292" s="511"/>
      <c r="P292" s="511"/>
      <c r="Q292" s="511"/>
      <c r="R292" s="511"/>
      <c r="S292" s="511"/>
      <c r="T292" s="511"/>
      <c r="U292" s="511"/>
      <c r="V292" s="511"/>
      <c r="W292" s="511"/>
      <c r="X292" s="511"/>
      <c r="Y292" s="511"/>
      <c r="Z292" s="510"/>
      <c r="AA292" s="509"/>
    </row>
    <row r="293" spans="1:27" x14ac:dyDescent="0.25">
      <c r="B293" s="7"/>
      <c r="C293" s="7"/>
      <c r="D293" s="35"/>
      <c r="E293" s="35"/>
      <c r="F293" s="35"/>
      <c r="G293" s="35"/>
      <c r="H293" s="35"/>
      <c r="I293" s="3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21"/>
      <c r="AA293" s="7"/>
    </row>
    <row r="294" spans="1:27" x14ac:dyDescent="0.25">
      <c r="B294" s="7"/>
      <c r="C294" s="7"/>
      <c r="D294" s="35"/>
      <c r="E294" s="35"/>
      <c r="F294" s="35"/>
      <c r="G294" s="35"/>
      <c r="H294" s="35"/>
      <c r="I294" s="3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21"/>
      <c r="AA294" s="7"/>
    </row>
    <row r="295" spans="1:27" x14ac:dyDescent="0.25">
      <c r="B295" s="7"/>
      <c r="C295" s="7"/>
      <c r="D295" s="35"/>
      <c r="E295" s="35"/>
      <c r="F295" s="35"/>
      <c r="G295" s="35"/>
      <c r="H295" s="35"/>
      <c r="I295" s="3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21"/>
      <c r="AA295" s="7"/>
    </row>
    <row r="296" spans="1:27" x14ac:dyDescent="0.25">
      <c r="B296" s="7"/>
      <c r="C296" s="7"/>
      <c r="D296" s="35"/>
      <c r="E296" s="35"/>
      <c r="F296" s="35"/>
      <c r="G296" s="35"/>
      <c r="H296" s="35"/>
      <c r="I296" s="3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21"/>
      <c r="AA296" s="7"/>
    </row>
    <row r="297" spans="1:27" x14ac:dyDescent="0.25">
      <c r="B297" s="7"/>
      <c r="C297" s="7"/>
      <c r="D297" s="35"/>
      <c r="E297" s="35"/>
      <c r="F297" s="35"/>
      <c r="G297" s="35"/>
      <c r="H297" s="35"/>
      <c r="I297" s="3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21"/>
      <c r="AA297" s="7"/>
    </row>
    <row r="298" spans="1:27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21"/>
      <c r="AA298" s="7"/>
    </row>
    <row r="299" spans="1:27" x14ac:dyDescent="0.25">
      <c r="B299" s="7"/>
      <c r="C299" s="7"/>
      <c r="D299" s="35"/>
      <c r="E299" s="35"/>
      <c r="F299" s="35"/>
      <c r="G299" s="35"/>
      <c r="H299" s="35"/>
      <c r="I299" s="3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21"/>
      <c r="AA299" s="7"/>
    </row>
    <row r="300" spans="1:27" x14ac:dyDescent="0.25">
      <c r="B300" s="7"/>
      <c r="C300" s="7"/>
      <c r="D300" s="35"/>
      <c r="E300" s="35"/>
      <c r="F300" s="35"/>
      <c r="G300" s="35"/>
      <c r="H300" s="35"/>
      <c r="I300" s="3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21"/>
      <c r="AA300" s="7"/>
    </row>
    <row r="301" spans="1:27" x14ac:dyDescent="0.25">
      <c r="B301" s="7"/>
      <c r="C301" s="7"/>
      <c r="D301" s="35"/>
      <c r="E301" s="35"/>
      <c r="F301" s="35"/>
      <c r="G301" s="35"/>
      <c r="H301" s="35"/>
      <c r="I301" s="3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21"/>
      <c r="AA301" s="7"/>
    </row>
    <row r="302" spans="1:27" x14ac:dyDescent="0.25">
      <c r="B302" s="7"/>
      <c r="C302" s="7"/>
      <c r="D302" s="35"/>
      <c r="E302" s="35"/>
      <c r="F302" s="35"/>
      <c r="G302" s="35"/>
      <c r="H302" s="35"/>
      <c r="I302" s="3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21"/>
      <c r="AA302" s="7"/>
    </row>
    <row r="303" spans="1:27" x14ac:dyDescent="0.25">
      <c r="B303" s="7"/>
      <c r="C303" s="7"/>
      <c r="D303" s="35"/>
      <c r="E303" s="35"/>
      <c r="F303" s="35"/>
      <c r="G303" s="35"/>
      <c r="H303" s="35"/>
      <c r="I303" s="3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21"/>
      <c r="AA303" s="7"/>
    </row>
    <row r="304" spans="1:27" x14ac:dyDescent="0.25">
      <c r="B304" s="7"/>
      <c r="C304" s="7"/>
      <c r="D304" s="35"/>
      <c r="E304" s="35"/>
      <c r="F304" s="35"/>
      <c r="G304" s="35"/>
      <c r="H304" s="35"/>
      <c r="I304" s="3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21"/>
      <c r="AA304" s="7"/>
    </row>
    <row r="305" spans="2:27" x14ac:dyDescent="0.25">
      <c r="B305" s="7"/>
      <c r="C305" s="7"/>
      <c r="D305" s="35"/>
      <c r="E305" s="35"/>
      <c r="F305" s="35"/>
      <c r="G305" s="35"/>
      <c r="H305" s="35"/>
      <c r="I305" s="3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21"/>
      <c r="AA305" s="7"/>
    </row>
    <row r="306" spans="2:27" x14ac:dyDescent="0.25">
      <c r="B306" s="7"/>
      <c r="C306" s="7"/>
      <c r="D306" s="35"/>
      <c r="E306" s="35"/>
      <c r="F306" s="35"/>
      <c r="G306" s="35"/>
      <c r="H306" s="35"/>
      <c r="I306" s="3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21"/>
      <c r="AA306" s="7"/>
    </row>
    <row r="307" spans="2:27" x14ac:dyDescent="0.25">
      <c r="B307" s="7"/>
      <c r="C307" s="7"/>
      <c r="D307" s="35"/>
      <c r="E307" s="35"/>
      <c r="F307" s="35"/>
      <c r="G307" s="35"/>
      <c r="H307" s="35"/>
      <c r="I307" s="3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21"/>
      <c r="AA307" s="7"/>
    </row>
    <row r="308" spans="2:27" x14ac:dyDescent="0.25">
      <c r="B308" s="7"/>
      <c r="C308" s="7"/>
      <c r="D308" s="35"/>
      <c r="E308" s="35"/>
      <c r="F308" s="35"/>
      <c r="G308" s="35"/>
      <c r="H308" s="35"/>
      <c r="I308" s="3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21"/>
      <c r="AA308" s="7"/>
    </row>
    <row r="309" spans="2:27" x14ac:dyDescent="0.25">
      <c r="B309" s="7"/>
      <c r="C309" s="7"/>
      <c r="D309" s="35"/>
      <c r="E309" s="35"/>
      <c r="F309" s="35"/>
      <c r="G309" s="35"/>
      <c r="H309" s="35"/>
      <c r="I309" s="3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21"/>
      <c r="AA309" s="7"/>
    </row>
    <row r="310" spans="2:27" x14ac:dyDescent="0.25">
      <c r="B310" s="7"/>
      <c r="C310" s="7"/>
      <c r="D310" s="35"/>
      <c r="E310" s="35"/>
      <c r="F310" s="35"/>
      <c r="G310" s="35"/>
      <c r="H310" s="35"/>
      <c r="I310" s="3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21"/>
      <c r="AA310" s="7"/>
    </row>
    <row r="311" spans="2:27" x14ac:dyDescent="0.25">
      <c r="B311" s="7"/>
      <c r="C311" s="7"/>
      <c r="D311" s="35"/>
      <c r="E311" s="35"/>
      <c r="F311" s="35"/>
      <c r="G311" s="35"/>
      <c r="H311" s="35"/>
      <c r="I311" s="3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21"/>
      <c r="AA311" s="7"/>
    </row>
    <row r="312" spans="2:27" x14ac:dyDescent="0.25">
      <c r="B312" s="7"/>
      <c r="C312" s="7"/>
      <c r="D312" s="35"/>
      <c r="E312" s="35"/>
      <c r="F312" s="35"/>
      <c r="G312" s="35"/>
      <c r="H312" s="35"/>
      <c r="I312" s="3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21"/>
      <c r="AA312" s="7"/>
    </row>
    <row r="313" spans="2:27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21"/>
      <c r="AA313" s="7"/>
    </row>
    <row r="314" spans="2:27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21"/>
      <c r="AA314" s="7"/>
    </row>
    <row r="315" spans="2:27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21"/>
      <c r="AA315" s="7"/>
    </row>
    <row r="316" spans="2:27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21"/>
      <c r="AA316" s="7"/>
    </row>
    <row r="317" spans="2:27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21"/>
      <c r="AA317" s="7"/>
    </row>
    <row r="318" spans="2:27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1"/>
      <c r="AA318" s="7"/>
    </row>
    <row r="319" spans="2:27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1"/>
      <c r="AA319" s="7"/>
    </row>
    <row r="320" spans="2:27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1"/>
      <c r="AA320" s="7"/>
    </row>
    <row r="321" spans="1:27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1"/>
      <c r="AA321" s="7"/>
    </row>
    <row r="322" spans="1:27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21"/>
      <c r="AA322" s="7"/>
    </row>
    <row r="323" spans="1:27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21"/>
      <c r="AA323" s="7"/>
    </row>
    <row r="324" spans="1:27" x14ac:dyDescent="0.25">
      <c r="A324" s="507"/>
      <c r="B324" s="509"/>
      <c r="C324" s="509"/>
      <c r="D324" s="509"/>
      <c r="E324" s="509"/>
      <c r="F324" s="509"/>
      <c r="G324" s="509"/>
      <c r="H324" s="509"/>
      <c r="I324" s="509"/>
      <c r="J324" s="509"/>
      <c r="K324" s="509"/>
      <c r="L324" s="509"/>
      <c r="M324" s="509"/>
      <c r="N324" s="509"/>
      <c r="O324" s="509"/>
      <c r="P324" s="509"/>
      <c r="Q324" s="509"/>
      <c r="R324" s="509"/>
      <c r="S324" s="509"/>
      <c r="T324" s="509"/>
      <c r="U324" s="509"/>
      <c r="V324" s="509"/>
      <c r="W324" s="509"/>
      <c r="X324" s="509"/>
      <c r="Y324" s="509"/>
      <c r="Z324" s="510"/>
      <c r="AA324" s="509"/>
    </row>
    <row r="325" spans="1:27" x14ac:dyDescent="0.25">
      <c r="A325" s="508"/>
      <c r="B325" s="511"/>
      <c r="C325" s="511"/>
      <c r="D325" s="511"/>
      <c r="E325" s="511"/>
      <c r="F325" s="511"/>
      <c r="G325" s="511"/>
      <c r="H325" s="511"/>
      <c r="I325" s="511"/>
      <c r="J325" s="511"/>
      <c r="K325" s="511"/>
      <c r="L325" s="511"/>
      <c r="M325" s="511"/>
      <c r="N325" s="511"/>
      <c r="O325" s="511"/>
      <c r="P325" s="511"/>
      <c r="Q325" s="511"/>
      <c r="R325" s="511"/>
      <c r="S325" s="511"/>
      <c r="T325" s="511"/>
      <c r="U325" s="511"/>
      <c r="V325" s="511"/>
      <c r="W325" s="511"/>
      <c r="X325" s="511"/>
      <c r="Y325" s="511"/>
      <c r="Z325" s="510"/>
      <c r="AA325" s="509"/>
    </row>
    <row r="326" spans="1:27" x14ac:dyDescent="0.25">
      <c r="B326" s="7"/>
      <c r="C326" s="7"/>
      <c r="D326" s="35"/>
      <c r="E326" s="35"/>
      <c r="F326" s="35"/>
      <c r="G326" s="35"/>
      <c r="H326" s="35"/>
      <c r="I326" s="3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21"/>
      <c r="AA326" s="7"/>
    </row>
    <row r="327" spans="1:27" x14ac:dyDescent="0.25">
      <c r="B327" s="7"/>
      <c r="C327" s="7"/>
      <c r="D327" s="35"/>
      <c r="E327" s="35"/>
      <c r="F327" s="35"/>
      <c r="G327" s="35"/>
      <c r="H327" s="35"/>
      <c r="I327" s="3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21"/>
      <c r="AA327" s="7"/>
    </row>
    <row r="328" spans="1:27" x14ac:dyDescent="0.25">
      <c r="B328" s="7"/>
      <c r="C328" s="7"/>
      <c r="D328" s="35"/>
      <c r="E328" s="35"/>
      <c r="F328" s="35"/>
      <c r="G328" s="35"/>
      <c r="H328" s="35"/>
      <c r="I328" s="3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21"/>
      <c r="AA328" s="7"/>
    </row>
    <row r="329" spans="1:27" x14ac:dyDescent="0.25">
      <c r="B329" s="7"/>
      <c r="C329" s="7"/>
      <c r="D329" s="35"/>
      <c r="E329" s="35"/>
      <c r="F329" s="35"/>
      <c r="G329" s="35"/>
      <c r="H329" s="35"/>
      <c r="I329" s="3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21"/>
      <c r="AA329" s="7"/>
    </row>
    <row r="330" spans="1:27" x14ac:dyDescent="0.25">
      <c r="B330" s="7"/>
      <c r="C330" s="7"/>
      <c r="D330" s="35"/>
      <c r="E330" s="35"/>
      <c r="F330" s="35"/>
      <c r="G330" s="35"/>
      <c r="H330" s="35"/>
      <c r="I330" s="3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21"/>
      <c r="AA330" s="7"/>
    </row>
    <row r="331" spans="1:27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21"/>
      <c r="AA331" s="7"/>
    </row>
    <row r="332" spans="1:27" x14ac:dyDescent="0.25">
      <c r="B332" s="7"/>
      <c r="C332" s="7"/>
      <c r="D332" s="35"/>
      <c r="E332" s="35"/>
      <c r="F332" s="35"/>
      <c r="G332" s="35"/>
      <c r="H332" s="35"/>
      <c r="I332" s="3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21"/>
      <c r="AA332" s="7"/>
    </row>
    <row r="333" spans="1:27" x14ac:dyDescent="0.25">
      <c r="B333" s="7"/>
      <c r="C333" s="7"/>
      <c r="D333" s="35"/>
      <c r="E333" s="35"/>
      <c r="F333" s="35"/>
      <c r="G333" s="35"/>
      <c r="H333" s="35"/>
      <c r="I333" s="3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21"/>
      <c r="AA333" s="7"/>
    </row>
    <row r="334" spans="1:27" x14ac:dyDescent="0.25">
      <c r="B334" s="7"/>
      <c r="C334" s="7"/>
      <c r="D334" s="35"/>
      <c r="E334" s="35"/>
      <c r="F334" s="35"/>
      <c r="G334" s="35"/>
      <c r="H334" s="35"/>
      <c r="I334" s="3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21"/>
      <c r="AA334" s="7"/>
    </row>
    <row r="335" spans="1:27" x14ac:dyDescent="0.25">
      <c r="B335" s="7"/>
      <c r="C335" s="7"/>
      <c r="D335" s="35"/>
      <c r="E335" s="35"/>
      <c r="F335" s="35"/>
      <c r="G335" s="35"/>
      <c r="H335" s="35"/>
      <c r="I335" s="3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21"/>
      <c r="AA335" s="7"/>
    </row>
    <row r="336" spans="1:27" x14ac:dyDescent="0.25">
      <c r="B336" s="7"/>
      <c r="C336" s="7"/>
      <c r="D336" s="35"/>
      <c r="E336" s="35"/>
      <c r="F336" s="35"/>
      <c r="G336" s="35"/>
      <c r="H336" s="35"/>
      <c r="I336" s="3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21"/>
      <c r="AA336" s="7"/>
    </row>
    <row r="337" spans="2:27" x14ac:dyDescent="0.25">
      <c r="B337" s="7"/>
      <c r="C337" s="7"/>
      <c r="D337" s="35"/>
      <c r="E337" s="35"/>
      <c r="F337" s="35"/>
      <c r="G337" s="35"/>
      <c r="H337" s="35"/>
      <c r="I337" s="3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21"/>
      <c r="AA337" s="7"/>
    </row>
    <row r="338" spans="2:27" x14ac:dyDescent="0.25">
      <c r="B338" s="7"/>
      <c r="C338" s="7"/>
      <c r="D338" s="35"/>
      <c r="E338" s="35"/>
      <c r="F338" s="35"/>
      <c r="G338" s="35"/>
      <c r="H338" s="35"/>
      <c r="I338" s="3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21"/>
      <c r="AA338" s="7"/>
    </row>
    <row r="339" spans="2:27" x14ac:dyDescent="0.25">
      <c r="B339" s="7"/>
      <c r="C339" s="7"/>
      <c r="D339" s="35"/>
      <c r="E339" s="35"/>
      <c r="F339" s="35"/>
      <c r="G339" s="35"/>
      <c r="H339" s="35"/>
      <c r="I339" s="3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21"/>
      <c r="AA339" s="7"/>
    </row>
    <row r="340" spans="2:27" x14ac:dyDescent="0.25">
      <c r="B340" s="7"/>
      <c r="C340" s="7"/>
      <c r="D340" s="35"/>
      <c r="E340" s="35"/>
      <c r="F340" s="35"/>
      <c r="G340" s="35"/>
      <c r="H340" s="35"/>
      <c r="I340" s="3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21"/>
      <c r="AA340" s="7"/>
    </row>
    <row r="341" spans="2:27" x14ac:dyDescent="0.25">
      <c r="B341" s="7"/>
      <c r="C341" s="7"/>
      <c r="D341" s="35"/>
      <c r="E341" s="35"/>
      <c r="F341" s="35"/>
      <c r="G341" s="35"/>
      <c r="H341" s="35"/>
      <c r="I341" s="3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21"/>
      <c r="AA341" s="7"/>
    </row>
    <row r="342" spans="2:27" x14ac:dyDescent="0.25">
      <c r="B342" s="7"/>
      <c r="C342" s="7"/>
      <c r="D342" s="35"/>
      <c r="E342" s="35"/>
      <c r="F342" s="35"/>
      <c r="G342" s="35"/>
      <c r="H342" s="35"/>
      <c r="I342" s="3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21"/>
      <c r="AA342" s="7"/>
    </row>
    <row r="343" spans="2:27" x14ac:dyDescent="0.25">
      <c r="B343" s="7"/>
      <c r="C343" s="7"/>
      <c r="D343" s="35"/>
      <c r="E343" s="35"/>
      <c r="F343" s="35"/>
      <c r="G343" s="35"/>
      <c r="H343" s="35"/>
      <c r="I343" s="3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21"/>
      <c r="AA343" s="7"/>
    </row>
    <row r="344" spans="2:27" x14ac:dyDescent="0.25">
      <c r="B344" s="7"/>
      <c r="C344" s="7"/>
      <c r="D344" s="35"/>
      <c r="E344" s="35"/>
      <c r="F344" s="35"/>
      <c r="G344" s="35"/>
      <c r="H344" s="35"/>
      <c r="I344" s="3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21"/>
      <c r="AA344" s="7"/>
    </row>
    <row r="345" spans="2:27" x14ac:dyDescent="0.25">
      <c r="B345" s="7"/>
      <c r="C345" s="7"/>
      <c r="D345" s="35"/>
      <c r="E345" s="35"/>
      <c r="F345" s="35"/>
      <c r="G345" s="35"/>
      <c r="H345" s="35"/>
      <c r="I345" s="3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21"/>
      <c r="AA345" s="7"/>
    </row>
    <row r="346" spans="2:27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21"/>
      <c r="AA346" s="7"/>
    </row>
    <row r="347" spans="2:27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21"/>
      <c r="AA347" s="7"/>
    </row>
    <row r="348" spans="2:27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21"/>
      <c r="AA348" s="7"/>
    </row>
    <row r="349" spans="2:27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21"/>
      <c r="AA349" s="7"/>
    </row>
    <row r="350" spans="2:27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21"/>
      <c r="AA350" s="7"/>
    </row>
    <row r="351" spans="2:27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21"/>
      <c r="AA351" s="7"/>
    </row>
    <row r="352" spans="2:27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21"/>
      <c r="AA352" s="7"/>
    </row>
    <row r="353" spans="1:27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21"/>
      <c r="AA353" s="7"/>
    </row>
    <row r="354" spans="1:27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21"/>
      <c r="AA354" s="7"/>
    </row>
    <row r="355" spans="1:27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21"/>
      <c r="AA355" s="7"/>
    </row>
    <row r="356" spans="1:27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21"/>
      <c r="AA356" s="7"/>
    </row>
    <row r="357" spans="1:27" x14ac:dyDescent="0.25">
      <c r="B357" s="7"/>
      <c r="C357" s="7"/>
      <c r="D357" s="35"/>
      <c r="E357" s="35"/>
      <c r="F357" s="35"/>
      <c r="G357" s="35"/>
      <c r="H357" s="35"/>
      <c r="I357" s="3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21"/>
      <c r="AA357" s="7"/>
    </row>
    <row r="358" spans="1:27" x14ac:dyDescent="0.25">
      <c r="B358" s="7"/>
      <c r="C358" s="7"/>
      <c r="D358" s="35"/>
      <c r="E358" s="35"/>
      <c r="F358" s="35"/>
      <c r="G358" s="35"/>
      <c r="H358" s="35"/>
      <c r="I358" s="3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21"/>
      <c r="AA358" s="7"/>
    </row>
    <row r="359" spans="1:27" x14ac:dyDescent="0.25">
      <c r="B359" s="7"/>
      <c r="C359" s="7"/>
      <c r="D359" s="35"/>
      <c r="E359" s="35"/>
      <c r="F359" s="35"/>
      <c r="G359" s="35"/>
      <c r="H359" s="35"/>
      <c r="I359" s="3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21"/>
      <c r="AA359" s="7"/>
    </row>
    <row r="360" spans="1:27" x14ac:dyDescent="0.25">
      <c r="B360" s="7"/>
      <c r="C360" s="7"/>
      <c r="D360" s="35"/>
      <c r="E360" s="35"/>
      <c r="F360" s="35"/>
      <c r="G360" s="35"/>
      <c r="H360" s="35"/>
      <c r="I360" s="3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21"/>
      <c r="AA360" s="7"/>
    </row>
    <row r="361" spans="1:27" x14ac:dyDescent="0.25">
      <c r="B361" s="7"/>
      <c r="C361" s="7"/>
      <c r="D361" s="35"/>
      <c r="E361" s="35"/>
      <c r="F361" s="35"/>
      <c r="G361" s="35"/>
      <c r="H361" s="35"/>
      <c r="I361" s="3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21"/>
      <c r="AA361" s="7"/>
    </row>
    <row r="362" spans="1:27" x14ac:dyDescent="0.25">
      <c r="B362" s="7"/>
      <c r="C362" s="7"/>
      <c r="D362" s="35"/>
      <c r="E362" s="35"/>
      <c r="F362" s="35"/>
      <c r="G362" s="35"/>
      <c r="H362" s="35"/>
      <c r="I362" s="3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21"/>
      <c r="AA362" s="7"/>
    </row>
    <row r="363" spans="1:27" x14ac:dyDescent="0.25">
      <c r="B363" s="7"/>
      <c r="C363" s="7"/>
      <c r="D363" s="35"/>
      <c r="E363" s="35"/>
      <c r="F363" s="35"/>
      <c r="G363" s="35"/>
      <c r="H363" s="35"/>
      <c r="I363" s="3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21"/>
      <c r="AA363" s="7"/>
    </row>
    <row r="364" spans="1:27" x14ac:dyDescent="0.25">
      <c r="B364" s="7"/>
      <c r="C364" s="7"/>
      <c r="D364" s="35"/>
      <c r="E364" s="35"/>
      <c r="F364" s="35"/>
      <c r="G364" s="35"/>
      <c r="H364" s="35"/>
      <c r="I364" s="3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21"/>
      <c r="AA364" s="7"/>
    </row>
    <row r="365" spans="1:27" x14ac:dyDescent="0.25">
      <c r="B365" s="7"/>
      <c r="C365" s="7"/>
      <c r="D365" s="35"/>
      <c r="E365" s="35"/>
      <c r="F365" s="35"/>
      <c r="G365" s="35"/>
      <c r="H365" s="35"/>
      <c r="I365" s="3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21"/>
      <c r="AA365" s="7"/>
    </row>
    <row r="366" spans="1:27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21"/>
      <c r="AA366" s="7"/>
    </row>
    <row r="367" spans="1:27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21"/>
      <c r="AA367" s="7"/>
    </row>
    <row r="368" spans="1:27" x14ac:dyDescent="0.25">
      <c r="A368" s="507"/>
      <c r="B368" s="509"/>
      <c r="C368" s="509"/>
      <c r="D368" s="509"/>
      <c r="E368" s="509"/>
      <c r="F368" s="509"/>
      <c r="G368" s="509"/>
      <c r="H368" s="509"/>
      <c r="I368" s="509"/>
      <c r="J368" s="509"/>
      <c r="K368" s="509"/>
      <c r="L368" s="509"/>
      <c r="M368" s="509"/>
      <c r="N368" s="509"/>
      <c r="O368" s="509"/>
      <c r="P368" s="509"/>
      <c r="Q368" s="509"/>
      <c r="R368" s="509"/>
      <c r="S368" s="509"/>
      <c r="T368" s="509"/>
      <c r="U368" s="509"/>
      <c r="V368" s="509"/>
      <c r="W368" s="509"/>
      <c r="X368" s="509"/>
      <c r="Y368" s="509"/>
      <c r="Z368" s="510"/>
      <c r="AA368" s="509"/>
    </row>
    <row r="369" spans="1:27" x14ac:dyDescent="0.25">
      <c r="A369" s="508"/>
      <c r="B369" s="511"/>
      <c r="C369" s="511"/>
      <c r="D369" s="511"/>
      <c r="E369" s="511"/>
      <c r="F369" s="511"/>
      <c r="G369" s="511"/>
      <c r="H369" s="511"/>
      <c r="I369" s="511"/>
      <c r="J369" s="511"/>
      <c r="K369" s="511"/>
      <c r="L369" s="511"/>
      <c r="M369" s="511"/>
      <c r="N369" s="511"/>
      <c r="O369" s="511"/>
      <c r="P369" s="511"/>
      <c r="Q369" s="511"/>
      <c r="R369" s="511"/>
      <c r="S369" s="511"/>
      <c r="T369" s="511"/>
      <c r="U369" s="511"/>
      <c r="V369" s="511"/>
      <c r="W369" s="511"/>
      <c r="X369" s="511"/>
      <c r="Y369" s="511"/>
      <c r="Z369" s="510"/>
      <c r="AA369" s="509"/>
    </row>
    <row r="370" spans="1:27" x14ac:dyDescent="0.25">
      <c r="B370" s="7"/>
      <c r="C370" s="7"/>
      <c r="D370" s="35"/>
      <c r="E370" s="35"/>
      <c r="F370" s="35"/>
      <c r="G370" s="35"/>
      <c r="H370" s="35"/>
      <c r="I370" s="3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21"/>
      <c r="AA370" s="7"/>
    </row>
    <row r="371" spans="1:27" x14ac:dyDescent="0.25">
      <c r="B371" s="7"/>
      <c r="C371" s="7"/>
      <c r="D371" s="35"/>
      <c r="E371" s="35"/>
      <c r="F371" s="35"/>
      <c r="G371" s="35"/>
      <c r="H371" s="35"/>
      <c r="I371" s="3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21"/>
      <c r="AA371" s="7"/>
    </row>
    <row r="372" spans="1:27" x14ac:dyDescent="0.25">
      <c r="B372" s="7"/>
      <c r="C372" s="7"/>
      <c r="D372" s="35"/>
      <c r="E372" s="35"/>
      <c r="F372" s="35"/>
      <c r="G372" s="35"/>
      <c r="H372" s="35"/>
      <c r="I372" s="3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21"/>
      <c r="AA372" s="7"/>
    </row>
    <row r="373" spans="1:27" x14ac:dyDescent="0.25">
      <c r="B373" s="7"/>
      <c r="C373" s="7"/>
      <c r="D373" s="35"/>
      <c r="E373" s="35"/>
      <c r="F373" s="35"/>
      <c r="G373" s="35"/>
      <c r="H373" s="35"/>
      <c r="I373" s="3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21"/>
      <c r="AA373" s="7"/>
    </row>
    <row r="374" spans="1:27" x14ac:dyDescent="0.25">
      <c r="B374" s="7"/>
      <c r="C374" s="7"/>
      <c r="D374" s="35"/>
      <c r="E374" s="35"/>
      <c r="F374" s="35"/>
      <c r="G374" s="35"/>
      <c r="H374" s="35"/>
      <c r="I374" s="35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21"/>
      <c r="AA374" s="7"/>
    </row>
    <row r="375" spans="1:27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21"/>
      <c r="AA375" s="7"/>
    </row>
    <row r="376" spans="1:27" x14ac:dyDescent="0.25">
      <c r="B376" s="7"/>
      <c r="C376" s="7"/>
      <c r="D376" s="35"/>
      <c r="E376" s="35"/>
      <c r="F376" s="35"/>
      <c r="G376" s="35"/>
      <c r="H376" s="35"/>
      <c r="I376" s="35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21"/>
      <c r="AA376" s="7"/>
    </row>
    <row r="377" spans="1:27" x14ac:dyDescent="0.25">
      <c r="B377" s="7"/>
      <c r="C377" s="7"/>
      <c r="D377" s="35"/>
      <c r="E377" s="35"/>
      <c r="F377" s="35"/>
      <c r="G377" s="35"/>
      <c r="H377" s="35"/>
      <c r="I377" s="35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21"/>
      <c r="AA377" s="7"/>
    </row>
    <row r="378" spans="1:27" x14ac:dyDescent="0.25">
      <c r="B378" s="7"/>
      <c r="C378" s="7"/>
      <c r="D378" s="35"/>
      <c r="E378" s="35"/>
      <c r="F378" s="35"/>
      <c r="G378" s="35"/>
      <c r="H378" s="35"/>
      <c r="I378" s="35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21"/>
      <c r="AA378" s="7"/>
    </row>
    <row r="379" spans="1:27" x14ac:dyDescent="0.25">
      <c r="B379" s="7"/>
      <c r="C379" s="7"/>
      <c r="D379" s="35"/>
      <c r="E379" s="35"/>
      <c r="F379" s="35"/>
      <c r="G379" s="35"/>
      <c r="H379" s="35"/>
      <c r="I379" s="35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21"/>
      <c r="AA379" s="7"/>
    </row>
    <row r="380" spans="1:27" x14ac:dyDescent="0.25">
      <c r="B380" s="7"/>
      <c r="C380" s="7"/>
      <c r="D380" s="35"/>
      <c r="E380" s="35"/>
      <c r="F380" s="35"/>
      <c r="G380" s="35"/>
      <c r="H380" s="35"/>
      <c r="I380" s="35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21"/>
      <c r="AA380" s="7"/>
    </row>
    <row r="381" spans="1:27" x14ac:dyDescent="0.25">
      <c r="B381" s="7"/>
      <c r="C381" s="7"/>
      <c r="D381" s="35"/>
      <c r="E381" s="35"/>
      <c r="F381" s="35"/>
      <c r="G381" s="35"/>
      <c r="H381" s="35"/>
      <c r="I381" s="35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21"/>
      <c r="AA381" s="7"/>
    </row>
    <row r="382" spans="1:27" x14ac:dyDescent="0.25">
      <c r="B382" s="7"/>
      <c r="C382" s="7"/>
      <c r="D382" s="35"/>
      <c r="E382" s="35"/>
      <c r="F382" s="35"/>
      <c r="G382" s="35"/>
      <c r="H382" s="35"/>
      <c r="I382" s="35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21"/>
      <c r="AA382" s="7"/>
    </row>
    <row r="383" spans="1:27" x14ac:dyDescent="0.25">
      <c r="B383" s="7"/>
      <c r="C383" s="7"/>
      <c r="D383" s="35"/>
      <c r="E383" s="35"/>
      <c r="F383" s="35"/>
      <c r="G383" s="35"/>
      <c r="H383" s="35"/>
      <c r="I383" s="35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21"/>
      <c r="AA383" s="7"/>
    </row>
    <row r="384" spans="1:27" x14ac:dyDescent="0.25">
      <c r="B384" s="7"/>
      <c r="C384" s="7"/>
      <c r="D384" s="35"/>
      <c r="E384" s="35"/>
      <c r="F384" s="35"/>
      <c r="G384" s="35"/>
      <c r="H384" s="35"/>
      <c r="I384" s="35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21"/>
      <c r="AA384" s="7"/>
    </row>
    <row r="385" spans="1:27" x14ac:dyDescent="0.25">
      <c r="B385" s="7"/>
      <c r="C385" s="7"/>
      <c r="D385" s="35"/>
      <c r="E385" s="35"/>
      <c r="F385" s="35"/>
      <c r="G385" s="35"/>
      <c r="H385" s="35"/>
      <c r="I385" s="35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21"/>
      <c r="AA385" s="7"/>
    </row>
    <row r="386" spans="1:27" x14ac:dyDescent="0.25">
      <c r="B386" s="7"/>
      <c r="C386" s="7"/>
      <c r="D386" s="35"/>
      <c r="E386" s="35"/>
      <c r="F386" s="35"/>
      <c r="G386" s="35"/>
      <c r="H386" s="35"/>
      <c r="I386" s="35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21"/>
      <c r="AA386" s="7"/>
    </row>
    <row r="387" spans="1:27" x14ac:dyDescent="0.25">
      <c r="B387" s="7"/>
      <c r="C387" s="7"/>
      <c r="D387" s="35"/>
      <c r="E387" s="35"/>
      <c r="F387" s="35"/>
      <c r="G387" s="35"/>
      <c r="H387" s="35"/>
      <c r="I387" s="35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21"/>
      <c r="AA387" s="7"/>
    </row>
    <row r="388" spans="1:27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21"/>
      <c r="AA388" s="7"/>
    </row>
    <row r="389" spans="1:27" x14ac:dyDescent="0.25">
      <c r="A389" s="507"/>
      <c r="B389" s="509"/>
      <c r="C389" s="509"/>
      <c r="D389" s="509"/>
      <c r="E389" s="509"/>
      <c r="F389" s="509"/>
      <c r="G389" s="509"/>
      <c r="H389" s="509"/>
      <c r="I389" s="509"/>
      <c r="J389" s="509"/>
      <c r="K389" s="509"/>
      <c r="L389" s="509"/>
      <c r="M389" s="509"/>
      <c r="N389" s="509"/>
      <c r="O389" s="509"/>
      <c r="P389" s="509"/>
      <c r="Q389" s="509"/>
      <c r="R389" s="509"/>
      <c r="S389" s="509"/>
      <c r="T389" s="509"/>
      <c r="U389" s="509"/>
      <c r="V389" s="509"/>
      <c r="W389" s="509"/>
      <c r="X389" s="509"/>
      <c r="Y389" s="509"/>
      <c r="Z389" s="510"/>
      <c r="AA389" s="509"/>
    </row>
    <row r="390" spans="1:27" x14ac:dyDescent="0.25">
      <c r="A390" s="508"/>
      <c r="B390" s="511"/>
      <c r="C390" s="511"/>
      <c r="D390" s="511"/>
      <c r="E390" s="511"/>
      <c r="F390" s="511"/>
      <c r="G390" s="511"/>
      <c r="H390" s="511"/>
      <c r="I390" s="511"/>
      <c r="J390" s="511"/>
      <c r="K390" s="511"/>
      <c r="L390" s="511"/>
      <c r="M390" s="511"/>
      <c r="N390" s="511"/>
      <c r="O390" s="511"/>
      <c r="P390" s="511"/>
      <c r="Q390" s="511"/>
      <c r="R390" s="511"/>
      <c r="S390" s="511"/>
      <c r="T390" s="511"/>
      <c r="U390" s="511"/>
      <c r="V390" s="511"/>
      <c r="W390" s="511"/>
      <c r="X390" s="511"/>
      <c r="Y390" s="511"/>
      <c r="Z390" s="510"/>
      <c r="AA390" s="509"/>
    </row>
    <row r="391" spans="1:27" x14ac:dyDescent="0.25">
      <c r="B391" s="7"/>
      <c r="C391" s="7"/>
      <c r="D391" s="35"/>
      <c r="E391" s="35"/>
      <c r="F391" s="35"/>
      <c r="G391" s="35"/>
      <c r="H391" s="35"/>
      <c r="I391" s="35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21"/>
      <c r="AA391" s="7"/>
    </row>
    <row r="392" spans="1:27" x14ac:dyDescent="0.25">
      <c r="B392" s="7"/>
      <c r="C392" s="7"/>
      <c r="D392" s="35"/>
      <c r="E392" s="35"/>
      <c r="F392" s="35"/>
      <c r="G392" s="35"/>
      <c r="H392" s="35"/>
      <c r="I392" s="35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21"/>
      <c r="AA392" s="7"/>
    </row>
    <row r="393" spans="1:27" x14ac:dyDescent="0.25">
      <c r="B393" s="7"/>
      <c r="C393" s="7"/>
      <c r="D393" s="35"/>
      <c r="E393" s="35"/>
      <c r="F393" s="35"/>
      <c r="G393" s="35"/>
      <c r="H393" s="35"/>
      <c r="I393" s="35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21"/>
      <c r="AA393" s="7"/>
    </row>
    <row r="394" spans="1:27" x14ac:dyDescent="0.25">
      <c r="B394" s="7"/>
      <c r="C394" s="7"/>
      <c r="D394" s="35"/>
      <c r="E394" s="35"/>
      <c r="F394" s="35"/>
      <c r="G394" s="35"/>
      <c r="H394" s="35"/>
      <c r="I394" s="35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21"/>
      <c r="AA394" s="7"/>
    </row>
    <row r="395" spans="1:27" x14ac:dyDescent="0.25">
      <c r="B395" s="7"/>
      <c r="C395" s="7"/>
      <c r="D395" s="35"/>
      <c r="E395" s="35"/>
      <c r="F395" s="35"/>
      <c r="G395" s="35"/>
      <c r="H395" s="35"/>
      <c r="I395" s="35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21"/>
      <c r="AA395" s="7"/>
    </row>
    <row r="396" spans="1:27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21"/>
      <c r="AA396" s="7"/>
    </row>
    <row r="397" spans="1:27" x14ac:dyDescent="0.25">
      <c r="B397" s="7"/>
      <c r="C397" s="7"/>
      <c r="D397" s="35"/>
      <c r="E397" s="35"/>
      <c r="F397" s="35"/>
      <c r="G397" s="35"/>
      <c r="H397" s="35"/>
      <c r="I397" s="35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21"/>
      <c r="AA397" s="7"/>
    </row>
    <row r="398" spans="1:27" x14ac:dyDescent="0.25">
      <c r="B398" s="7"/>
      <c r="C398" s="7"/>
      <c r="D398" s="35"/>
      <c r="E398" s="35"/>
      <c r="F398" s="35"/>
      <c r="G398" s="35"/>
      <c r="H398" s="35"/>
      <c r="I398" s="35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21"/>
      <c r="AA398" s="7"/>
    </row>
    <row r="399" spans="1:27" x14ac:dyDescent="0.25">
      <c r="B399" s="7"/>
      <c r="C399" s="7"/>
      <c r="D399" s="35"/>
      <c r="E399" s="35"/>
      <c r="F399" s="35"/>
      <c r="G399" s="35"/>
      <c r="H399" s="35"/>
      <c r="I399" s="35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21"/>
      <c r="AA399" s="7"/>
    </row>
    <row r="400" spans="1:27" x14ac:dyDescent="0.25">
      <c r="B400" s="7"/>
      <c r="C400" s="7"/>
      <c r="D400" s="35"/>
      <c r="E400" s="35"/>
      <c r="F400" s="35"/>
      <c r="G400" s="35"/>
      <c r="H400" s="35"/>
      <c r="I400" s="35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21"/>
      <c r="AA400" s="7"/>
    </row>
    <row r="401" spans="1:27" x14ac:dyDescent="0.25">
      <c r="B401" s="7"/>
      <c r="C401" s="7"/>
      <c r="D401" s="35"/>
      <c r="E401" s="35"/>
      <c r="F401" s="35"/>
      <c r="G401" s="35"/>
      <c r="H401" s="35"/>
      <c r="I401" s="35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21"/>
      <c r="AA401" s="7"/>
    </row>
    <row r="402" spans="1:27" x14ac:dyDescent="0.25">
      <c r="B402" s="7"/>
      <c r="C402" s="7"/>
      <c r="D402" s="35"/>
      <c r="E402" s="35"/>
      <c r="F402" s="35"/>
      <c r="G402" s="35"/>
      <c r="H402" s="35"/>
      <c r="I402" s="35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21"/>
      <c r="AA402" s="7"/>
    </row>
    <row r="403" spans="1:27" x14ac:dyDescent="0.25">
      <c r="B403" s="7"/>
      <c r="C403" s="7"/>
      <c r="D403" s="35"/>
      <c r="E403" s="35"/>
      <c r="F403" s="35"/>
      <c r="G403" s="35"/>
      <c r="H403" s="35"/>
      <c r="I403" s="35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21"/>
      <c r="AA403" s="7"/>
    </row>
    <row r="404" spans="1:27" x14ac:dyDescent="0.25">
      <c r="B404" s="7"/>
      <c r="C404" s="7"/>
      <c r="D404" s="35"/>
      <c r="E404" s="35"/>
      <c r="F404" s="35"/>
      <c r="G404" s="35"/>
      <c r="H404" s="35"/>
      <c r="I404" s="35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21"/>
      <c r="AA404" s="7"/>
    </row>
    <row r="405" spans="1:27" x14ac:dyDescent="0.25">
      <c r="B405" s="7"/>
      <c r="C405" s="7"/>
      <c r="D405" s="35"/>
      <c r="E405" s="35"/>
      <c r="F405" s="35"/>
      <c r="G405" s="35"/>
      <c r="H405" s="35"/>
      <c r="I405" s="35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21"/>
      <c r="AA405" s="7"/>
    </row>
    <row r="406" spans="1:27" x14ac:dyDescent="0.25">
      <c r="B406" s="7"/>
      <c r="C406" s="7"/>
      <c r="D406" s="35"/>
      <c r="E406" s="35"/>
      <c r="F406" s="35"/>
      <c r="G406" s="35"/>
      <c r="H406" s="35"/>
      <c r="I406" s="35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21"/>
      <c r="AA406" s="7"/>
    </row>
    <row r="407" spans="1:27" x14ac:dyDescent="0.25">
      <c r="B407" s="7"/>
      <c r="C407" s="7"/>
      <c r="D407" s="35"/>
      <c r="E407" s="35"/>
      <c r="F407" s="35"/>
      <c r="G407" s="35"/>
      <c r="H407" s="35"/>
      <c r="I407" s="35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21"/>
      <c r="AA407" s="7"/>
    </row>
    <row r="408" spans="1:27" x14ac:dyDescent="0.25">
      <c r="B408" s="7"/>
      <c r="C408" s="7"/>
      <c r="D408" s="35"/>
      <c r="E408" s="35"/>
      <c r="F408" s="35"/>
      <c r="G408" s="35"/>
      <c r="H408" s="35"/>
      <c r="I408" s="35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21"/>
      <c r="AA408" s="7"/>
    </row>
    <row r="409" spans="1:27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21"/>
      <c r="AA409" s="7"/>
    </row>
    <row r="410" spans="1:27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21"/>
      <c r="AA410" s="7"/>
    </row>
    <row r="411" spans="1:27" x14ac:dyDescent="0.25">
      <c r="A411" s="507"/>
      <c r="B411" s="509"/>
      <c r="C411" s="509"/>
      <c r="D411" s="509"/>
      <c r="E411" s="509"/>
      <c r="F411" s="509"/>
      <c r="G411" s="509"/>
      <c r="H411" s="509"/>
      <c r="I411" s="509"/>
      <c r="J411" s="509"/>
      <c r="K411" s="509"/>
      <c r="L411" s="509"/>
      <c r="M411" s="509"/>
      <c r="N411" s="509"/>
      <c r="O411" s="509"/>
      <c r="P411" s="509"/>
      <c r="Q411" s="509"/>
      <c r="R411" s="509"/>
      <c r="S411" s="509"/>
      <c r="T411" s="509"/>
      <c r="U411" s="509"/>
      <c r="V411" s="509"/>
      <c r="W411" s="509"/>
      <c r="X411" s="509"/>
      <c r="Y411" s="509"/>
      <c r="Z411" s="510"/>
      <c r="AA411" s="509"/>
    </row>
    <row r="412" spans="1:27" x14ac:dyDescent="0.25">
      <c r="A412" s="508"/>
      <c r="B412" s="511"/>
      <c r="C412" s="511"/>
      <c r="D412" s="511"/>
      <c r="E412" s="511"/>
      <c r="F412" s="511"/>
      <c r="G412" s="511"/>
      <c r="H412" s="511"/>
      <c r="I412" s="511"/>
      <c r="J412" s="511"/>
      <c r="K412" s="511"/>
      <c r="L412" s="511"/>
      <c r="M412" s="511"/>
      <c r="N412" s="511"/>
      <c r="O412" s="511"/>
      <c r="P412" s="511"/>
      <c r="Q412" s="511"/>
      <c r="R412" s="511"/>
      <c r="S412" s="511"/>
      <c r="T412" s="511"/>
      <c r="U412" s="511"/>
      <c r="V412" s="511"/>
      <c r="W412" s="511"/>
      <c r="X412" s="511"/>
      <c r="Y412" s="511"/>
      <c r="Z412" s="510"/>
      <c r="AA412" s="509"/>
    </row>
    <row r="413" spans="1:27" x14ac:dyDescent="0.25">
      <c r="B413" s="7"/>
      <c r="C413" s="7"/>
      <c r="D413" s="35"/>
      <c r="E413" s="35"/>
      <c r="F413" s="35"/>
      <c r="G413" s="35"/>
      <c r="H413" s="35"/>
      <c r="I413" s="35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21"/>
      <c r="AA413" s="7"/>
    </row>
    <row r="414" spans="1:27" x14ac:dyDescent="0.25">
      <c r="B414" s="7"/>
      <c r="C414" s="7"/>
      <c r="D414" s="35"/>
      <c r="E414" s="35"/>
      <c r="F414" s="35"/>
      <c r="G414" s="35"/>
      <c r="H414" s="35"/>
      <c r="I414" s="35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21"/>
      <c r="AA414" s="7"/>
    </row>
    <row r="415" spans="1:27" x14ac:dyDescent="0.25">
      <c r="B415" s="7"/>
      <c r="C415" s="7"/>
      <c r="D415" s="35"/>
      <c r="E415" s="35"/>
      <c r="F415" s="35"/>
      <c r="G415" s="35"/>
      <c r="H415" s="35"/>
      <c r="I415" s="35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21"/>
      <c r="AA415" s="7"/>
    </row>
    <row r="416" spans="1:27" x14ac:dyDescent="0.25">
      <c r="B416" s="7"/>
      <c r="C416" s="7"/>
      <c r="D416" s="35"/>
      <c r="E416" s="35"/>
      <c r="F416" s="35"/>
      <c r="G416" s="35"/>
      <c r="H416" s="35"/>
      <c r="I416" s="35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21"/>
      <c r="AA416" s="7"/>
    </row>
    <row r="417" spans="2:27" x14ac:dyDescent="0.25">
      <c r="B417" s="7"/>
      <c r="C417" s="7"/>
      <c r="D417" s="35"/>
      <c r="E417" s="35"/>
      <c r="F417" s="35"/>
      <c r="G417" s="35"/>
      <c r="H417" s="35"/>
      <c r="I417" s="35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21"/>
      <c r="AA417" s="7"/>
    </row>
    <row r="418" spans="2:27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21"/>
      <c r="AA418" s="7"/>
    </row>
    <row r="419" spans="2:27" x14ac:dyDescent="0.25">
      <c r="B419" s="7"/>
      <c r="C419" s="7"/>
      <c r="D419" s="35"/>
      <c r="E419" s="35"/>
      <c r="F419" s="35"/>
      <c r="G419" s="35"/>
      <c r="H419" s="35"/>
      <c r="I419" s="35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1"/>
      <c r="AA419" s="7"/>
    </row>
    <row r="420" spans="2:27" x14ac:dyDescent="0.25">
      <c r="B420" s="7"/>
      <c r="C420" s="7"/>
      <c r="D420" s="35"/>
      <c r="E420" s="35"/>
      <c r="F420" s="35"/>
      <c r="G420" s="35"/>
      <c r="H420" s="35"/>
      <c r="I420" s="35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21"/>
      <c r="AA420" s="7"/>
    </row>
    <row r="421" spans="2:27" x14ac:dyDescent="0.25">
      <c r="B421" s="7"/>
      <c r="C421" s="7"/>
      <c r="D421" s="35"/>
      <c r="E421" s="35"/>
      <c r="F421" s="35"/>
      <c r="G421" s="35"/>
      <c r="H421" s="35"/>
      <c r="I421" s="35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21"/>
      <c r="AA421" s="7"/>
    </row>
    <row r="422" spans="2:27" x14ac:dyDescent="0.25">
      <c r="B422" s="7"/>
      <c r="C422" s="7"/>
      <c r="D422" s="35"/>
      <c r="E422" s="35"/>
      <c r="F422" s="35"/>
      <c r="G422" s="35"/>
      <c r="H422" s="35"/>
      <c r="I422" s="35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21"/>
      <c r="AA422" s="7"/>
    </row>
    <row r="423" spans="2:27" x14ac:dyDescent="0.25">
      <c r="B423" s="7"/>
      <c r="C423" s="7"/>
      <c r="D423" s="35"/>
      <c r="E423" s="35"/>
      <c r="F423" s="35"/>
      <c r="G423" s="35"/>
      <c r="H423" s="35"/>
      <c r="I423" s="35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21"/>
      <c r="AA423" s="7"/>
    </row>
    <row r="424" spans="2:27" x14ac:dyDescent="0.25">
      <c r="B424" s="7"/>
      <c r="C424" s="7"/>
      <c r="D424" s="35"/>
      <c r="E424" s="35"/>
      <c r="F424" s="35"/>
      <c r="G424" s="35"/>
      <c r="H424" s="35"/>
      <c r="I424" s="35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21"/>
      <c r="AA424" s="7"/>
    </row>
    <row r="425" spans="2:27" x14ac:dyDescent="0.25">
      <c r="B425" s="7"/>
      <c r="C425" s="7"/>
      <c r="D425" s="35"/>
      <c r="E425" s="35"/>
      <c r="F425" s="35"/>
      <c r="G425" s="35"/>
      <c r="H425" s="35"/>
      <c r="I425" s="35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21"/>
      <c r="AA425" s="7"/>
    </row>
    <row r="426" spans="2:27" x14ac:dyDescent="0.25">
      <c r="B426" s="7"/>
      <c r="C426" s="7"/>
      <c r="D426" s="35"/>
      <c r="E426" s="35"/>
      <c r="F426" s="35"/>
      <c r="G426" s="35"/>
      <c r="H426" s="35"/>
      <c r="I426" s="35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21"/>
      <c r="AA426" s="7"/>
    </row>
    <row r="427" spans="2:27" x14ac:dyDescent="0.25">
      <c r="B427" s="7"/>
      <c r="C427" s="7"/>
      <c r="D427" s="35"/>
      <c r="E427" s="35"/>
      <c r="F427" s="35"/>
      <c r="G427" s="35"/>
      <c r="H427" s="35"/>
      <c r="I427" s="35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21"/>
      <c r="AA427" s="7"/>
    </row>
    <row r="428" spans="2:27" x14ac:dyDescent="0.25">
      <c r="B428" s="7"/>
      <c r="C428" s="7"/>
      <c r="D428" s="35"/>
      <c r="E428" s="35"/>
      <c r="F428" s="35"/>
      <c r="G428" s="35"/>
      <c r="H428" s="35"/>
      <c r="I428" s="35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21"/>
      <c r="AA428" s="7"/>
    </row>
    <row r="429" spans="2:27" x14ac:dyDescent="0.25">
      <c r="B429" s="7"/>
      <c r="C429" s="7"/>
      <c r="D429" s="35"/>
      <c r="E429" s="35"/>
      <c r="F429" s="35"/>
      <c r="G429" s="35"/>
      <c r="H429" s="35"/>
      <c r="I429" s="35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21"/>
      <c r="AA429" s="7"/>
    </row>
    <row r="430" spans="2:27" x14ac:dyDescent="0.25">
      <c r="B430" s="7"/>
      <c r="C430" s="7"/>
      <c r="D430" s="35"/>
      <c r="E430" s="35"/>
      <c r="F430" s="35"/>
      <c r="G430" s="35"/>
      <c r="H430" s="35"/>
      <c r="I430" s="35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21"/>
      <c r="AA430" s="7"/>
    </row>
    <row r="431" spans="2:27" x14ac:dyDescent="0.25">
      <c r="B431" s="7"/>
      <c r="C431" s="7"/>
      <c r="D431" s="35"/>
      <c r="E431" s="35"/>
      <c r="F431" s="35"/>
      <c r="G431" s="35"/>
      <c r="H431" s="35"/>
      <c r="I431" s="35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21"/>
      <c r="AA431" s="7"/>
    </row>
    <row r="432" spans="2:27" x14ac:dyDescent="0.25">
      <c r="B432" s="7"/>
      <c r="C432" s="7"/>
      <c r="D432" s="35"/>
      <c r="E432" s="35"/>
      <c r="F432" s="35"/>
      <c r="G432" s="35"/>
      <c r="H432" s="35"/>
      <c r="I432" s="35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21"/>
      <c r="AA432" s="7"/>
    </row>
    <row r="433" spans="1:27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21"/>
      <c r="AA433" s="7"/>
    </row>
    <row r="434" spans="1:27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21"/>
      <c r="AA434" s="7"/>
    </row>
    <row r="435" spans="1:27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21"/>
      <c r="AA435" s="7"/>
    </row>
    <row r="436" spans="1:27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21"/>
      <c r="AA436" s="7"/>
    </row>
    <row r="437" spans="1:27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21"/>
      <c r="AA437" s="7"/>
    </row>
    <row r="438" spans="1:27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21"/>
      <c r="AA438" s="7"/>
    </row>
    <row r="439" spans="1:27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21"/>
      <c r="AA439" s="7"/>
    </row>
    <row r="440" spans="1:27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21"/>
      <c r="AA440" s="7"/>
    </row>
    <row r="441" spans="1:27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21"/>
      <c r="AA441" s="7"/>
    </row>
    <row r="442" spans="1:27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21"/>
      <c r="AA442" s="7"/>
    </row>
    <row r="443" spans="1:27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21"/>
      <c r="AA443" s="7"/>
    </row>
    <row r="444" spans="1:27" x14ac:dyDescent="0.25">
      <c r="A444" s="507"/>
      <c r="B444" s="509"/>
      <c r="C444" s="509"/>
      <c r="D444" s="509"/>
      <c r="E444" s="509"/>
      <c r="F444" s="509"/>
      <c r="G444" s="509"/>
      <c r="H444" s="509"/>
      <c r="I444" s="509"/>
      <c r="J444" s="509"/>
      <c r="K444" s="509"/>
      <c r="L444" s="509"/>
      <c r="M444" s="509"/>
      <c r="N444" s="509"/>
      <c r="O444" s="509"/>
      <c r="P444" s="509"/>
      <c r="Q444" s="509"/>
      <c r="R444" s="509"/>
      <c r="S444" s="509"/>
      <c r="T444" s="509"/>
      <c r="U444" s="509"/>
      <c r="V444" s="509"/>
      <c r="W444" s="509"/>
      <c r="X444" s="509"/>
      <c r="Y444" s="509"/>
      <c r="Z444" s="510"/>
      <c r="AA444" s="509"/>
    </row>
    <row r="445" spans="1:27" x14ac:dyDescent="0.25">
      <c r="A445" s="508"/>
      <c r="B445" s="511"/>
      <c r="C445" s="511"/>
      <c r="D445" s="511"/>
      <c r="E445" s="511"/>
      <c r="F445" s="511"/>
      <c r="G445" s="511"/>
      <c r="H445" s="511"/>
      <c r="I445" s="511"/>
      <c r="J445" s="511"/>
      <c r="K445" s="511"/>
      <c r="L445" s="511"/>
      <c r="M445" s="511"/>
      <c r="N445" s="511"/>
      <c r="O445" s="511"/>
      <c r="P445" s="511"/>
      <c r="Q445" s="511"/>
      <c r="R445" s="511"/>
      <c r="S445" s="511"/>
      <c r="T445" s="511"/>
      <c r="U445" s="511"/>
      <c r="V445" s="511"/>
      <c r="W445" s="511"/>
      <c r="X445" s="511"/>
      <c r="Y445" s="511"/>
      <c r="Z445" s="510"/>
      <c r="AA445" s="509"/>
    </row>
    <row r="446" spans="1:27" x14ac:dyDescent="0.25">
      <c r="B446" s="7"/>
      <c r="C446" s="7"/>
      <c r="D446" s="35"/>
      <c r="E446" s="35"/>
      <c r="F446" s="35"/>
      <c r="G446" s="35"/>
      <c r="H446" s="35"/>
      <c r="I446" s="35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21"/>
      <c r="AA446" s="7"/>
    </row>
    <row r="447" spans="1:27" x14ac:dyDescent="0.25">
      <c r="B447" s="7"/>
      <c r="C447" s="7"/>
      <c r="D447" s="35"/>
      <c r="E447" s="35"/>
      <c r="F447" s="35"/>
      <c r="G447" s="35"/>
      <c r="H447" s="35"/>
      <c r="I447" s="35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21"/>
      <c r="AA447" s="7"/>
    </row>
    <row r="448" spans="1:27" x14ac:dyDescent="0.25">
      <c r="B448" s="7"/>
      <c r="C448" s="7"/>
      <c r="D448" s="35"/>
      <c r="E448" s="35"/>
      <c r="F448" s="35"/>
      <c r="G448" s="35"/>
      <c r="H448" s="35"/>
      <c r="I448" s="35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21"/>
      <c r="AA448" s="7"/>
    </row>
    <row r="449" spans="2:27" x14ac:dyDescent="0.25">
      <c r="B449" s="7"/>
      <c r="C449" s="7"/>
      <c r="D449" s="35"/>
      <c r="E449" s="35"/>
      <c r="F449" s="35"/>
      <c r="G449" s="35"/>
      <c r="H449" s="35"/>
      <c r="I449" s="35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21"/>
      <c r="AA449" s="7"/>
    </row>
    <row r="450" spans="2:27" x14ac:dyDescent="0.25">
      <c r="B450" s="7"/>
      <c r="C450" s="7"/>
      <c r="D450" s="35"/>
      <c r="E450" s="35"/>
      <c r="F450" s="35"/>
      <c r="G450" s="35"/>
      <c r="H450" s="35"/>
      <c r="I450" s="35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21"/>
      <c r="AA450" s="7"/>
    </row>
    <row r="451" spans="2:27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21"/>
      <c r="AA451" s="7"/>
    </row>
    <row r="452" spans="2:27" x14ac:dyDescent="0.25">
      <c r="B452" s="7"/>
      <c r="C452" s="7"/>
      <c r="D452" s="35"/>
      <c r="E452" s="35"/>
      <c r="F452" s="35"/>
      <c r="G452" s="35"/>
      <c r="H452" s="35"/>
      <c r="I452" s="35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21"/>
      <c r="AA452" s="7"/>
    </row>
    <row r="453" spans="2:27" x14ac:dyDescent="0.25">
      <c r="B453" s="7"/>
      <c r="C453" s="7"/>
      <c r="D453" s="35"/>
      <c r="E453" s="35"/>
      <c r="F453" s="35"/>
      <c r="G453" s="35"/>
      <c r="H453" s="35"/>
      <c r="I453" s="35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21"/>
      <c r="AA453" s="7"/>
    </row>
    <row r="454" spans="2:27" x14ac:dyDescent="0.25">
      <c r="B454" s="7"/>
      <c r="C454" s="7"/>
      <c r="D454" s="35"/>
      <c r="E454" s="35"/>
      <c r="F454" s="35"/>
      <c r="G454" s="35"/>
      <c r="H454" s="35"/>
      <c r="I454" s="35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21"/>
      <c r="AA454" s="7"/>
    </row>
    <row r="455" spans="2:27" x14ac:dyDescent="0.25">
      <c r="B455" s="7"/>
      <c r="C455" s="7"/>
      <c r="D455" s="35"/>
      <c r="E455" s="35"/>
      <c r="F455" s="35"/>
      <c r="G455" s="35"/>
      <c r="H455" s="35"/>
      <c r="I455" s="35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21"/>
      <c r="AA455" s="7"/>
    </row>
    <row r="456" spans="2:27" x14ac:dyDescent="0.25">
      <c r="B456" s="7"/>
      <c r="C456" s="7"/>
      <c r="D456" s="35"/>
      <c r="E456" s="35"/>
      <c r="F456" s="35"/>
      <c r="G456" s="35"/>
      <c r="H456" s="35"/>
      <c r="I456" s="35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21"/>
      <c r="AA456" s="7"/>
    </row>
    <row r="457" spans="2:27" x14ac:dyDescent="0.25">
      <c r="B457" s="7"/>
      <c r="C457" s="7"/>
      <c r="D457" s="35"/>
      <c r="E457" s="35"/>
      <c r="F457" s="35"/>
      <c r="G457" s="35"/>
      <c r="H457" s="35"/>
      <c r="I457" s="35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21"/>
      <c r="AA457" s="7"/>
    </row>
    <row r="458" spans="2:27" x14ac:dyDescent="0.25">
      <c r="B458" s="7"/>
      <c r="C458" s="7"/>
      <c r="D458" s="35"/>
      <c r="E458" s="35"/>
      <c r="F458" s="35"/>
      <c r="G458" s="35"/>
      <c r="H458" s="35"/>
      <c r="I458" s="35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21"/>
      <c r="AA458" s="7"/>
    </row>
    <row r="459" spans="2:27" x14ac:dyDescent="0.25">
      <c r="B459" s="7"/>
      <c r="C459" s="7"/>
      <c r="D459" s="35"/>
      <c r="E459" s="35"/>
      <c r="F459" s="35"/>
      <c r="G459" s="35"/>
      <c r="H459" s="35"/>
      <c r="I459" s="35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21"/>
      <c r="AA459" s="7"/>
    </row>
    <row r="460" spans="2:27" x14ac:dyDescent="0.25">
      <c r="B460" s="7"/>
      <c r="C460" s="7"/>
      <c r="D460" s="35"/>
      <c r="E460" s="35"/>
      <c r="F460" s="35"/>
      <c r="G460" s="35"/>
      <c r="H460" s="35"/>
      <c r="I460" s="35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21"/>
      <c r="AA460" s="7"/>
    </row>
    <row r="461" spans="2:27" x14ac:dyDescent="0.25">
      <c r="B461" s="7"/>
      <c r="C461" s="7"/>
      <c r="D461" s="35"/>
      <c r="E461" s="35"/>
      <c r="F461" s="35"/>
      <c r="G461" s="35"/>
      <c r="H461" s="35"/>
      <c r="I461" s="35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21"/>
      <c r="AA461" s="7"/>
    </row>
    <row r="462" spans="2:27" x14ac:dyDescent="0.25">
      <c r="B462" s="7"/>
      <c r="C462" s="7"/>
      <c r="D462" s="35"/>
      <c r="E462" s="35"/>
      <c r="F462" s="35"/>
      <c r="G462" s="35"/>
      <c r="H462" s="35"/>
      <c r="I462" s="35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21"/>
      <c r="AA462" s="7"/>
    </row>
    <row r="463" spans="2:27" x14ac:dyDescent="0.25">
      <c r="B463" s="7"/>
      <c r="C463" s="7"/>
      <c r="D463" s="35"/>
      <c r="E463" s="35"/>
      <c r="F463" s="35"/>
      <c r="G463" s="35"/>
      <c r="H463" s="35"/>
      <c r="I463" s="35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21"/>
      <c r="AA463" s="7"/>
    </row>
    <row r="464" spans="2:27" x14ac:dyDescent="0.25">
      <c r="B464" s="7"/>
      <c r="C464" s="7"/>
      <c r="D464" s="35"/>
      <c r="E464" s="35"/>
      <c r="F464" s="35"/>
      <c r="G464" s="35"/>
      <c r="H464" s="35"/>
      <c r="I464" s="35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21"/>
      <c r="AA464" s="7"/>
    </row>
    <row r="465" spans="2:27" x14ac:dyDescent="0.25">
      <c r="B465" s="7"/>
      <c r="C465" s="7"/>
      <c r="D465" s="35"/>
      <c r="E465" s="35"/>
      <c r="F465" s="35"/>
      <c r="G465" s="35"/>
      <c r="H465" s="35"/>
      <c r="I465" s="35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21"/>
      <c r="AA465" s="7"/>
    </row>
    <row r="466" spans="2:27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21"/>
      <c r="AA466" s="7"/>
    </row>
    <row r="467" spans="2:27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21"/>
      <c r="AA467" s="7"/>
    </row>
    <row r="468" spans="2:27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21"/>
      <c r="AA468" s="7"/>
    </row>
    <row r="469" spans="2:27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21"/>
      <c r="AA469" s="7"/>
    </row>
    <row r="470" spans="2:27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21"/>
      <c r="AA470" s="7"/>
    </row>
    <row r="471" spans="2:27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21"/>
      <c r="AA471" s="7"/>
    </row>
    <row r="472" spans="2:27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21"/>
      <c r="AA472" s="7"/>
    </row>
    <row r="473" spans="2:27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21"/>
      <c r="AA473" s="7"/>
    </row>
    <row r="474" spans="2:27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21"/>
      <c r="AA474" s="7"/>
    </row>
    <row r="475" spans="2:27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21"/>
      <c r="AA475" s="7"/>
    </row>
    <row r="476" spans="2:27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21"/>
      <c r="AA476" s="7"/>
    </row>
    <row r="477" spans="2:27" x14ac:dyDescent="0.25">
      <c r="B477" s="7"/>
      <c r="C477" s="7"/>
      <c r="D477" s="35"/>
      <c r="E477" s="35"/>
      <c r="F477" s="35"/>
      <c r="G477" s="35"/>
      <c r="H477" s="35"/>
      <c r="I477" s="35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21"/>
      <c r="AA477" s="7"/>
    </row>
    <row r="478" spans="2:27" x14ac:dyDescent="0.25">
      <c r="B478" s="7"/>
      <c r="C478" s="7"/>
      <c r="D478" s="35"/>
      <c r="E478" s="35"/>
      <c r="F478" s="35"/>
      <c r="G478" s="35"/>
      <c r="H478" s="35"/>
      <c r="I478" s="35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21"/>
      <c r="AA478" s="7"/>
    </row>
    <row r="479" spans="2:27" x14ac:dyDescent="0.25">
      <c r="B479" s="7"/>
      <c r="C479" s="7"/>
      <c r="D479" s="35"/>
      <c r="E479" s="35"/>
      <c r="F479" s="35"/>
      <c r="G479" s="35"/>
      <c r="H479" s="35"/>
      <c r="I479" s="35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21"/>
      <c r="AA479" s="7"/>
    </row>
    <row r="480" spans="2:27" x14ac:dyDescent="0.25">
      <c r="B480" s="7"/>
      <c r="C480" s="7"/>
      <c r="D480" s="35"/>
      <c r="E480" s="35"/>
      <c r="F480" s="35"/>
      <c r="G480" s="35"/>
      <c r="H480" s="35"/>
      <c r="I480" s="35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21"/>
      <c r="AA480" s="7"/>
    </row>
    <row r="481" spans="2:27" x14ac:dyDescent="0.25">
      <c r="B481" s="7"/>
      <c r="C481" s="7"/>
      <c r="D481" s="35"/>
      <c r="E481" s="35"/>
      <c r="F481" s="35"/>
      <c r="G481" s="35"/>
      <c r="H481" s="35"/>
      <c r="I481" s="35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21"/>
      <c r="AA481" s="7"/>
    </row>
    <row r="482" spans="2:27" x14ac:dyDescent="0.25">
      <c r="B482" s="7"/>
      <c r="C482" s="7"/>
      <c r="D482" s="35"/>
      <c r="E482" s="35"/>
      <c r="F482" s="35"/>
      <c r="G482" s="35"/>
      <c r="H482" s="35"/>
      <c r="I482" s="35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21"/>
      <c r="AA482" s="7"/>
    </row>
    <row r="483" spans="2:27" x14ac:dyDescent="0.25">
      <c r="B483" s="7"/>
      <c r="C483" s="7"/>
      <c r="D483" s="35"/>
      <c r="E483" s="35"/>
      <c r="F483" s="35"/>
      <c r="G483" s="35"/>
      <c r="H483" s="35"/>
      <c r="I483" s="35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21"/>
      <c r="AA483" s="7"/>
    </row>
    <row r="484" spans="2:27" x14ac:dyDescent="0.25">
      <c r="B484" s="7"/>
      <c r="C484" s="7"/>
      <c r="D484" s="35"/>
      <c r="E484" s="35"/>
      <c r="F484" s="35"/>
      <c r="G484" s="35"/>
      <c r="H484" s="35"/>
      <c r="I484" s="35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21"/>
      <c r="AA484" s="7"/>
    </row>
    <row r="485" spans="2:27" x14ac:dyDescent="0.25">
      <c r="B485" s="7"/>
      <c r="C485" s="7"/>
      <c r="D485" s="35"/>
      <c r="E485" s="35"/>
      <c r="F485" s="35"/>
      <c r="G485" s="35"/>
      <c r="H485" s="35"/>
      <c r="I485" s="35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21"/>
      <c r="AA485" s="7"/>
    </row>
    <row r="486" spans="2:27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21"/>
      <c r="AA486" s="7"/>
    </row>
  </sheetData>
  <mergeCells count="208">
    <mergeCell ref="A444:A445"/>
    <mergeCell ref="B444:Y444"/>
    <mergeCell ref="Z444:Z445"/>
    <mergeCell ref="AA444:AA445"/>
    <mergeCell ref="B445:C445"/>
    <mergeCell ref="D445:E445"/>
    <mergeCell ref="F445:G445"/>
    <mergeCell ref="P445:Q445"/>
    <mergeCell ref="R445:S445"/>
    <mergeCell ref="T445:U445"/>
    <mergeCell ref="V445:W445"/>
    <mergeCell ref="H445:I445"/>
    <mergeCell ref="J445:K445"/>
    <mergeCell ref="L445:M445"/>
    <mergeCell ref="N445:O445"/>
    <mergeCell ref="X445:Y445"/>
    <mergeCell ref="A87:A88"/>
    <mergeCell ref="B87:Y87"/>
    <mergeCell ref="Z87:Z88"/>
    <mergeCell ref="AA87:AA88"/>
    <mergeCell ref="B88:C88"/>
    <mergeCell ref="D88:E88"/>
    <mergeCell ref="F88:G88"/>
    <mergeCell ref="A411:A412"/>
    <mergeCell ref="B411:Y411"/>
    <mergeCell ref="V412:W412"/>
    <mergeCell ref="X412:Y412"/>
    <mergeCell ref="Z411:Z412"/>
    <mergeCell ref="AA411:AA412"/>
    <mergeCell ref="B412:C412"/>
    <mergeCell ref="D412:E412"/>
    <mergeCell ref="F412:G412"/>
    <mergeCell ref="H412:I412"/>
    <mergeCell ref="J412:K412"/>
    <mergeCell ref="L412:M412"/>
    <mergeCell ref="N412:O412"/>
    <mergeCell ref="P412:Q412"/>
    <mergeCell ref="R412:S412"/>
    <mergeCell ref="T412:U412"/>
    <mergeCell ref="Z389:Z390"/>
    <mergeCell ref="AA389:AA390"/>
    <mergeCell ref="B390:C390"/>
    <mergeCell ref="D390:E390"/>
    <mergeCell ref="F390:G390"/>
    <mergeCell ref="H390:I390"/>
    <mergeCell ref="J390:K390"/>
    <mergeCell ref="L390:M390"/>
    <mergeCell ref="N390:O390"/>
    <mergeCell ref="P390:Q390"/>
    <mergeCell ref="A368:A369"/>
    <mergeCell ref="B368:Y368"/>
    <mergeCell ref="V369:W369"/>
    <mergeCell ref="X369:Y369"/>
    <mergeCell ref="N369:O369"/>
    <mergeCell ref="P369:Q369"/>
    <mergeCell ref="A389:A390"/>
    <mergeCell ref="B389:Y389"/>
    <mergeCell ref="R390:S390"/>
    <mergeCell ref="T390:U390"/>
    <mergeCell ref="V390:W390"/>
    <mergeCell ref="X390:Y390"/>
    <mergeCell ref="Z368:Z369"/>
    <mergeCell ref="AA368:AA369"/>
    <mergeCell ref="B369:C369"/>
    <mergeCell ref="D369:E369"/>
    <mergeCell ref="F369:G369"/>
    <mergeCell ref="H369:I369"/>
    <mergeCell ref="J369:K369"/>
    <mergeCell ref="L369:M369"/>
    <mergeCell ref="R369:S369"/>
    <mergeCell ref="T369:U369"/>
    <mergeCell ref="Z324:Z325"/>
    <mergeCell ref="AA324:AA325"/>
    <mergeCell ref="B325:C325"/>
    <mergeCell ref="D325:E325"/>
    <mergeCell ref="F325:G325"/>
    <mergeCell ref="H325:I325"/>
    <mergeCell ref="J325:K325"/>
    <mergeCell ref="L325:M325"/>
    <mergeCell ref="N325:O325"/>
    <mergeCell ref="P325:Q325"/>
    <mergeCell ref="A291:A292"/>
    <mergeCell ref="B291:Y291"/>
    <mergeCell ref="V292:W292"/>
    <mergeCell ref="X292:Y292"/>
    <mergeCell ref="N292:O292"/>
    <mergeCell ref="P292:Q292"/>
    <mergeCell ref="A324:A325"/>
    <mergeCell ref="B324:Y324"/>
    <mergeCell ref="R325:S325"/>
    <mergeCell ref="T325:U325"/>
    <mergeCell ref="V325:W325"/>
    <mergeCell ref="X325:Y325"/>
    <mergeCell ref="Z291:Z292"/>
    <mergeCell ref="AA291:AA292"/>
    <mergeCell ref="B292:C292"/>
    <mergeCell ref="D292:E292"/>
    <mergeCell ref="F292:G292"/>
    <mergeCell ref="H292:I292"/>
    <mergeCell ref="J292:K292"/>
    <mergeCell ref="L292:M292"/>
    <mergeCell ref="R292:S292"/>
    <mergeCell ref="T292:U292"/>
    <mergeCell ref="AA269:AA270"/>
    <mergeCell ref="B270:C270"/>
    <mergeCell ref="D270:E270"/>
    <mergeCell ref="F270:G270"/>
    <mergeCell ref="H270:I270"/>
    <mergeCell ref="J270:K270"/>
    <mergeCell ref="L270:M270"/>
    <mergeCell ref="N270:O270"/>
    <mergeCell ref="P270:Q270"/>
    <mergeCell ref="R270:S270"/>
    <mergeCell ref="A44:A45"/>
    <mergeCell ref="B44:Y44"/>
    <mergeCell ref="R45:S45"/>
    <mergeCell ref="T45:U45"/>
    <mergeCell ref="V45:W45"/>
    <mergeCell ref="X45:Y45"/>
    <mergeCell ref="Z44:Z45"/>
    <mergeCell ref="AA44:AA45"/>
    <mergeCell ref="B45:C45"/>
    <mergeCell ref="D45:E45"/>
    <mergeCell ref="F45:G45"/>
    <mergeCell ref="H45:I45"/>
    <mergeCell ref="J45:K45"/>
    <mergeCell ref="L45:M45"/>
    <mergeCell ref="N45:O45"/>
    <mergeCell ref="P45:Q45"/>
    <mergeCell ref="J2:K2"/>
    <mergeCell ref="L2:M2"/>
    <mergeCell ref="R2:S2"/>
    <mergeCell ref="T2:U2"/>
    <mergeCell ref="A1:A2"/>
    <mergeCell ref="B1:Y1"/>
    <mergeCell ref="Z1:Z2"/>
    <mergeCell ref="AA1:AA2"/>
    <mergeCell ref="B2:C2"/>
    <mergeCell ref="D2:E2"/>
    <mergeCell ref="F2:G2"/>
    <mergeCell ref="H2:I2"/>
    <mergeCell ref="V2:W2"/>
    <mergeCell ref="X2:Y2"/>
    <mergeCell ref="N2:O2"/>
    <mergeCell ref="P2:Q2"/>
    <mergeCell ref="T88:U88"/>
    <mergeCell ref="V88:W88"/>
    <mergeCell ref="AA130:AA131"/>
    <mergeCell ref="B131:C131"/>
    <mergeCell ref="D131:E131"/>
    <mergeCell ref="F131:G131"/>
    <mergeCell ref="H131:I131"/>
    <mergeCell ref="V131:W131"/>
    <mergeCell ref="X131:Y131"/>
    <mergeCell ref="X88:Y88"/>
    <mergeCell ref="H88:I88"/>
    <mergeCell ref="J88:K88"/>
    <mergeCell ref="L88:M88"/>
    <mergeCell ref="N88:O88"/>
    <mergeCell ref="P88:Q88"/>
    <mergeCell ref="R88:S88"/>
    <mergeCell ref="A130:A131"/>
    <mergeCell ref="B130:Y130"/>
    <mergeCell ref="Z130:Z131"/>
    <mergeCell ref="J131:K131"/>
    <mergeCell ref="L131:M131"/>
    <mergeCell ref="N131:O131"/>
    <mergeCell ref="P131:Q131"/>
    <mergeCell ref="R131:S131"/>
    <mergeCell ref="T131:U131"/>
    <mergeCell ref="AA173:AA174"/>
    <mergeCell ref="N174:O174"/>
    <mergeCell ref="P174:Q174"/>
    <mergeCell ref="R174:S174"/>
    <mergeCell ref="T174:U174"/>
    <mergeCell ref="V174:W174"/>
    <mergeCell ref="X174:Y174"/>
    <mergeCell ref="A173:A174"/>
    <mergeCell ref="B173:Y173"/>
    <mergeCell ref="Z173:Z174"/>
    <mergeCell ref="B174:C174"/>
    <mergeCell ref="D174:E174"/>
    <mergeCell ref="F174:G174"/>
    <mergeCell ref="H174:I174"/>
    <mergeCell ref="J174:K174"/>
    <mergeCell ref="L174:M174"/>
    <mergeCell ref="AA216:AA217"/>
    <mergeCell ref="B217:C217"/>
    <mergeCell ref="D217:E217"/>
    <mergeCell ref="F217:G217"/>
    <mergeCell ref="H217:I217"/>
    <mergeCell ref="J217:K217"/>
    <mergeCell ref="L217:M217"/>
    <mergeCell ref="V217:W217"/>
    <mergeCell ref="X217:Y217"/>
    <mergeCell ref="A269:A270"/>
    <mergeCell ref="B269:Y269"/>
    <mergeCell ref="Z269:Z270"/>
    <mergeCell ref="T270:U270"/>
    <mergeCell ref="V270:W270"/>
    <mergeCell ref="X270:Y270"/>
    <mergeCell ref="A216:A217"/>
    <mergeCell ref="B216:Y216"/>
    <mergeCell ref="N217:O217"/>
    <mergeCell ref="P217:Q217"/>
    <mergeCell ref="R217:S217"/>
    <mergeCell ref="T217:U217"/>
    <mergeCell ref="Z216:Z217"/>
  </mergeCells>
  <phoneticPr fontId="2" type="noConversion"/>
  <conditionalFormatting sqref="B16">
    <cfRule type="cellIs" dxfId="492" priority="2296" operator="equal">
      <formula>1</formula>
    </cfRule>
    <cfRule type="cellIs" dxfId="491" priority="2295" operator="between">
      <formula>1</formula>
      <formula>1</formula>
    </cfRule>
  </conditionalFormatting>
  <conditionalFormatting sqref="B188:B191">
    <cfRule type="cellIs" dxfId="490" priority="2542" operator="equal">
      <formula>1</formula>
    </cfRule>
  </conditionalFormatting>
  <conditionalFormatting sqref="B3:Y8 B46:Y51 B89:Y94 B132:Y137 B175:Y180 B218:Y223">
    <cfRule type="cellIs" dxfId="489" priority="663" operator="equal">
      <formula>1</formula>
    </cfRule>
  </conditionalFormatting>
  <conditionalFormatting sqref="B10:Y20 B24:Y25">
    <cfRule type="cellIs" dxfId="488" priority="60" operator="equal">
      <formula>1</formula>
    </cfRule>
    <cfRule type="cellIs" dxfId="487" priority="57" operator="between">
      <formula>1</formula>
      <formula>1</formula>
    </cfRule>
  </conditionalFormatting>
  <conditionalFormatting sqref="B28:Y28">
    <cfRule type="cellIs" dxfId="486" priority="4320" operator="equal">
      <formula>1</formula>
    </cfRule>
    <cfRule type="colorScale" priority="4318">
      <colorScale>
        <cfvo type="min"/>
        <cfvo type="max"/>
        <color rgb="FFFF3399"/>
        <color rgb="FFFFEF9C"/>
      </colorScale>
    </cfRule>
    <cfRule type="cellIs" dxfId="485" priority="4285" operator="equal">
      <formula>1</formula>
    </cfRule>
    <cfRule type="colorScale" priority="4286">
      <colorScale>
        <cfvo type="num" val="1"/>
        <cfvo type="max"/>
        <color rgb="FFFF3399"/>
        <color rgb="FFFFEF9C"/>
      </colorScale>
    </cfRule>
    <cfRule type="cellIs" dxfId="484" priority="4317" operator="equal">
      <formula>1</formula>
    </cfRule>
  </conditionalFormatting>
  <conditionalFormatting sqref="B31:Y32">
    <cfRule type="colorScale" priority="45">
      <colorScale>
        <cfvo type="num" val="1"/>
        <cfvo type="max"/>
        <color theme="9" tint="0.39997558519241921"/>
        <color rgb="FFFFEF9C"/>
      </colorScale>
    </cfRule>
  </conditionalFormatting>
  <conditionalFormatting sqref="B31:Y33">
    <cfRule type="cellIs" dxfId="483" priority="44" operator="equal">
      <formula>1</formula>
    </cfRule>
  </conditionalFormatting>
  <conditionalFormatting sqref="B31:Y39">
    <cfRule type="cellIs" priority="80" operator="equal">
      <formula>1</formula>
    </cfRule>
    <cfRule type="cellIs" dxfId="482" priority="1818" operator="equal">
      <formula>1</formula>
    </cfRule>
  </conditionalFormatting>
  <conditionalFormatting sqref="B33:Y33">
    <cfRule type="colorScale" priority="46">
      <colorScale>
        <cfvo type="num" val="1"/>
        <cfvo type="max"/>
        <color theme="9" tint="0.39997558519241921"/>
        <color rgb="FFFFEF9C"/>
      </colorScale>
    </cfRule>
  </conditionalFormatting>
  <conditionalFormatting sqref="B35:Y35">
    <cfRule type="colorScale" priority="3987">
      <colorScale>
        <cfvo type="num" val="1"/>
        <cfvo type="max"/>
        <color theme="9" tint="0.39997558519241921"/>
        <color rgb="FFFFEF9C"/>
      </colorScale>
    </cfRule>
  </conditionalFormatting>
  <conditionalFormatting sqref="B36:Y36">
    <cfRule type="colorScale" priority="81">
      <colorScale>
        <cfvo type="num" val="1"/>
        <cfvo type="max"/>
        <color theme="9" tint="0.39997558519241921"/>
        <color rgb="FFFFEF9C"/>
      </colorScale>
    </cfRule>
  </conditionalFormatting>
  <conditionalFormatting sqref="B36:Y37">
    <cfRule type="cellIs" dxfId="481" priority="78" operator="equal">
      <formula>1</formula>
    </cfRule>
  </conditionalFormatting>
  <conditionalFormatting sqref="B37:Y37">
    <cfRule type="colorScale" priority="452">
      <colorScale>
        <cfvo type="num" val="1"/>
        <cfvo type="max"/>
        <color theme="9" tint="0.39997558519241921"/>
        <color rgb="FFFFEF9C"/>
      </colorScale>
    </cfRule>
  </conditionalFormatting>
  <conditionalFormatting sqref="B53:Y64">
    <cfRule type="cellIs" dxfId="480" priority="89" operator="equal">
      <formula>1</formula>
    </cfRule>
  </conditionalFormatting>
  <conditionalFormatting sqref="B53:Y68">
    <cfRule type="cellIs" dxfId="479" priority="53" operator="between">
      <formula>1</formula>
      <formula>1</formula>
    </cfRule>
  </conditionalFormatting>
  <conditionalFormatting sqref="B65:Y68">
    <cfRule type="colorScale" priority="54">
      <colorScale>
        <cfvo type="min"/>
        <cfvo type="max"/>
        <color rgb="FFFF9900"/>
        <color rgb="FFFFEF9C"/>
      </colorScale>
    </cfRule>
    <cfRule type="colorScale" priority="55">
      <colorScale>
        <cfvo type="min"/>
        <cfvo type="max"/>
        <color rgb="FFFF7128"/>
        <color rgb="FFFFEF9C"/>
      </colorScale>
    </cfRule>
    <cfRule type="cellIs" dxfId="478" priority="56" operator="equal">
      <formula>1</formula>
    </cfRule>
  </conditionalFormatting>
  <conditionalFormatting sqref="B70:Y71">
    <cfRule type="cellIs" dxfId="477" priority="4284" operator="equal">
      <formula>1</formula>
    </cfRule>
  </conditionalFormatting>
  <conditionalFormatting sqref="B71:Y71">
    <cfRule type="colorScale" priority="4312">
      <colorScale>
        <cfvo type="min"/>
        <cfvo type="max"/>
        <color rgb="FFFF3399"/>
        <color rgb="FFFFEF9C"/>
      </colorScale>
    </cfRule>
    <cfRule type="cellIs" dxfId="476" priority="4311" operator="equal">
      <formula>1</formula>
    </cfRule>
    <cfRule type="cellIs" dxfId="475" priority="4314" operator="equal">
      <formula>1</formula>
    </cfRule>
  </conditionalFormatting>
  <conditionalFormatting sqref="B74:Y75 B77:Y82">
    <cfRule type="cellIs" priority="76" operator="equal">
      <formula>1</formula>
    </cfRule>
  </conditionalFormatting>
  <conditionalFormatting sqref="B74:Y75">
    <cfRule type="cellIs" dxfId="474" priority="39" operator="equal">
      <formula>1</formula>
    </cfRule>
    <cfRule type="colorScale" priority="40">
      <colorScale>
        <cfvo type="num" val="1"/>
        <cfvo type="max"/>
        <color theme="9" tint="0.39997558519241921"/>
        <color rgb="FFFFEF9C"/>
      </colorScale>
    </cfRule>
  </conditionalFormatting>
  <conditionalFormatting sqref="B77:Y82 B74:Y75">
    <cfRule type="cellIs" dxfId="473" priority="1813" operator="equal">
      <formula>1</formula>
    </cfRule>
  </conditionalFormatting>
  <conditionalFormatting sqref="B78:Y78">
    <cfRule type="colorScale" priority="3976">
      <colorScale>
        <cfvo type="num" val="1"/>
        <cfvo type="max"/>
        <color theme="9" tint="0.39997558519241921"/>
        <color rgb="FFFFEF9C"/>
      </colorScale>
    </cfRule>
  </conditionalFormatting>
  <conditionalFormatting sqref="B79:Y79">
    <cfRule type="colorScale" priority="77">
      <colorScale>
        <cfvo type="num" val="1"/>
        <cfvo type="max"/>
        <color theme="9" tint="0.39997558519241921"/>
        <color rgb="FFFFEF9C"/>
      </colorScale>
    </cfRule>
  </conditionalFormatting>
  <conditionalFormatting sqref="B79:Y80">
    <cfRule type="cellIs" dxfId="472" priority="74" operator="equal">
      <formula>1</formula>
    </cfRule>
  </conditionalFormatting>
  <conditionalFormatting sqref="B80:Y80">
    <cfRule type="colorScale" priority="448">
      <colorScale>
        <cfvo type="num" val="1"/>
        <cfvo type="max"/>
        <color theme="9" tint="0.39997558519241921"/>
        <color rgb="FFFFEF9C"/>
      </colorScale>
    </cfRule>
  </conditionalFormatting>
  <conditionalFormatting sqref="B96:Y107">
    <cfRule type="cellIs" dxfId="471" priority="18" operator="equal">
      <formula>1</formula>
    </cfRule>
  </conditionalFormatting>
  <conditionalFormatting sqref="B96:Y111">
    <cfRule type="cellIs" dxfId="470" priority="17" operator="between">
      <formula>1</formula>
      <formula>1</formula>
    </cfRule>
  </conditionalFormatting>
  <conditionalFormatting sqref="B108:Y110">
    <cfRule type="cellIs" dxfId="469" priority="52" operator="equal">
      <formula>1</formula>
    </cfRule>
  </conditionalFormatting>
  <conditionalFormatting sqref="B111:Y112">
    <cfRule type="cellIs" dxfId="468" priority="1419" operator="equal">
      <formula>1</formula>
    </cfRule>
  </conditionalFormatting>
  <conditionalFormatting sqref="B114:Y114">
    <cfRule type="colorScale" priority="4306">
      <colorScale>
        <cfvo type="min"/>
        <cfvo type="max"/>
        <color rgb="FFFF3399"/>
        <color rgb="FFFFEF9C"/>
      </colorScale>
    </cfRule>
    <cfRule type="cellIs" dxfId="467" priority="4308" operator="equal">
      <formula>1</formula>
    </cfRule>
    <cfRule type="cellIs" dxfId="466" priority="4305" operator="equal">
      <formula>1</formula>
    </cfRule>
  </conditionalFormatting>
  <conditionalFormatting sqref="B117:Y118">
    <cfRule type="colorScale" priority="4332">
      <colorScale>
        <cfvo type="num" val="1"/>
        <cfvo type="max"/>
        <color theme="9" tint="0.39997558519241921"/>
        <color rgb="FFFFEF9C"/>
      </colorScale>
    </cfRule>
  </conditionalFormatting>
  <conditionalFormatting sqref="B117:Y119">
    <cfRule type="cellIs" dxfId="465" priority="37" operator="equal">
      <formula>1</formula>
    </cfRule>
    <cfRule type="colorScale" priority="38">
      <colorScale>
        <cfvo type="num" val="1"/>
        <cfvo type="max"/>
        <color theme="9" tint="0.39997558519241921"/>
        <color rgb="FFFFEF9C"/>
      </colorScale>
    </cfRule>
  </conditionalFormatting>
  <conditionalFormatting sqref="B117:Y120">
    <cfRule type="cellIs" dxfId="464" priority="397" operator="equal">
      <formula>1</formula>
    </cfRule>
  </conditionalFormatting>
  <conditionalFormatting sqref="B117:Y125">
    <cfRule type="cellIs" dxfId="463" priority="3967" operator="equal">
      <formula>1</formula>
    </cfRule>
    <cfRule type="cellIs" priority="392" operator="equal">
      <formula>1</formula>
    </cfRule>
  </conditionalFormatting>
  <conditionalFormatting sqref="B119:Y119">
    <cfRule type="colorScale" priority="396">
      <colorScale>
        <cfvo type="num" val="1"/>
        <cfvo type="max"/>
        <color theme="9" tint="0.39997558519241921"/>
        <color rgb="FFFFEF9C"/>
      </colorScale>
    </cfRule>
    <cfRule type="colorScale" priority="3972">
      <colorScale>
        <cfvo type="num" val="1"/>
        <cfvo type="max"/>
        <color theme="9" tint="0.39997558519241921"/>
        <color rgb="FFFFEF9C"/>
      </colorScale>
    </cfRule>
  </conditionalFormatting>
  <conditionalFormatting sqref="B119:Y120">
    <cfRule type="cellIs" dxfId="462" priority="391" operator="equal">
      <formula>1</formula>
    </cfRule>
  </conditionalFormatting>
  <conditionalFormatting sqref="B120:Y120">
    <cfRule type="colorScale" priority="393">
      <colorScale>
        <cfvo type="num" val="1"/>
        <cfvo type="max"/>
        <color theme="9" tint="0.39997558519241921"/>
        <color rgb="FFFFEF9C"/>
      </colorScale>
    </cfRule>
  </conditionalFormatting>
  <conditionalFormatting sqref="B121:Y121">
    <cfRule type="colorScale" priority="3969">
      <colorScale>
        <cfvo type="num" val="1"/>
        <cfvo type="max"/>
        <color theme="9" tint="0.39997558519241921"/>
        <color rgb="FFFFEF9C"/>
      </colorScale>
    </cfRule>
  </conditionalFormatting>
  <conditionalFormatting sqref="B122:Y123">
    <cfRule type="cellIs" dxfId="461" priority="1810" operator="equal">
      <formula>1</formula>
    </cfRule>
    <cfRule type="colorScale" priority="1812">
      <colorScale>
        <cfvo type="num" val="1"/>
        <cfvo type="max"/>
        <color theme="9" tint="0.39997558519241921"/>
        <color rgb="FFFFEF9C"/>
      </colorScale>
    </cfRule>
  </conditionalFormatting>
  <conditionalFormatting sqref="B139:Y139 B141:Y150">
    <cfRule type="cellIs" dxfId="460" priority="1235" operator="between">
      <formula>1</formula>
      <formula>1</formula>
    </cfRule>
  </conditionalFormatting>
  <conditionalFormatting sqref="B139:Y150">
    <cfRule type="cellIs" dxfId="459" priority="13" operator="equal">
      <formula>1</formula>
    </cfRule>
  </conditionalFormatting>
  <conditionalFormatting sqref="B151:Y151 B154:Y154">
    <cfRule type="cellIs" dxfId="458" priority="50" operator="equal">
      <formula>1</formula>
    </cfRule>
  </conditionalFormatting>
  <conditionalFormatting sqref="B152:Y153">
    <cfRule type="cellIs" priority="16" operator="between">
      <formula>1</formula>
      <formula>1</formula>
    </cfRule>
  </conditionalFormatting>
  <conditionalFormatting sqref="B156:Y157">
    <cfRule type="cellIs" dxfId="457" priority="4278" operator="equal">
      <formula>1</formula>
    </cfRule>
    <cfRule type="colorScale" priority="4276">
      <colorScale>
        <cfvo type="min"/>
        <cfvo type="max"/>
        <color rgb="FFFF3399"/>
        <color rgb="FFFFEF9C"/>
      </colorScale>
    </cfRule>
    <cfRule type="cellIs" dxfId="456" priority="4275" operator="equal">
      <formula>1</formula>
    </cfRule>
  </conditionalFormatting>
  <conditionalFormatting sqref="B163:Y164">
    <cfRule type="cellIs" priority="36" operator="equal">
      <formula>1</formula>
    </cfRule>
    <cfRule type="cellIs" dxfId="455" priority="35" operator="equal">
      <formula>1</formula>
    </cfRule>
  </conditionalFormatting>
  <conditionalFormatting sqref="B167:Y168">
    <cfRule type="cellIs" dxfId="454" priority="4327" operator="equal">
      <formula>1</formula>
    </cfRule>
    <cfRule type="cellIs" priority="4328" operator="equal">
      <formula>1</formula>
    </cfRule>
  </conditionalFormatting>
  <conditionalFormatting sqref="B182:Y196">
    <cfRule type="cellIs" dxfId="453" priority="15" operator="equal">
      <formula>1</formula>
    </cfRule>
  </conditionalFormatting>
  <conditionalFormatting sqref="B182:Y197">
    <cfRule type="cellIs" dxfId="452" priority="14" operator="between">
      <formula>1</formula>
      <formula>1</formula>
    </cfRule>
  </conditionalFormatting>
  <conditionalFormatting sqref="B199:Y200">
    <cfRule type="cellIs" dxfId="451" priority="4283" operator="equal">
      <formula>1</formula>
    </cfRule>
    <cfRule type="cellIs" dxfId="450" priority="4282" operator="equal">
      <formula>1</formula>
    </cfRule>
  </conditionalFormatting>
  <conditionalFormatting sqref="B200:Y200">
    <cfRule type="cellIs" dxfId="449" priority="4296" operator="equal">
      <formula>1</formula>
    </cfRule>
    <cfRule type="colorScale" priority="4294">
      <colorScale>
        <cfvo type="min"/>
        <cfvo type="max"/>
        <color rgb="FFFF3399"/>
        <color rgb="FFFFEF9C"/>
      </colorScale>
    </cfRule>
    <cfRule type="cellIs" dxfId="448" priority="4293" operator="equal">
      <formula>1</formula>
    </cfRule>
  </conditionalFormatting>
  <conditionalFormatting sqref="B203:Y203">
    <cfRule type="colorScale" priority="23">
      <colorScale>
        <cfvo type="num" val="1"/>
        <cfvo type="max"/>
        <color theme="9" tint="0.39997558519241921"/>
        <color rgb="FFFFEF9C"/>
      </colorScale>
    </cfRule>
    <cfRule type="cellIs" dxfId="447" priority="27" operator="equal">
      <formula>1</formula>
    </cfRule>
    <cfRule type="colorScale" priority="26">
      <colorScale>
        <cfvo type="num" val="1"/>
        <cfvo type="max"/>
        <color theme="9" tint="0.39997558519241921"/>
        <color rgb="FFFFEF9C"/>
      </colorScale>
    </cfRule>
    <cfRule type="cellIs" priority="25" operator="equal">
      <formula>1</formula>
    </cfRule>
    <cfRule type="cellIs" dxfId="446" priority="24" operator="equal">
      <formula>1</formula>
    </cfRule>
  </conditionalFormatting>
  <conditionalFormatting sqref="B206:Y207">
    <cfRule type="cellIs" dxfId="445" priority="28" operator="equal">
      <formula>1</formula>
    </cfRule>
  </conditionalFormatting>
  <conditionalFormatting sqref="B206:Y208">
    <cfRule type="cellIs" priority="29" operator="equal">
      <formula>1</formula>
    </cfRule>
  </conditionalFormatting>
  <conditionalFormatting sqref="B208:Y208">
    <cfRule type="colorScale" priority="63">
      <colorScale>
        <cfvo type="num" val="1"/>
        <cfvo type="max"/>
        <color theme="9" tint="0.39997558519241921"/>
        <color rgb="FFFFEF9C"/>
      </colorScale>
    </cfRule>
    <cfRule type="cellIs" dxfId="444" priority="64" operator="equal">
      <formula>1</formula>
    </cfRule>
    <cfRule type="colorScale" priority="66">
      <colorScale>
        <cfvo type="num" val="1"/>
        <cfvo type="max"/>
        <color theme="9" tint="0.39997558519241921"/>
        <color rgb="FFFFEF9C"/>
      </colorScale>
    </cfRule>
    <cfRule type="cellIs" dxfId="443" priority="67" operator="equal">
      <formula>1</formula>
    </cfRule>
  </conditionalFormatting>
  <conditionalFormatting sqref="B210:Y211">
    <cfRule type="cellIs" dxfId="442" priority="1791" operator="equal">
      <formula>1</formula>
    </cfRule>
    <cfRule type="cellIs" priority="1792" operator="equal">
      <formula>1</formula>
    </cfRule>
  </conditionalFormatting>
  <conditionalFormatting sqref="B225:Y243">
    <cfRule type="cellIs" dxfId="441" priority="4417" operator="equal">
      <formula>1</formula>
    </cfRule>
  </conditionalFormatting>
  <conditionalFormatting sqref="B229:Y230">
    <cfRule type="cellIs" dxfId="440" priority="3243" operator="between">
      <formula>1</formula>
      <formula>1</formula>
    </cfRule>
  </conditionalFormatting>
  <conditionalFormatting sqref="B231:Y240">
    <cfRule type="cellIs" dxfId="439" priority="147" operator="equal">
      <formula>1</formula>
    </cfRule>
  </conditionalFormatting>
  <conditionalFormatting sqref="B235:Y238">
    <cfRule type="cellIs" dxfId="438" priority="156" operator="between">
      <formula>1</formula>
      <formula>1</formula>
    </cfRule>
  </conditionalFormatting>
  <conditionalFormatting sqref="B241:Y243">
    <cfRule type="cellIs" dxfId="437" priority="4400" operator="equal">
      <formula>1</formula>
    </cfRule>
  </conditionalFormatting>
  <conditionalFormatting sqref="B242:Y243">
    <cfRule type="colorScale" priority="4401">
      <colorScale>
        <cfvo type="min"/>
        <cfvo type="max"/>
        <color rgb="FFFF3399"/>
        <color rgb="FFFFEF9C"/>
      </colorScale>
    </cfRule>
  </conditionalFormatting>
  <conditionalFormatting sqref="B246:Y248">
    <cfRule type="colorScale" priority="4323">
      <colorScale>
        <cfvo type="num" val="1"/>
        <cfvo type="max"/>
        <color theme="9" tint="0.39997558519241921"/>
        <color rgb="FFFFEF9C"/>
      </colorScale>
    </cfRule>
    <cfRule type="colorScale" priority="22">
      <colorScale>
        <cfvo type="num" val="1"/>
        <cfvo type="max"/>
        <color theme="9" tint="0.39997558519241921"/>
        <color rgb="FFFFEF9C"/>
      </colorScale>
    </cfRule>
  </conditionalFormatting>
  <conditionalFormatting sqref="B246:Y254">
    <cfRule type="cellIs" priority="62" operator="equal">
      <formula>1</formula>
    </cfRule>
    <cfRule type="cellIs" dxfId="436" priority="4321" operator="equal">
      <formula>1</formula>
    </cfRule>
    <cfRule type="cellIs" dxfId="435" priority="19" operator="equal">
      <formula>1</formula>
    </cfRule>
  </conditionalFormatting>
  <conditionalFormatting sqref="B248:Y248">
    <cfRule type="colorScale" priority="374">
      <colorScale>
        <cfvo type="num" val="1"/>
        <cfvo type="max"/>
        <color theme="9" tint="0.39997558519241921"/>
        <color rgb="FFFFEF9C"/>
      </colorScale>
    </cfRule>
  </conditionalFormatting>
  <conditionalFormatting sqref="B249:Y249">
    <cfRule type="colorScale" priority="20">
      <colorScale>
        <cfvo type="num" val="1"/>
        <cfvo type="max"/>
        <color theme="9" tint="0.39997558519241921"/>
        <color rgb="FFFFEF9C"/>
      </colorScale>
    </cfRule>
    <cfRule type="cellIs" dxfId="434" priority="21" operator="equal">
      <formula>1</formula>
    </cfRule>
  </conditionalFormatting>
  <conditionalFormatting sqref="B250:Y252">
    <cfRule type="colorScale" priority="3997">
      <colorScale>
        <cfvo type="num" val="1"/>
        <cfvo type="max"/>
        <color theme="9" tint="0.39997558519241921"/>
        <color rgb="FFFFEF9C"/>
      </colorScale>
    </cfRule>
  </conditionalFormatting>
  <conditionalFormatting sqref="B253:Y253">
    <cfRule type="colorScale" priority="1788">
      <colorScale>
        <cfvo type="num" val="1"/>
        <cfvo type="max"/>
        <color theme="9" tint="0.39997558519241921"/>
        <color rgb="FFFFEF9C"/>
      </colorScale>
    </cfRule>
    <cfRule type="cellIs" dxfId="433" priority="3995" operator="equal">
      <formula>1</formula>
    </cfRule>
  </conditionalFormatting>
  <conditionalFormatting sqref="D28:K28">
    <cfRule type="cellIs" dxfId="432" priority="4315" operator="equal">
      <formula>1</formula>
    </cfRule>
    <cfRule type="colorScale" priority="4316">
      <colorScale>
        <cfvo type="min"/>
        <cfvo type="max"/>
        <color rgb="FFFF3399"/>
        <color rgb="FFFFEF9C"/>
      </colorScale>
    </cfRule>
  </conditionalFormatting>
  <conditionalFormatting sqref="D71:K71">
    <cfRule type="cellIs" dxfId="431" priority="4309" operator="equal">
      <formula>1</formula>
    </cfRule>
    <cfRule type="colorScale" priority="4310">
      <colorScale>
        <cfvo type="min"/>
        <cfvo type="max"/>
        <color rgb="FFFF3399"/>
        <color rgb="FFFFEF9C"/>
      </colorScale>
    </cfRule>
  </conditionalFormatting>
  <conditionalFormatting sqref="D114:K114">
    <cfRule type="cellIs" dxfId="430" priority="4303" operator="equal">
      <formula>1</formula>
    </cfRule>
    <cfRule type="colorScale" priority="4304">
      <colorScale>
        <cfvo type="min"/>
        <cfvo type="max"/>
        <color rgb="FFFF3399"/>
        <color rgb="FFFFEF9C"/>
      </colorScale>
    </cfRule>
  </conditionalFormatting>
  <conditionalFormatting sqref="D156:K157">
    <cfRule type="colorScale" priority="4274">
      <colorScale>
        <cfvo type="min"/>
        <cfvo type="max"/>
        <color rgb="FFFF3399"/>
        <color rgb="FFFFEF9C"/>
      </colorScale>
    </cfRule>
    <cfRule type="cellIs" dxfId="429" priority="4273" operator="equal">
      <formula>1</formula>
    </cfRule>
  </conditionalFormatting>
  <conditionalFormatting sqref="D200:K200">
    <cfRule type="colorScale" priority="4292">
      <colorScale>
        <cfvo type="min"/>
        <cfvo type="max"/>
        <color rgb="FFFF3399"/>
        <color rgb="FFFFEF9C"/>
      </colorScale>
    </cfRule>
    <cfRule type="cellIs" dxfId="428" priority="4291" operator="equal">
      <formula>1</formula>
    </cfRule>
  </conditionalFormatting>
  <conditionalFormatting sqref="D242:K243">
    <cfRule type="colorScale" priority="4398">
      <colorScale>
        <cfvo type="min"/>
        <cfvo type="max"/>
        <color rgb="FFFF3399"/>
        <color rgb="FFFFEF9C"/>
      </colorScale>
    </cfRule>
    <cfRule type="cellIs" dxfId="427" priority="4397" operator="equal">
      <formula>1</formula>
    </cfRule>
  </conditionalFormatting>
  <conditionalFormatting sqref="D28:Y28">
    <cfRule type="colorScale" priority="4319">
      <colorScale>
        <cfvo type="min"/>
        <cfvo type="max"/>
        <color rgb="FFFF3399"/>
        <color rgb="FFFFEF9C"/>
      </colorScale>
    </cfRule>
  </conditionalFormatting>
  <conditionalFormatting sqref="D71:Y71">
    <cfRule type="colorScale" priority="4313">
      <colorScale>
        <cfvo type="min"/>
        <cfvo type="max"/>
        <color rgb="FFFF3399"/>
        <color rgb="FFFFEF9C"/>
      </colorScale>
    </cfRule>
  </conditionalFormatting>
  <conditionalFormatting sqref="D114:Y114">
    <cfRule type="colorScale" priority="4307">
      <colorScale>
        <cfvo type="min"/>
        <cfvo type="max"/>
        <color rgb="FFFF3399"/>
        <color rgb="FFFFEF9C"/>
      </colorScale>
    </cfRule>
  </conditionalFormatting>
  <conditionalFormatting sqref="D156:Y157">
    <cfRule type="colorScale" priority="4277">
      <colorScale>
        <cfvo type="min"/>
        <cfvo type="max"/>
        <color rgb="FFFF3399"/>
        <color rgb="FFFFEF9C"/>
      </colorScale>
    </cfRule>
  </conditionalFormatting>
  <conditionalFormatting sqref="D200:Y200">
    <cfRule type="colorScale" priority="4295">
      <colorScale>
        <cfvo type="min"/>
        <cfvo type="max"/>
        <color rgb="FFFF3399"/>
        <color rgb="FFFFEF9C"/>
      </colorScale>
    </cfRule>
  </conditionalFormatting>
  <conditionalFormatting sqref="D242:Y243">
    <cfRule type="colorScale" priority="4402">
      <colorScale>
        <cfvo type="min"/>
        <cfvo type="max"/>
        <color rgb="FFFF3399"/>
        <color rgb="FFFFEF9C"/>
      </colorScale>
    </cfRule>
  </conditionalFormatting>
  <conditionalFormatting sqref="T34:Y35">
    <cfRule type="cellIs" dxfId="426" priority="47" operator="equal">
      <formula>1</formula>
    </cfRule>
    <cfRule type="cellIs" priority="48" operator="equal">
      <formula>1</formula>
    </cfRule>
  </conditionalFormatting>
  <conditionalFormatting sqref="T38:Y39">
    <cfRule type="cellIs" dxfId="425" priority="1821" operator="equal">
      <formula>1</formula>
    </cfRule>
    <cfRule type="cellIs" priority="1822" operator="equal">
      <formula>1</formula>
    </cfRule>
  </conditionalFormatting>
  <conditionalFormatting sqref="T77:Y78">
    <cfRule type="cellIs" dxfId="424" priority="42" operator="equal">
      <formula>1</formula>
    </cfRule>
    <cfRule type="cellIs" priority="43" operator="equal">
      <formula>1</formula>
    </cfRule>
  </conditionalFormatting>
  <conditionalFormatting sqref="T81:Y82">
    <cfRule type="cellIs" priority="1817" operator="equal">
      <formula>1</formula>
    </cfRule>
    <cfRule type="cellIs" dxfId="423" priority="1816" operator="equal">
      <formula>1</formula>
    </cfRule>
  </conditionalFormatting>
  <conditionalFormatting sqref="X160:Y160">
    <cfRule type="colorScale" priority="30">
      <colorScale>
        <cfvo type="num" val="1"/>
        <cfvo type="max"/>
        <color theme="9" tint="0.39997558519241921"/>
        <color rgb="FFFFEF9C"/>
      </colorScale>
    </cfRule>
    <cfRule type="cellIs" dxfId="422" priority="31" operator="equal">
      <formula>1</formula>
    </cfRule>
  </conditionalFormatting>
  <conditionalFormatting sqref="X160:Y162">
    <cfRule type="cellIs" priority="32" operator="equal">
      <formula>1</formula>
    </cfRule>
  </conditionalFormatting>
  <conditionalFormatting sqref="X161:Y161">
    <cfRule type="colorScale" priority="3">
      <colorScale>
        <cfvo type="num" val="1"/>
        <cfvo type="max"/>
        <color theme="9" tint="0.39997558519241921"/>
        <color rgb="FFFFEF9C"/>
      </colorScale>
    </cfRule>
    <cfRule type="cellIs" dxfId="421" priority="4" operator="equal">
      <formula>1</formula>
    </cfRule>
    <cfRule type="cellIs" dxfId="420" priority="2" operator="equal">
      <formula>1</formula>
    </cfRule>
    <cfRule type="colorScale" priority="1">
      <colorScale>
        <cfvo type="num" val="1"/>
        <cfvo type="max"/>
        <color theme="9" tint="0.39997558519241921"/>
        <color rgb="FFFFEF9C"/>
      </colorScale>
    </cfRule>
  </conditionalFormatting>
  <conditionalFormatting sqref="X162:Y162">
    <cfRule type="cellIs" dxfId="419" priority="3852" operator="equal">
      <formula>1</formula>
    </cfRule>
    <cfRule type="colorScale" priority="33">
      <colorScale>
        <cfvo type="num" val="1"/>
        <cfvo type="max"/>
        <color theme="9" tint="0.39997558519241921"/>
        <color rgb="FFFFEF9C"/>
      </colorScale>
    </cfRule>
    <cfRule type="cellIs" dxfId="418" priority="34" operator="equal">
      <formula>1</formula>
    </cfRule>
    <cfRule type="colorScale" priority="3851">
      <colorScale>
        <cfvo type="num" val="1"/>
        <cfvo type="max"/>
        <color theme="9" tint="0.39997558519241921"/>
        <color rgb="FFFFEF9C"/>
      </colorScale>
    </cfRule>
  </conditionalFormatting>
  <conditionalFormatting sqref="X165:Y165">
    <cfRule type="colorScale" priority="71">
      <colorScale>
        <cfvo type="num" val="1"/>
        <cfvo type="max"/>
        <color theme="9" tint="0.39997558519241921"/>
        <color rgb="FFFFEF9C"/>
      </colorScale>
    </cfRule>
    <cfRule type="cellIs" dxfId="417" priority="72" operator="equal">
      <formula>1</formula>
    </cfRule>
  </conditionalFormatting>
  <conditionalFormatting sqref="X165:Y166">
    <cfRule type="cellIs" priority="73" operator="equal">
      <formula>1</formula>
    </cfRule>
  </conditionalFormatting>
  <conditionalFormatting sqref="X166:Y166">
    <cfRule type="colorScale" priority="433">
      <colorScale>
        <cfvo type="num" val="1"/>
        <cfvo type="max"/>
        <color theme="9" tint="0.39997558519241921"/>
        <color rgb="FFFFEF9C"/>
      </colorScale>
    </cfRule>
    <cfRule type="cellIs" dxfId="416" priority="434" operator="equal">
      <formula>1</formula>
    </cfRule>
  </conditionalFormatting>
  <conditionalFormatting sqref="X204:Y204">
    <cfRule type="colorScale" priority="6">
      <colorScale>
        <cfvo type="num" val="1"/>
        <cfvo type="max"/>
        <color theme="9" tint="0.39997558519241921"/>
        <color rgb="FFFFEF9C"/>
      </colorScale>
    </cfRule>
    <cfRule type="cellIs" dxfId="415" priority="7" operator="equal">
      <formula>1</formula>
    </cfRule>
    <cfRule type="cellIs" priority="8" operator="equal">
      <formula>1</formula>
    </cfRule>
  </conditionalFormatting>
  <conditionalFormatting sqref="Y31:Y32">
    <cfRule type="colorScale" priority="360">
      <colorScale>
        <cfvo type="min"/>
        <cfvo type="max"/>
        <color theme="0" tint="-0.249977111117893"/>
        <color rgb="FFFFEF9C"/>
      </colorScale>
    </cfRule>
    <cfRule type="colorScale" priority="373">
      <colorScale>
        <cfvo type="num" val="1"/>
        <cfvo type="max"/>
        <color theme="9" tint="0.39997558519241921"/>
        <color rgb="FFFFEF9C"/>
      </colorScale>
    </cfRule>
    <cfRule type="colorScale" priority="370">
      <colorScale>
        <cfvo type="num" val="1"/>
        <cfvo type="max"/>
        <color theme="9" tint="0.39997558519241921"/>
        <color rgb="FFFFEF9C"/>
      </colorScale>
    </cfRule>
  </conditionalFormatting>
  <conditionalFormatting sqref="Y31:Y33">
    <cfRule type="cellIs" priority="363" operator="equal">
      <formula>1</formula>
    </cfRule>
    <cfRule type="cellIs" dxfId="414" priority="371" operator="equal">
      <formula>1</formula>
    </cfRule>
  </conditionalFormatting>
  <conditionalFormatting sqref="Y33">
    <cfRule type="colorScale" priority="369">
      <colorScale>
        <cfvo type="num" val="1"/>
        <cfvo type="max"/>
        <color theme="9" tint="0.39997558519241921"/>
        <color rgb="FFFFEF9C"/>
      </colorScale>
    </cfRule>
    <cfRule type="colorScale" priority="361">
      <colorScale>
        <cfvo type="num" val="1"/>
        <cfvo type="max"/>
        <color theme="9" tint="0.39997558519241921"/>
        <color rgb="FFFFEF9C"/>
      </colorScale>
    </cfRule>
    <cfRule type="cellIs" dxfId="413" priority="362" operator="equal">
      <formula>1</formula>
    </cfRule>
    <cfRule type="colorScale" priority="366">
      <colorScale>
        <cfvo type="num" val="1"/>
        <cfvo type="max"/>
        <color theme="9" tint="0.39997558519241921"/>
        <color rgb="FFFFEF9C"/>
      </colorScale>
    </cfRule>
    <cfRule type="cellIs" dxfId="412" priority="367" operator="equal">
      <formula>1</formula>
    </cfRule>
    <cfRule type="colorScale" priority="364">
      <colorScale>
        <cfvo type="num" val="1"/>
        <cfvo type="max"/>
        <color theme="9" tint="0.39997558519241921"/>
        <color rgb="FFFFEF9C"/>
      </colorScale>
    </cfRule>
  </conditionalFormatting>
  <conditionalFormatting sqref="Y34">
    <cfRule type="colorScale" priority="359">
      <colorScale>
        <cfvo type="min"/>
        <cfvo type="max"/>
        <color theme="0" tint="-0.249977111117893"/>
        <color rgb="FFFFEF9C"/>
      </colorScale>
    </cfRule>
    <cfRule type="colorScale" priority="365">
      <colorScale>
        <cfvo type="min"/>
        <cfvo type="max"/>
        <color theme="0" tint="-0.249977111117893"/>
        <color rgb="FFFFEF9C"/>
      </colorScale>
    </cfRule>
  </conditionalFormatting>
  <conditionalFormatting sqref="Y74:Y75">
    <cfRule type="colorScale" priority="358">
      <colorScale>
        <cfvo type="num" val="1"/>
        <cfvo type="max"/>
        <color theme="9" tint="0.39997558519241921"/>
        <color rgb="FFFFEF9C"/>
      </colorScale>
    </cfRule>
    <cfRule type="cellIs" dxfId="411" priority="356" operator="equal">
      <formula>1</formula>
    </cfRule>
    <cfRule type="colorScale" priority="355">
      <colorScale>
        <cfvo type="num" val="1"/>
        <cfvo type="max"/>
        <color theme="9" tint="0.39997558519241921"/>
        <color rgb="FFFFEF9C"/>
      </colorScale>
    </cfRule>
    <cfRule type="colorScale" priority="345">
      <colorScale>
        <cfvo type="min"/>
        <cfvo type="max"/>
        <color theme="0" tint="-0.249977111117893"/>
        <color rgb="FFFFEF9C"/>
      </colorScale>
    </cfRule>
  </conditionalFormatting>
  <conditionalFormatting sqref="Y77">
    <cfRule type="colorScale" priority="350">
      <colorScale>
        <cfvo type="min"/>
        <cfvo type="max"/>
        <color theme="0" tint="-0.249977111117893"/>
        <color rgb="FFFFEF9C"/>
      </colorScale>
    </cfRule>
    <cfRule type="colorScale" priority="344">
      <colorScale>
        <cfvo type="min"/>
        <cfvo type="max"/>
        <color theme="0" tint="-0.249977111117893"/>
        <color rgb="FFFFEF9C"/>
      </colorScale>
    </cfRule>
  </conditionalFormatting>
  <conditionalFormatting sqref="Y160">
    <cfRule type="cellIs" dxfId="410" priority="84" operator="equal">
      <formula>1</formula>
    </cfRule>
    <cfRule type="colorScale" priority="83">
      <colorScale>
        <cfvo type="num" val="1"/>
        <cfvo type="max"/>
        <color theme="9" tint="0.39997558519241921"/>
        <color rgb="FFFFEF9C"/>
      </colorScale>
    </cfRule>
    <cfRule type="colorScale" priority="82">
      <colorScale>
        <cfvo type="min"/>
        <cfvo type="max"/>
        <color theme="0" tint="-0.249977111117893"/>
        <color rgb="FFFFEF9C"/>
      </colorScale>
    </cfRule>
    <cfRule type="colorScale" priority="86">
      <colorScale>
        <cfvo type="num" val="1"/>
        <cfvo type="max"/>
        <color theme="9" tint="0.39997558519241921"/>
        <color rgb="FFFFEF9C"/>
      </colorScale>
    </cfRule>
  </conditionalFormatting>
  <conditionalFormatting sqref="Y161:Y162">
    <cfRule type="colorScale" priority="385">
      <colorScale>
        <cfvo type="num" val="1"/>
        <cfvo type="max"/>
        <color theme="9" tint="0.39997558519241921"/>
        <color rgb="FFFFEF9C"/>
      </colorScale>
    </cfRule>
    <cfRule type="cellIs" dxfId="409" priority="389" operator="equal">
      <formula>1</formula>
    </cfRule>
    <cfRule type="colorScale" priority="388">
      <colorScale>
        <cfvo type="num" val="1"/>
        <cfvo type="max"/>
        <color theme="9" tint="0.39997558519241921"/>
        <color rgb="FFFFEF9C"/>
      </colorScale>
    </cfRule>
    <cfRule type="cellIs" dxfId="408" priority="386" operator="equal">
      <formula>1</formula>
    </cfRule>
  </conditionalFormatting>
  <conditionalFormatting sqref="Y163">
    <cfRule type="colorScale" priority="423">
      <colorScale>
        <cfvo type="min"/>
        <cfvo type="max"/>
        <color theme="0" tint="-0.249977111117893"/>
        <color rgb="FFFFEF9C"/>
      </colorScale>
    </cfRule>
    <cfRule type="colorScale" priority="383">
      <colorScale>
        <cfvo type="min"/>
        <cfvo type="max"/>
        <color theme="0" tint="-0.249977111117893"/>
        <color rgb="FFFFEF9C"/>
      </colorScale>
    </cfRule>
  </conditionalFormatting>
  <conditionalFormatting sqref="Y164">
    <cfRule type="cellIs" priority="426" operator="equal">
      <formula>1</formula>
    </cfRule>
    <cfRule type="cellIs" dxfId="407" priority="425" operator="equal">
      <formula>1</formula>
    </cfRule>
    <cfRule type="colorScale" priority="424">
      <colorScale>
        <cfvo type="num" val="1"/>
        <cfvo type="max"/>
        <color theme="9" tint="0.39997558519241921"/>
        <color rgb="FFFFEF9C"/>
      </colorScale>
    </cfRule>
    <cfRule type="cellIs" dxfId="406" priority="428" operator="equal">
      <formula>1</formula>
    </cfRule>
    <cfRule type="colorScale" priority="427">
      <colorScale>
        <cfvo type="num" val="1"/>
        <cfvo type="max"/>
        <color theme="9" tint="0.39997558519241921"/>
        <color rgb="FFFFEF9C"/>
      </colorScale>
    </cfRule>
  </conditionalFormatting>
  <conditionalFormatting sqref="Y203 Y207 Y205">
    <cfRule type="cellIs" dxfId="405" priority="4324" operator="equal">
      <formula>1</formula>
    </cfRule>
  </conditionalFormatting>
  <conditionalFormatting sqref="Y203">
    <cfRule type="colorScale" priority="4257">
      <colorScale>
        <cfvo type="num" val="1"/>
        <cfvo type="max"/>
        <color theme="9" tint="0.39997558519241921"/>
        <color rgb="FFFFEF9C"/>
      </colorScale>
    </cfRule>
    <cfRule type="colorScale" priority="4329">
      <colorScale>
        <cfvo type="num" val="1"/>
        <cfvo type="max"/>
        <color theme="9" tint="0.39997558519241921"/>
        <color rgb="FFFFEF9C"/>
      </colorScale>
    </cfRule>
    <cfRule type="colorScale" priority="378">
      <colorScale>
        <cfvo type="min"/>
        <cfvo type="max"/>
        <color theme="0" tint="-0.249977111117893"/>
        <color rgb="FFFFEF9C"/>
      </colorScale>
    </cfRule>
  </conditionalFormatting>
  <conditionalFormatting sqref="Y204">
    <cfRule type="colorScale" priority="12">
      <colorScale>
        <cfvo type="num" val="1"/>
        <cfvo type="max"/>
        <color theme="9" tint="0.39997558519241921"/>
        <color rgb="FFFFEF9C"/>
      </colorScale>
    </cfRule>
    <cfRule type="cellIs" dxfId="404" priority="11" operator="equal">
      <formula>1</formula>
    </cfRule>
    <cfRule type="colorScale" priority="10">
      <colorScale>
        <cfvo type="num" val="1"/>
        <cfvo type="max"/>
        <color theme="9" tint="0.39997558519241921"/>
        <color rgb="FFFFEF9C"/>
      </colorScale>
    </cfRule>
    <cfRule type="colorScale" priority="9">
      <colorScale>
        <cfvo type="min"/>
        <cfvo type="max"/>
        <color theme="0" tint="-0.249977111117893"/>
        <color rgb="FFFFEF9C"/>
      </colorScale>
    </cfRule>
  </conditionalFormatting>
  <conditionalFormatting sqref="Y205">
    <cfRule type="colorScale" priority="379">
      <colorScale>
        <cfvo type="num" val="1"/>
        <cfvo type="max"/>
        <color theme="9" tint="0.39997558519241921"/>
        <color rgb="FFFFEF9C"/>
      </colorScale>
    </cfRule>
    <cfRule type="cellIs" dxfId="403" priority="380" operator="equal">
      <formula>1</formula>
    </cfRule>
    <cfRule type="cellIs" priority="381" operator="equal">
      <formula>1</formula>
    </cfRule>
    <cfRule type="colorScale" priority="382">
      <colorScale>
        <cfvo type="num" val="1"/>
        <cfvo type="max"/>
        <color theme="9" tint="0.39997558519241921"/>
        <color rgb="FFFFEF9C"/>
      </colorScale>
    </cfRule>
    <cfRule type="cellIs" dxfId="402" priority="3848" operator="equal">
      <formula>1</formula>
    </cfRule>
    <cfRule type="colorScale" priority="3847">
      <colorScale>
        <cfvo type="num" val="1"/>
        <cfvo type="max"/>
        <color theme="9" tint="0.39997558519241921"/>
        <color rgb="FFFFEF9C"/>
      </colorScale>
    </cfRule>
    <cfRule type="colorScale" priority="3850">
      <colorScale>
        <cfvo type="num" val="1"/>
        <cfvo type="max"/>
        <color theme="9" tint="0.39997558519241921"/>
        <color rgb="FFFFEF9C"/>
      </colorScale>
    </cfRule>
  </conditionalFormatting>
  <conditionalFormatting sqref="Y206">
    <cfRule type="colorScale" priority="377">
      <colorScale>
        <cfvo type="min"/>
        <cfvo type="max"/>
        <color theme="0" tint="-0.249977111117893"/>
        <color rgb="FFFFEF9C"/>
      </colorScale>
    </cfRule>
    <cfRule type="colorScale" priority="3841">
      <colorScale>
        <cfvo type="min"/>
        <cfvo type="max"/>
        <color theme="0" tint="-0.249977111117893"/>
        <color rgb="FFFFEF9C"/>
      </colorScale>
    </cfRule>
  </conditionalFormatting>
  <conditionalFormatting sqref="Y207">
    <cfRule type="cellIs" dxfId="401" priority="3950" operator="equal">
      <formula>1</formula>
    </cfRule>
    <cfRule type="colorScale" priority="3949">
      <colorScale>
        <cfvo type="num" val="1"/>
        <cfvo type="max"/>
        <color theme="9" tint="0.39997558519241921"/>
        <color rgb="FFFFEF9C"/>
      </colorScale>
    </cfRule>
    <cfRule type="colorScale" priority="3952">
      <colorScale>
        <cfvo type="num" val="1"/>
        <cfvo type="max"/>
        <color theme="9" tint="0.39997558519241921"/>
        <color rgb="FFFFEF9C"/>
      </colorScale>
    </cfRule>
    <cfRule type="cellIs" priority="3951" operator="equal">
      <formula>1</formula>
    </cfRule>
  </conditionalFormatting>
  <pageMargins left="0.25" right="0.25" top="0.75" bottom="0.75" header="0.3" footer="0.3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90"/>
  <sheetViews>
    <sheetView zoomScale="70" zoomScaleNormal="70" workbookViewId="0">
      <selection activeCell="AE28" sqref="AE28"/>
    </sheetView>
  </sheetViews>
  <sheetFormatPr baseColWidth="10" defaultRowHeight="13.2" x14ac:dyDescent="0.25"/>
  <cols>
    <col min="1" max="1" width="16.5546875" customWidth="1"/>
    <col min="2" max="25" width="4.6640625" customWidth="1"/>
    <col min="26" max="26" width="6.6640625" customWidth="1"/>
    <col min="27" max="27" width="8.44140625" customWidth="1"/>
  </cols>
  <sheetData>
    <row r="1" spans="1:27" ht="13.8" thickBot="1" x14ac:dyDescent="0.3">
      <c r="A1" s="545" t="s">
        <v>34</v>
      </c>
      <c r="B1" s="547">
        <v>45663</v>
      </c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7"/>
      <c r="S1" s="547"/>
      <c r="T1" s="547"/>
      <c r="U1" s="547"/>
      <c r="V1" s="547"/>
      <c r="W1" s="547"/>
      <c r="X1" s="547"/>
      <c r="Y1" s="548"/>
      <c r="Z1" s="519" t="s">
        <v>9</v>
      </c>
      <c r="AA1" s="521" t="s">
        <v>10</v>
      </c>
    </row>
    <row r="2" spans="1:27" ht="13.8" thickBot="1" x14ac:dyDescent="0.3">
      <c r="A2" s="546"/>
      <c r="B2" s="524" t="s">
        <v>15</v>
      </c>
      <c r="C2" s="525"/>
      <c r="D2" s="533" t="s">
        <v>16</v>
      </c>
      <c r="E2" s="524"/>
      <c r="F2" s="524" t="s">
        <v>17</v>
      </c>
      <c r="G2" s="525"/>
      <c r="H2" s="524" t="s">
        <v>18</v>
      </c>
      <c r="I2" s="525"/>
      <c r="J2" s="524" t="s">
        <v>19</v>
      </c>
      <c r="K2" s="525"/>
      <c r="L2" s="524" t="s">
        <v>20</v>
      </c>
      <c r="M2" s="525"/>
      <c r="N2" s="524" t="s">
        <v>12</v>
      </c>
      <c r="O2" s="525"/>
      <c r="P2" s="524" t="s">
        <v>21</v>
      </c>
      <c r="Q2" s="525"/>
      <c r="R2" s="524" t="s">
        <v>22</v>
      </c>
      <c r="S2" s="525"/>
      <c r="T2" s="524" t="s">
        <v>23</v>
      </c>
      <c r="U2" s="525"/>
      <c r="V2" s="524" t="s">
        <v>24</v>
      </c>
      <c r="W2" s="525"/>
      <c r="X2" s="524" t="s">
        <v>25</v>
      </c>
      <c r="Y2" s="525"/>
      <c r="Z2" s="520"/>
      <c r="AA2" s="543"/>
    </row>
    <row r="3" spans="1:27" ht="13.8" thickBot="1" x14ac:dyDescent="0.3">
      <c r="A3" s="26" t="s">
        <v>1</v>
      </c>
      <c r="B3" s="103"/>
      <c r="C3" s="104"/>
      <c r="D3" s="105"/>
      <c r="E3" s="107"/>
      <c r="F3" s="260"/>
      <c r="G3" s="164"/>
      <c r="H3" s="105"/>
      <c r="I3" s="107"/>
      <c r="J3" s="153"/>
      <c r="K3" s="180"/>
      <c r="L3" s="103"/>
      <c r="M3" s="104"/>
      <c r="N3" s="153"/>
      <c r="O3" s="180"/>
      <c r="P3" s="103"/>
      <c r="Q3" s="104"/>
      <c r="R3" s="153"/>
      <c r="S3" s="180"/>
      <c r="T3" s="103"/>
      <c r="U3" s="104"/>
      <c r="V3" s="153"/>
      <c r="W3" s="180"/>
      <c r="X3" s="103"/>
      <c r="Y3" s="104"/>
      <c r="Z3" s="11">
        <f t="shared" ref="Z3:Z43" si="0">SUM(B3:Y3)*0.5</f>
        <v>0</v>
      </c>
      <c r="AA3" s="6">
        <f>Z3+Z47+Z91+Z135+Z179+Z223</f>
        <v>36</v>
      </c>
    </row>
    <row r="4" spans="1:27" ht="13.8" thickBot="1" x14ac:dyDescent="0.3">
      <c r="A4" s="257" t="s">
        <v>43</v>
      </c>
      <c r="B4" s="195" t="s">
        <v>0</v>
      </c>
      <c r="C4" s="91">
        <v>1</v>
      </c>
      <c r="D4" s="54">
        <v>1</v>
      </c>
      <c r="E4" s="56">
        <v>1</v>
      </c>
      <c r="F4" s="158">
        <v>1</v>
      </c>
      <c r="G4" s="165">
        <v>1</v>
      </c>
      <c r="H4" s="54">
        <v>1</v>
      </c>
      <c r="I4" s="56">
        <v>1</v>
      </c>
      <c r="J4" s="158" t="s">
        <v>0</v>
      </c>
      <c r="K4" s="165" t="s">
        <v>0</v>
      </c>
      <c r="L4" s="78">
        <v>1</v>
      </c>
      <c r="M4" s="53">
        <v>1</v>
      </c>
      <c r="N4" s="148">
        <v>1</v>
      </c>
      <c r="O4" s="57">
        <v>1</v>
      </c>
      <c r="P4" s="78">
        <v>1</v>
      </c>
      <c r="Q4" s="53">
        <v>1</v>
      </c>
      <c r="R4" s="148">
        <v>1</v>
      </c>
      <c r="S4" s="57">
        <v>1</v>
      </c>
      <c r="T4" s="78">
        <v>1</v>
      </c>
      <c r="U4" s="53">
        <v>1</v>
      </c>
      <c r="V4" s="148">
        <v>1</v>
      </c>
      <c r="W4" s="57">
        <v>1</v>
      </c>
      <c r="X4" s="100">
        <v>1</v>
      </c>
      <c r="Y4" s="66"/>
      <c r="Z4" s="11">
        <f t="shared" si="0"/>
        <v>10</v>
      </c>
      <c r="AA4" s="6">
        <f t="shared" ref="AA4:AA44" si="1">Z4+Z48+Z92+Z136+Z180+Z224</f>
        <v>35</v>
      </c>
    </row>
    <row r="5" spans="1:27" ht="13.8" thickBot="1" x14ac:dyDescent="0.3">
      <c r="A5" s="258" t="s">
        <v>49</v>
      </c>
      <c r="B5" s="195"/>
      <c r="C5" s="91" t="s">
        <v>0</v>
      </c>
      <c r="D5" s="54" t="s">
        <v>0</v>
      </c>
      <c r="E5" s="56" t="s">
        <v>0</v>
      </c>
      <c r="F5" s="158">
        <v>1</v>
      </c>
      <c r="G5" s="165">
        <v>1</v>
      </c>
      <c r="H5" s="54">
        <v>1</v>
      </c>
      <c r="I5" s="56">
        <v>1</v>
      </c>
      <c r="J5" s="158">
        <v>1</v>
      </c>
      <c r="K5" s="165">
        <v>1</v>
      </c>
      <c r="L5" s="78">
        <v>1</v>
      </c>
      <c r="M5" s="53">
        <v>1</v>
      </c>
      <c r="N5" s="158" t="s">
        <v>0</v>
      </c>
      <c r="O5" s="57">
        <v>1</v>
      </c>
      <c r="P5" s="78">
        <v>1</v>
      </c>
      <c r="Q5" s="53">
        <v>1</v>
      </c>
      <c r="R5" s="148">
        <v>1</v>
      </c>
      <c r="S5" s="57">
        <v>1</v>
      </c>
      <c r="T5" s="78">
        <v>1</v>
      </c>
      <c r="U5" s="53">
        <v>1</v>
      </c>
      <c r="V5" s="148">
        <v>1</v>
      </c>
      <c r="W5" s="57">
        <v>1</v>
      </c>
      <c r="X5" s="100"/>
      <c r="Y5" s="67"/>
      <c r="Z5" s="11">
        <f t="shared" si="0"/>
        <v>8.5</v>
      </c>
      <c r="AA5" s="6">
        <f t="shared" si="1"/>
        <v>35</v>
      </c>
    </row>
    <row r="6" spans="1:27" ht="13.8" thickBot="1" x14ac:dyDescent="0.3">
      <c r="A6" s="258" t="s">
        <v>45</v>
      </c>
      <c r="B6" s="78"/>
      <c r="C6" s="53"/>
      <c r="D6" s="54">
        <v>1</v>
      </c>
      <c r="E6" s="56">
        <v>1</v>
      </c>
      <c r="F6" s="158">
        <v>1</v>
      </c>
      <c r="G6" s="165">
        <v>1</v>
      </c>
      <c r="H6" s="54">
        <v>1</v>
      </c>
      <c r="I6" s="56">
        <v>1</v>
      </c>
      <c r="J6" s="158"/>
      <c r="K6" s="165"/>
      <c r="L6" s="78"/>
      <c r="M6" s="53"/>
      <c r="N6" s="148">
        <v>1</v>
      </c>
      <c r="O6" s="57">
        <v>1</v>
      </c>
      <c r="P6" s="78">
        <v>1</v>
      </c>
      <c r="Q6" s="53">
        <v>1</v>
      </c>
      <c r="R6" s="148">
        <v>1</v>
      </c>
      <c r="S6" s="57">
        <v>1</v>
      </c>
      <c r="T6" s="78">
        <v>1</v>
      </c>
      <c r="U6" s="53">
        <v>1</v>
      </c>
      <c r="V6" s="148">
        <v>1</v>
      </c>
      <c r="W6" s="57">
        <v>1</v>
      </c>
      <c r="X6" s="78"/>
      <c r="Y6" s="57"/>
      <c r="Z6" s="11">
        <f t="shared" si="0"/>
        <v>8</v>
      </c>
      <c r="AA6" s="6">
        <f t="shared" si="1"/>
        <v>35</v>
      </c>
    </row>
    <row r="7" spans="1:27" ht="13.8" thickBot="1" x14ac:dyDescent="0.3">
      <c r="A7" s="258" t="s">
        <v>51</v>
      </c>
      <c r="B7" s="88"/>
      <c r="C7" s="47"/>
      <c r="D7" s="48"/>
      <c r="E7" s="50"/>
      <c r="F7" s="155"/>
      <c r="G7" s="160"/>
      <c r="H7" s="48"/>
      <c r="I7" s="50"/>
      <c r="J7" s="155"/>
      <c r="K7" s="160"/>
      <c r="L7" s="88"/>
      <c r="M7" s="47"/>
      <c r="N7" s="94"/>
      <c r="O7" s="51"/>
      <c r="P7" s="88"/>
      <c r="Q7" s="47"/>
      <c r="R7" s="94"/>
      <c r="S7" s="51"/>
      <c r="T7" s="88"/>
      <c r="U7" s="47"/>
      <c r="V7" s="94"/>
      <c r="W7" s="51"/>
      <c r="X7" s="88"/>
      <c r="Y7" s="51"/>
      <c r="Z7" s="11">
        <f t="shared" si="0"/>
        <v>0</v>
      </c>
      <c r="AA7" s="6">
        <f t="shared" si="1"/>
        <v>35</v>
      </c>
    </row>
    <row r="8" spans="1:27" ht="13.8" thickBot="1" x14ac:dyDescent="0.3">
      <c r="A8" s="258"/>
      <c r="B8" s="240"/>
      <c r="C8" s="241"/>
      <c r="D8" s="243"/>
      <c r="E8" s="245"/>
      <c r="F8" s="285"/>
      <c r="G8" s="244"/>
      <c r="H8" s="243"/>
      <c r="I8" s="245"/>
      <c r="J8" s="242"/>
      <c r="K8" s="284"/>
      <c r="L8" s="240"/>
      <c r="M8" s="241"/>
      <c r="N8" s="242"/>
      <c r="O8" s="284"/>
      <c r="P8" s="240"/>
      <c r="Q8" s="241"/>
      <c r="R8" s="242"/>
      <c r="S8" s="284"/>
      <c r="T8" s="240"/>
      <c r="U8" s="241"/>
      <c r="V8" s="242"/>
      <c r="W8" s="284"/>
      <c r="X8" s="240"/>
      <c r="Y8" s="241"/>
      <c r="Z8" s="11">
        <f t="shared" si="0"/>
        <v>0</v>
      </c>
      <c r="AA8" s="6">
        <f t="shared" si="1"/>
        <v>0</v>
      </c>
    </row>
    <row r="9" spans="1:27" ht="13.8" thickBot="1" x14ac:dyDescent="0.3">
      <c r="A9" s="258"/>
      <c r="B9" s="95"/>
      <c r="C9" s="91"/>
      <c r="D9" s="54"/>
      <c r="E9" s="56"/>
      <c r="F9" s="158"/>
      <c r="G9" s="165"/>
      <c r="H9" s="54"/>
      <c r="I9" s="56"/>
      <c r="J9" s="148"/>
      <c r="K9" s="57"/>
      <c r="L9" s="78"/>
      <c r="M9" s="53"/>
      <c r="N9" s="148"/>
      <c r="O9" s="57"/>
      <c r="P9" s="78"/>
      <c r="Q9" s="53"/>
      <c r="R9" s="148"/>
      <c r="S9" s="57"/>
      <c r="T9" s="78"/>
      <c r="U9" s="53"/>
      <c r="V9" s="148"/>
      <c r="W9" s="57"/>
      <c r="X9" s="95"/>
      <c r="Y9" s="66"/>
      <c r="Z9" s="11">
        <f t="shared" si="0"/>
        <v>0</v>
      </c>
      <c r="AA9" s="6">
        <f t="shared" si="1"/>
        <v>0</v>
      </c>
    </row>
    <row r="10" spans="1:27" ht="13.8" thickBot="1" x14ac:dyDescent="0.3">
      <c r="A10" s="10" t="s">
        <v>2</v>
      </c>
      <c r="B10" s="18">
        <f t="shared" ref="B10:Y10" si="2">SUM(B3:B9)</f>
        <v>0</v>
      </c>
      <c r="C10" s="18">
        <f t="shared" si="2"/>
        <v>1</v>
      </c>
      <c r="D10" s="18">
        <f t="shared" si="2"/>
        <v>2</v>
      </c>
      <c r="E10" s="18">
        <f t="shared" si="2"/>
        <v>2</v>
      </c>
      <c r="F10" s="18">
        <f t="shared" si="2"/>
        <v>3</v>
      </c>
      <c r="G10" s="18">
        <f t="shared" si="2"/>
        <v>3</v>
      </c>
      <c r="H10" s="18">
        <f t="shared" si="2"/>
        <v>3</v>
      </c>
      <c r="I10" s="18">
        <f t="shared" si="2"/>
        <v>3</v>
      </c>
      <c r="J10" s="18">
        <f t="shared" si="2"/>
        <v>1</v>
      </c>
      <c r="K10" s="18">
        <f t="shared" si="2"/>
        <v>1</v>
      </c>
      <c r="L10" s="18">
        <f t="shared" si="2"/>
        <v>2</v>
      </c>
      <c r="M10" s="18">
        <f t="shared" si="2"/>
        <v>2</v>
      </c>
      <c r="N10" s="18">
        <f t="shared" si="2"/>
        <v>2</v>
      </c>
      <c r="O10" s="18">
        <f t="shared" si="2"/>
        <v>3</v>
      </c>
      <c r="P10" s="18">
        <f t="shared" si="2"/>
        <v>3</v>
      </c>
      <c r="Q10" s="18">
        <f t="shared" si="2"/>
        <v>3</v>
      </c>
      <c r="R10" s="18">
        <f t="shared" si="2"/>
        <v>3</v>
      </c>
      <c r="S10" s="18">
        <f t="shared" si="2"/>
        <v>3</v>
      </c>
      <c r="T10" s="18">
        <f t="shared" si="2"/>
        <v>3</v>
      </c>
      <c r="U10" s="18">
        <f t="shared" si="2"/>
        <v>3</v>
      </c>
      <c r="V10" s="18">
        <f t="shared" si="2"/>
        <v>3</v>
      </c>
      <c r="W10" s="18">
        <f t="shared" si="2"/>
        <v>3</v>
      </c>
      <c r="X10" s="18">
        <f t="shared" si="2"/>
        <v>1</v>
      </c>
      <c r="Y10" s="18">
        <f t="shared" si="2"/>
        <v>0</v>
      </c>
      <c r="Z10" s="11">
        <f t="shared" si="0"/>
        <v>26.5</v>
      </c>
      <c r="AA10" s="6">
        <f t="shared" si="1"/>
        <v>176</v>
      </c>
    </row>
    <row r="11" spans="1:27" ht="13.8" thickBot="1" x14ac:dyDescent="0.3">
      <c r="A11" s="418" t="s">
        <v>3</v>
      </c>
      <c r="B11" s="103"/>
      <c r="C11" s="104"/>
      <c r="D11" s="105"/>
      <c r="E11" s="107"/>
      <c r="F11" s="260"/>
      <c r="G11" s="107"/>
      <c r="H11" s="106"/>
      <c r="I11" s="164"/>
      <c r="J11" s="103"/>
      <c r="K11" s="104"/>
      <c r="L11" s="103"/>
      <c r="M11" s="104"/>
      <c r="N11" s="153"/>
      <c r="O11" s="104"/>
      <c r="P11" s="103"/>
      <c r="Q11" s="104"/>
      <c r="R11" s="153"/>
      <c r="S11" s="104"/>
      <c r="T11" s="103"/>
      <c r="U11" s="104"/>
      <c r="V11" s="153"/>
      <c r="W11" s="104"/>
      <c r="X11" s="108"/>
      <c r="Y11" s="180"/>
      <c r="Z11" s="11">
        <f t="shared" si="0"/>
        <v>0</v>
      </c>
      <c r="AA11" s="6">
        <f t="shared" si="1"/>
        <v>19</v>
      </c>
    </row>
    <row r="12" spans="1:27" ht="13.8" thickBot="1" x14ac:dyDescent="0.3">
      <c r="A12" s="419" t="s">
        <v>4</v>
      </c>
      <c r="B12" s="95"/>
      <c r="C12" s="66">
        <v>1</v>
      </c>
      <c r="D12" s="54">
        <v>1</v>
      </c>
      <c r="E12" s="56">
        <v>1</v>
      </c>
      <c r="F12" s="158">
        <v>1</v>
      </c>
      <c r="G12" s="56">
        <v>1</v>
      </c>
      <c r="H12" s="55">
        <v>1</v>
      </c>
      <c r="I12" s="56">
        <v>1</v>
      </c>
      <c r="J12" s="54"/>
      <c r="K12" s="56">
        <v>1</v>
      </c>
      <c r="L12" s="78">
        <v>1</v>
      </c>
      <c r="M12" s="53">
        <v>1</v>
      </c>
      <c r="N12" s="148">
        <v>1</v>
      </c>
      <c r="O12" s="53">
        <v>1</v>
      </c>
      <c r="P12" s="78">
        <v>1</v>
      </c>
      <c r="Q12" s="53">
        <v>1</v>
      </c>
      <c r="R12" s="148">
        <v>1</v>
      </c>
      <c r="S12" s="53">
        <v>1</v>
      </c>
      <c r="T12" s="78">
        <v>1</v>
      </c>
      <c r="U12" s="53" t="s">
        <v>0</v>
      </c>
      <c r="V12" s="148" t="s">
        <v>0</v>
      </c>
      <c r="W12" s="53" t="s">
        <v>0</v>
      </c>
      <c r="X12" s="295" t="s">
        <v>0</v>
      </c>
      <c r="Y12" s="67"/>
      <c r="Z12" s="11">
        <f t="shared" si="0"/>
        <v>8.5</v>
      </c>
      <c r="AA12" s="6">
        <f t="shared" si="1"/>
        <v>26</v>
      </c>
    </row>
    <row r="13" spans="1:27" ht="13.8" thickBot="1" x14ac:dyDescent="0.3">
      <c r="A13" s="419" t="s">
        <v>13</v>
      </c>
      <c r="B13" s="92"/>
      <c r="C13" s="69"/>
      <c r="D13" s="48"/>
      <c r="E13" s="50"/>
      <c r="F13" s="155"/>
      <c r="G13" s="50"/>
      <c r="H13" s="49"/>
      <c r="I13" s="160"/>
      <c r="J13" s="88" t="s">
        <v>0</v>
      </c>
      <c r="K13" s="47"/>
      <c r="L13" s="88"/>
      <c r="M13" s="47"/>
      <c r="N13" s="94"/>
      <c r="O13" s="47"/>
      <c r="P13" s="88"/>
      <c r="Q13" s="47"/>
      <c r="R13" s="94"/>
      <c r="S13" s="47"/>
      <c r="T13" s="88"/>
      <c r="U13" s="47"/>
      <c r="V13" s="94"/>
      <c r="W13" s="47"/>
      <c r="X13" s="68"/>
      <c r="Y13" s="70"/>
      <c r="Z13" s="11">
        <f t="shared" si="0"/>
        <v>0</v>
      </c>
      <c r="AA13" s="6">
        <f t="shared" si="1"/>
        <v>35</v>
      </c>
    </row>
    <row r="14" spans="1:27" ht="13.8" thickBot="1" x14ac:dyDescent="0.3">
      <c r="A14" s="419" t="s">
        <v>5</v>
      </c>
      <c r="B14" s="227"/>
      <c r="C14" s="228"/>
      <c r="D14" s="233"/>
      <c r="E14" s="234"/>
      <c r="F14" s="274"/>
      <c r="G14" s="234"/>
      <c r="H14" s="471"/>
      <c r="I14" s="235"/>
      <c r="J14" s="227"/>
      <c r="K14" s="228"/>
      <c r="L14" s="227"/>
      <c r="M14" s="228"/>
      <c r="N14" s="229"/>
      <c r="O14" s="228"/>
      <c r="P14" s="227"/>
      <c r="Q14" s="228"/>
      <c r="R14" s="229"/>
      <c r="S14" s="228"/>
      <c r="T14" s="227"/>
      <c r="U14" s="228"/>
      <c r="V14" s="229"/>
      <c r="W14" s="228"/>
      <c r="X14" s="472"/>
      <c r="Y14" s="230"/>
      <c r="Z14" s="11">
        <f t="shared" si="0"/>
        <v>0</v>
      </c>
      <c r="AA14" s="6">
        <f t="shared" si="1"/>
        <v>0</v>
      </c>
    </row>
    <row r="15" spans="1:27" ht="13.8" thickBot="1" x14ac:dyDescent="0.3">
      <c r="A15" s="419" t="s">
        <v>7</v>
      </c>
      <c r="B15" s="95"/>
      <c r="C15" s="66">
        <v>1</v>
      </c>
      <c r="D15" s="54">
        <v>1</v>
      </c>
      <c r="E15" s="56">
        <v>1</v>
      </c>
      <c r="F15" s="158">
        <v>1</v>
      </c>
      <c r="G15" s="56">
        <v>1</v>
      </c>
      <c r="H15" s="55">
        <v>1</v>
      </c>
      <c r="I15" s="165">
        <v>1</v>
      </c>
      <c r="J15" s="78">
        <v>1</v>
      </c>
      <c r="K15" s="53" t="s">
        <v>0</v>
      </c>
      <c r="L15" s="78">
        <v>1</v>
      </c>
      <c r="M15" s="53">
        <v>1</v>
      </c>
      <c r="N15" s="148">
        <v>1</v>
      </c>
      <c r="O15" s="53">
        <v>1</v>
      </c>
      <c r="P15" s="78">
        <v>1</v>
      </c>
      <c r="Q15" s="53">
        <v>1</v>
      </c>
      <c r="R15" s="148">
        <v>1</v>
      </c>
      <c r="S15" s="53">
        <v>1</v>
      </c>
      <c r="T15" s="78" t="s">
        <v>0</v>
      </c>
      <c r="U15" s="53" t="s">
        <v>0</v>
      </c>
      <c r="V15" s="148" t="s">
        <v>0</v>
      </c>
      <c r="W15" s="53" t="s">
        <v>0</v>
      </c>
      <c r="X15" s="65"/>
      <c r="Y15" s="67"/>
      <c r="Z15" s="11">
        <f t="shared" si="0"/>
        <v>8</v>
      </c>
      <c r="AA15" s="6">
        <f t="shared" si="1"/>
        <v>31</v>
      </c>
    </row>
    <row r="16" spans="1:27" ht="13.8" thickBot="1" x14ac:dyDescent="0.3">
      <c r="A16" s="420" t="s">
        <v>6</v>
      </c>
      <c r="B16" s="95"/>
      <c r="C16" s="66" t="s">
        <v>0</v>
      </c>
      <c r="D16" s="54">
        <v>1</v>
      </c>
      <c r="E16" s="56">
        <v>1</v>
      </c>
      <c r="F16" s="158">
        <v>1</v>
      </c>
      <c r="G16" s="56">
        <v>1</v>
      </c>
      <c r="H16" s="55">
        <v>1</v>
      </c>
      <c r="I16" s="165">
        <v>1</v>
      </c>
      <c r="J16" s="78">
        <v>1</v>
      </c>
      <c r="K16" s="56">
        <v>1</v>
      </c>
      <c r="L16" s="78" t="s">
        <v>0</v>
      </c>
      <c r="M16" s="53" t="s">
        <v>0</v>
      </c>
      <c r="N16" s="148">
        <v>1</v>
      </c>
      <c r="O16" s="53">
        <v>1</v>
      </c>
      <c r="P16" s="78">
        <v>1</v>
      </c>
      <c r="Q16" s="53">
        <v>1</v>
      </c>
      <c r="R16" s="148">
        <v>1</v>
      </c>
      <c r="S16" s="53">
        <v>1</v>
      </c>
      <c r="T16" s="78">
        <v>1</v>
      </c>
      <c r="U16" s="53">
        <v>1</v>
      </c>
      <c r="V16" s="158">
        <v>1</v>
      </c>
      <c r="W16" s="56">
        <v>1</v>
      </c>
      <c r="X16" s="65">
        <v>1</v>
      </c>
      <c r="Y16" s="67"/>
      <c r="Z16" s="11">
        <f t="shared" si="0"/>
        <v>9.5</v>
      </c>
      <c r="AA16" s="6">
        <f t="shared" si="1"/>
        <v>31</v>
      </c>
    </row>
    <row r="17" spans="1:27" ht="13.8" thickBot="1" x14ac:dyDescent="0.3">
      <c r="A17" s="201" t="s">
        <v>41</v>
      </c>
      <c r="B17" s="371" t="s">
        <v>0</v>
      </c>
      <c r="C17" s="56">
        <v>1</v>
      </c>
      <c r="D17" s="176">
        <v>1</v>
      </c>
      <c r="E17" s="178">
        <v>1</v>
      </c>
      <c r="F17" s="205">
        <v>1</v>
      </c>
      <c r="G17" s="178">
        <v>1</v>
      </c>
      <c r="H17" s="177">
        <v>1</v>
      </c>
      <c r="I17" s="179">
        <v>1</v>
      </c>
      <c r="J17" s="54"/>
      <c r="K17" s="53"/>
      <c r="L17" s="247" t="s">
        <v>0</v>
      </c>
      <c r="M17" s="154" t="s">
        <v>0</v>
      </c>
      <c r="N17" s="205">
        <v>1</v>
      </c>
      <c r="O17" s="178">
        <v>1</v>
      </c>
      <c r="P17" s="176">
        <v>1</v>
      </c>
      <c r="Q17" s="178">
        <v>1</v>
      </c>
      <c r="R17" s="205">
        <v>1</v>
      </c>
      <c r="S17" s="178">
        <v>1</v>
      </c>
      <c r="T17" s="219">
        <v>1</v>
      </c>
      <c r="U17" s="220">
        <v>1</v>
      </c>
      <c r="V17" s="148" t="s">
        <v>0</v>
      </c>
      <c r="W17" s="56" t="s">
        <v>0</v>
      </c>
      <c r="X17" s="52"/>
      <c r="Y17" s="57"/>
      <c r="Z17" s="11">
        <f t="shared" si="0"/>
        <v>7.5</v>
      </c>
      <c r="AA17" s="6">
        <f t="shared" si="1"/>
        <v>35</v>
      </c>
    </row>
    <row r="18" spans="1:27" ht="13.8" thickBot="1" x14ac:dyDescent="0.3">
      <c r="A18" s="201" t="s">
        <v>44</v>
      </c>
      <c r="B18" s="88"/>
      <c r="C18" s="47"/>
      <c r="D18" s="48"/>
      <c r="E18" s="50"/>
      <c r="F18" s="155"/>
      <c r="G18" s="50"/>
      <c r="H18" s="49"/>
      <c r="I18" s="160"/>
      <c r="J18" s="88"/>
      <c r="K18" s="47"/>
      <c r="L18" s="88"/>
      <c r="M18" s="47"/>
      <c r="N18" s="94"/>
      <c r="O18" s="47"/>
      <c r="P18" s="88"/>
      <c r="Q18" s="47"/>
      <c r="R18" s="94"/>
      <c r="S18" s="47"/>
      <c r="T18" s="88"/>
      <c r="U18" s="47"/>
      <c r="V18" s="94"/>
      <c r="W18" s="47"/>
      <c r="X18" s="46"/>
      <c r="Y18" s="51"/>
      <c r="Z18" s="11">
        <f t="shared" si="0"/>
        <v>0</v>
      </c>
      <c r="AA18" s="6">
        <f t="shared" si="1"/>
        <v>17.5</v>
      </c>
    </row>
    <row r="19" spans="1:27" ht="13.8" thickBot="1" x14ac:dyDescent="0.3">
      <c r="A19" s="201" t="s">
        <v>46</v>
      </c>
      <c r="B19" s="375" t="s">
        <v>0</v>
      </c>
      <c r="C19" s="53">
        <v>1</v>
      </c>
      <c r="D19" s="78">
        <v>1</v>
      </c>
      <c r="E19" s="53">
        <v>1</v>
      </c>
      <c r="F19" s="148">
        <v>1</v>
      </c>
      <c r="G19" s="53">
        <v>1</v>
      </c>
      <c r="H19" s="52">
        <v>1</v>
      </c>
      <c r="I19" s="53">
        <v>1</v>
      </c>
      <c r="J19" s="52">
        <v>1</v>
      </c>
      <c r="K19" s="53">
        <v>1</v>
      </c>
      <c r="L19" s="78" t="s">
        <v>0</v>
      </c>
      <c r="M19" s="53" t="s">
        <v>0</v>
      </c>
      <c r="N19" s="148">
        <v>1</v>
      </c>
      <c r="O19" s="53">
        <v>1</v>
      </c>
      <c r="P19" s="52">
        <v>1</v>
      </c>
      <c r="Q19" s="53">
        <v>1</v>
      </c>
      <c r="R19" s="52">
        <v>1</v>
      </c>
      <c r="S19" s="53">
        <v>1</v>
      </c>
      <c r="T19" s="52">
        <v>1</v>
      </c>
      <c r="U19" s="53">
        <v>1</v>
      </c>
      <c r="V19" s="52">
        <v>1</v>
      </c>
      <c r="W19" s="53">
        <v>1</v>
      </c>
      <c r="X19" s="52" t="s">
        <v>0</v>
      </c>
      <c r="Y19" s="57"/>
      <c r="Z19" s="11">
        <f t="shared" si="0"/>
        <v>9.5</v>
      </c>
      <c r="AA19" s="6">
        <f t="shared" si="1"/>
        <v>35</v>
      </c>
    </row>
    <row r="20" spans="1:27" ht="13.8" thickBot="1" x14ac:dyDescent="0.3">
      <c r="A20" s="201" t="s">
        <v>47</v>
      </c>
      <c r="B20" s="227"/>
      <c r="C20" s="228"/>
      <c r="D20" s="227"/>
      <c r="E20" s="228"/>
      <c r="F20" s="229"/>
      <c r="G20" s="228"/>
      <c r="H20" s="472"/>
      <c r="I20" s="228"/>
      <c r="J20" s="472"/>
      <c r="K20" s="228"/>
      <c r="L20" s="227"/>
      <c r="M20" s="228"/>
      <c r="N20" s="229"/>
      <c r="O20" s="228"/>
      <c r="P20" s="472"/>
      <c r="Q20" s="228"/>
      <c r="R20" s="472"/>
      <c r="S20" s="228"/>
      <c r="T20" s="472"/>
      <c r="U20" s="228"/>
      <c r="V20" s="472"/>
      <c r="W20" s="228"/>
      <c r="X20" s="472"/>
      <c r="Y20" s="230"/>
      <c r="Z20" s="11">
        <f t="shared" si="0"/>
        <v>0</v>
      </c>
      <c r="AA20" s="6">
        <f t="shared" si="1"/>
        <v>17.5</v>
      </c>
    </row>
    <row r="21" spans="1:27" ht="13.8" thickBot="1" x14ac:dyDescent="0.3">
      <c r="A21" s="201" t="s">
        <v>50</v>
      </c>
      <c r="B21" s="371"/>
      <c r="C21" s="53" t="s">
        <v>0</v>
      </c>
      <c r="D21" s="78" t="s">
        <v>0</v>
      </c>
      <c r="E21" s="53" t="s">
        <v>0</v>
      </c>
      <c r="F21" s="148">
        <v>1</v>
      </c>
      <c r="G21" s="53">
        <v>1</v>
      </c>
      <c r="H21" s="52">
        <v>1</v>
      </c>
      <c r="I21" s="53">
        <v>1</v>
      </c>
      <c r="J21" s="52">
        <v>1</v>
      </c>
      <c r="K21" s="53">
        <v>1</v>
      </c>
      <c r="L21" s="78" t="s">
        <v>0</v>
      </c>
      <c r="M21" s="53" t="s">
        <v>0</v>
      </c>
      <c r="N21" s="148">
        <v>1</v>
      </c>
      <c r="O21" s="53">
        <v>1</v>
      </c>
      <c r="P21" s="52">
        <v>1</v>
      </c>
      <c r="Q21" s="53">
        <v>1</v>
      </c>
      <c r="R21" s="52">
        <v>1</v>
      </c>
      <c r="S21" s="53">
        <v>1</v>
      </c>
      <c r="T21" s="52">
        <v>1</v>
      </c>
      <c r="U21" s="53">
        <v>1</v>
      </c>
      <c r="V21" s="52">
        <v>1</v>
      </c>
      <c r="W21" s="53">
        <v>1</v>
      </c>
      <c r="X21" s="52">
        <v>1</v>
      </c>
      <c r="Y21" s="57"/>
      <c r="Z21" s="11">
        <f t="shared" si="0"/>
        <v>8.5</v>
      </c>
      <c r="AA21" s="6">
        <f t="shared" si="1"/>
        <v>35</v>
      </c>
    </row>
    <row r="22" spans="1:27" ht="13.8" thickBot="1" x14ac:dyDescent="0.3">
      <c r="A22" s="201" t="s">
        <v>48</v>
      </c>
      <c r="B22" s="78"/>
      <c r="C22" s="53"/>
      <c r="D22" s="422">
        <v>1</v>
      </c>
      <c r="E22" s="220">
        <v>1</v>
      </c>
      <c r="F22" s="204">
        <v>1</v>
      </c>
      <c r="G22" s="220">
        <v>1</v>
      </c>
      <c r="H22" s="417">
        <v>1</v>
      </c>
      <c r="I22" s="220">
        <v>1</v>
      </c>
      <c r="J22" s="417">
        <v>1</v>
      </c>
      <c r="K22" s="220">
        <v>1</v>
      </c>
      <c r="L22" s="78"/>
      <c r="M22" s="53"/>
      <c r="N22" s="204">
        <v>1</v>
      </c>
      <c r="O22" s="220">
        <v>1</v>
      </c>
      <c r="P22" s="417">
        <v>1</v>
      </c>
      <c r="Q22" s="220">
        <v>1</v>
      </c>
      <c r="R22" s="417">
        <v>1</v>
      </c>
      <c r="S22" s="220">
        <v>1</v>
      </c>
      <c r="T22" s="417">
        <v>1</v>
      </c>
      <c r="U22" s="220">
        <v>1</v>
      </c>
      <c r="V22" s="417">
        <v>1</v>
      </c>
      <c r="W22" s="220">
        <v>1</v>
      </c>
      <c r="X22" s="52"/>
      <c r="Y22" s="57"/>
      <c r="Z22" s="11">
        <f t="shared" si="0"/>
        <v>9</v>
      </c>
      <c r="AA22" s="6">
        <f t="shared" si="1"/>
        <v>35</v>
      </c>
    </row>
    <row r="23" spans="1:27" ht="13.8" thickBot="1" x14ac:dyDescent="0.3">
      <c r="A23" s="258" t="s">
        <v>52</v>
      </c>
      <c r="B23" s="78"/>
      <c r="C23" s="53"/>
      <c r="D23" s="415">
        <v>1</v>
      </c>
      <c r="E23" s="183">
        <v>1</v>
      </c>
      <c r="F23" s="423">
        <v>1</v>
      </c>
      <c r="G23" s="424">
        <v>1</v>
      </c>
      <c r="H23" s="415">
        <v>1</v>
      </c>
      <c r="I23" s="183">
        <v>1</v>
      </c>
      <c r="J23" s="158"/>
      <c r="K23" s="165"/>
      <c r="L23" s="78" t="s">
        <v>0</v>
      </c>
      <c r="M23" s="220">
        <v>1</v>
      </c>
      <c r="N23" s="204">
        <v>1</v>
      </c>
      <c r="O23" s="425">
        <v>1</v>
      </c>
      <c r="P23" s="422">
        <v>1</v>
      </c>
      <c r="Q23" s="220">
        <v>1</v>
      </c>
      <c r="R23" s="204">
        <v>1</v>
      </c>
      <c r="S23" s="425">
        <v>1</v>
      </c>
      <c r="T23" s="422">
        <v>1</v>
      </c>
      <c r="U23" s="220">
        <v>1</v>
      </c>
      <c r="V23" s="204">
        <v>1</v>
      </c>
      <c r="W23" s="425">
        <v>1</v>
      </c>
      <c r="X23" s="78"/>
      <c r="Y23" s="57"/>
      <c r="Z23" s="11">
        <f t="shared" si="0"/>
        <v>8.5</v>
      </c>
      <c r="AA23" s="6">
        <f t="shared" si="1"/>
        <v>35</v>
      </c>
    </row>
    <row r="24" spans="1:27" ht="13.8" thickBot="1" x14ac:dyDescent="0.3">
      <c r="A24" s="258" t="s">
        <v>53</v>
      </c>
      <c r="B24" s="88"/>
      <c r="C24" s="47"/>
      <c r="D24" s="48"/>
      <c r="E24" s="50"/>
      <c r="F24" s="155"/>
      <c r="G24" s="160"/>
      <c r="H24" s="48"/>
      <c r="I24" s="50"/>
      <c r="J24" s="155"/>
      <c r="K24" s="160"/>
      <c r="L24" s="88"/>
      <c r="M24" s="47"/>
      <c r="N24" s="94"/>
      <c r="O24" s="51"/>
      <c r="P24" s="88"/>
      <c r="Q24" s="47"/>
      <c r="R24" s="94"/>
      <c r="S24" s="51"/>
      <c r="T24" s="88"/>
      <c r="U24" s="47"/>
      <c r="V24" s="94"/>
      <c r="W24" s="51"/>
      <c r="X24" s="88"/>
      <c r="Y24" s="51"/>
      <c r="Z24" s="11">
        <f t="shared" si="0"/>
        <v>0</v>
      </c>
      <c r="AA24" s="6">
        <f t="shared" si="1"/>
        <v>35</v>
      </c>
    </row>
    <row r="25" spans="1:27" ht="13.8" thickBot="1" x14ac:dyDescent="0.3">
      <c r="A25" s="201" t="s">
        <v>56</v>
      </c>
      <c r="B25" s="78"/>
      <c r="C25" s="53">
        <v>1</v>
      </c>
      <c r="D25" s="78">
        <v>1</v>
      </c>
      <c r="E25" s="53">
        <v>1</v>
      </c>
      <c r="F25" s="148">
        <v>1</v>
      </c>
      <c r="G25" s="53">
        <v>1</v>
      </c>
      <c r="H25" s="52">
        <v>1</v>
      </c>
      <c r="I25" s="53">
        <v>1</v>
      </c>
      <c r="J25" s="52"/>
      <c r="K25" s="53"/>
      <c r="L25" s="78">
        <v>1</v>
      </c>
      <c r="M25" s="53">
        <v>1</v>
      </c>
      <c r="N25" s="148">
        <v>1</v>
      </c>
      <c r="O25" s="53">
        <v>1</v>
      </c>
      <c r="P25" s="52">
        <v>1</v>
      </c>
      <c r="Q25" s="53">
        <v>1</v>
      </c>
      <c r="R25" s="52">
        <v>1</v>
      </c>
      <c r="S25" s="53">
        <v>1</v>
      </c>
      <c r="T25" s="52">
        <v>1</v>
      </c>
      <c r="U25" s="53">
        <v>1</v>
      </c>
      <c r="V25" s="52">
        <v>1</v>
      </c>
      <c r="W25" s="53">
        <v>1</v>
      </c>
      <c r="X25" s="52"/>
      <c r="Y25" s="57"/>
      <c r="Z25" s="11">
        <f t="shared" si="0"/>
        <v>9.5</v>
      </c>
      <c r="AA25" s="6">
        <f t="shared" si="1"/>
        <v>35</v>
      </c>
    </row>
    <row r="26" spans="1:27" ht="13.8" thickBot="1" x14ac:dyDescent="0.3">
      <c r="A26" s="201"/>
      <c r="B26" s="78"/>
      <c r="C26" s="53"/>
      <c r="D26" s="78"/>
      <c r="E26" s="53"/>
      <c r="F26" s="148"/>
      <c r="G26" s="53"/>
      <c r="H26" s="52"/>
      <c r="I26" s="53"/>
      <c r="J26" s="148"/>
      <c r="K26" s="53"/>
      <c r="L26" s="78"/>
      <c r="M26" s="53"/>
      <c r="N26" s="148"/>
      <c r="O26" s="53"/>
      <c r="P26" s="148"/>
      <c r="Q26" s="53"/>
      <c r="R26" s="148"/>
      <c r="S26" s="53"/>
      <c r="T26" s="148"/>
      <c r="U26" s="53"/>
      <c r="V26" s="148"/>
      <c r="W26" s="53"/>
      <c r="X26" s="52"/>
      <c r="Y26" s="57"/>
      <c r="Z26" s="11">
        <f t="shared" si="0"/>
        <v>0</v>
      </c>
      <c r="AA26" s="6">
        <f t="shared" si="1"/>
        <v>0</v>
      </c>
    </row>
    <row r="27" spans="1:27" ht="13.8" thickBot="1" x14ac:dyDescent="0.3">
      <c r="A27" s="45" t="s">
        <v>37</v>
      </c>
      <c r="B27" s="78"/>
      <c r="C27" s="53"/>
      <c r="D27" s="307">
        <v>1</v>
      </c>
      <c r="E27" s="213">
        <v>1</v>
      </c>
      <c r="F27" s="211">
        <v>1</v>
      </c>
      <c r="G27" s="213">
        <v>1</v>
      </c>
      <c r="H27" s="212">
        <v>1</v>
      </c>
      <c r="I27" s="213">
        <v>1</v>
      </c>
      <c r="J27" s="250">
        <v>1</v>
      </c>
      <c r="K27" s="53" t="s">
        <v>0</v>
      </c>
      <c r="L27" s="280">
        <v>1</v>
      </c>
      <c r="M27" s="279">
        <v>1</v>
      </c>
      <c r="N27" s="250">
        <v>1</v>
      </c>
      <c r="O27" s="174">
        <v>1</v>
      </c>
      <c r="P27" s="250">
        <v>1</v>
      </c>
      <c r="Q27" s="174">
        <v>1</v>
      </c>
      <c r="R27" s="280">
        <v>1</v>
      </c>
      <c r="S27" s="174">
        <v>1</v>
      </c>
      <c r="T27" s="78" t="s">
        <v>0</v>
      </c>
      <c r="U27" s="53" t="s">
        <v>0</v>
      </c>
      <c r="V27" s="148" t="s">
        <v>0</v>
      </c>
      <c r="W27" s="53" t="s">
        <v>0</v>
      </c>
      <c r="X27" s="52" t="s">
        <v>0</v>
      </c>
      <c r="Y27" s="57"/>
      <c r="Z27" s="11">
        <f t="shared" si="0"/>
        <v>7.5</v>
      </c>
      <c r="AA27" s="6">
        <f t="shared" si="1"/>
        <v>30</v>
      </c>
    </row>
    <row r="28" spans="1:27" ht="13.8" thickBot="1" x14ac:dyDescent="0.3">
      <c r="A28" s="28" t="s">
        <v>26</v>
      </c>
      <c r="B28" s="78"/>
      <c r="C28" s="174">
        <v>1</v>
      </c>
      <c r="D28" s="307">
        <v>1</v>
      </c>
      <c r="E28" s="213">
        <v>1</v>
      </c>
      <c r="F28" s="211">
        <v>1</v>
      </c>
      <c r="G28" s="213">
        <v>1</v>
      </c>
      <c r="H28" s="212">
        <v>1</v>
      </c>
      <c r="I28" s="213">
        <v>1</v>
      </c>
      <c r="J28" s="78"/>
      <c r="K28" s="53"/>
      <c r="L28" s="250">
        <v>1</v>
      </c>
      <c r="M28" s="174">
        <v>1</v>
      </c>
      <c r="N28" s="280">
        <v>1</v>
      </c>
      <c r="O28" s="174">
        <v>1</v>
      </c>
      <c r="P28" s="250">
        <v>1</v>
      </c>
      <c r="Q28" s="174">
        <v>1</v>
      </c>
      <c r="R28" s="280">
        <v>1</v>
      </c>
      <c r="S28" s="174">
        <v>1</v>
      </c>
      <c r="T28" s="78" t="s">
        <v>0</v>
      </c>
      <c r="U28" s="53" t="s">
        <v>0</v>
      </c>
      <c r="V28" s="148" t="s">
        <v>0</v>
      </c>
      <c r="W28" s="53" t="s">
        <v>0</v>
      </c>
      <c r="X28" s="52" t="s">
        <v>0</v>
      </c>
      <c r="Y28" s="57"/>
      <c r="Z28" s="11">
        <f t="shared" si="0"/>
        <v>7.5</v>
      </c>
      <c r="AA28" s="6">
        <f t="shared" si="1"/>
        <v>35</v>
      </c>
    </row>
    <row r="29" spans="1:27" ht="13.8" thickBot="1" x14ac:dyDescent="0.3">
      <c r="A29" s="87" t="s">
        <v>27</v>
      </c>
      <c r="B29" s="255"/>
      <c r="C29" s="275">
        <v>1</v>
      </c>
      <c r="D29" s="309">
        <v>1</v>
      </c>
      <c r="E29" s="310">
        <v>1</v>
      </c>
      <c r="F29" s="311">
        <v>1</v>
      </c>
      <c r="G29" s="310">
        <v>1</v>
      </c>
      <c r="H29" s="312">
        <v>1</v>
      </c>
      <c r="I29" s="310">
        <v>1</v>
      </c>
      <c r="J29" s="255">
        <v>1</v>
      </c>
      <c r="K29" s="275">
        <v>1</v>
      </c>
      <c r="L29" s="255"/>
      <c r="M29" s="275"/>
      <c r="N29" s="313" t="s">
        <v>0</v>
      </c>
      <c r="O29" s="275" t="s">
        <v>0</v>
      </c>
      <c r="P29" s="255">
        <v>1</v>
      </c>
      <c r="Q29" s="275">
        <v>1</v>
      </c>
      <c r="R29" s="313">
        <v>1</v>
      </c>
      <c r="S29" s="275">
        <v>1</v>
      </c>
      <c r="T29" s="255">
        <v>1</v>
      </c>
      <c r="U29" s="275">
        <v>1</v>
      </c>
      <c r="V29" s="313">
        <v>1</v>
      </c>
      <c r="W29" s="275">
        <v>1</v>
      </c>
      <c r="X29" s="315" t="s">
        <v>0</v>
      </c>
      <c r="Y29" s="314"/>
      <c r="Z29" s="11">
        <f t="shared" si="0"/>
        <v>8.5</v>
      </c>
      <c r="AA29" s="6">
        <f t="shared" si="1"/>
        <v>35</v>
      </c>
    </row>
    <row r="30" spans="1:27" ht="13.8" thickBot="1" x14ac:dyDescent="0.3">
      <c r="A30" s="19" t="s">
        <v>8</v>
      </c>
      <c r="B30" s="18">
        <f t="shared" ref="B30:Y30" si="3">SUM(B10:B29)</f>
        <v>0</v>
      </c>
      <c r="C30" s="18">
        <f t="shared" si="3"/>
        <v>8</v>
      </c>
      <c r="D30" s="18">
        <f t="shared" si="3"/>
        <v>13</v>
      </c>
      <c r="E30" s="18">
        <f t="shared" si="3"/>
        <v>13</v>
      </c>
      <c r="F30" s="18">
        <f t="shared" si="3"/>
        <v>15</v>
      </c>
      <c r="G30" s="18">
        <f t="shared" si="3"/>
        <v>15</v>
      </c>
      <c r="H30" s="18">
        <f t="shared" si="3"/>
        <v>15</v>
      </c>
      <c r="I30" s="18">
        <f t="shared" si="3"/>
        <v>15</v>
      </c>
      <c r="J30" s="18">
        <f t="shared" si="3"/>
        <v>8</v>
      </c>
      <c r="K30" s="18">
        <f t="shared" si="3"/>
        <v>7</v>
      </c>
      <c r="L30" s="18">
        <f t="shared" si="3"/>
        <v>7</v>
      </c>
      <c r="M30" s="18">
        <f t="shared" si="3"/>
        <v>8</v>
      </c>
      <c r="N30" s="18">
        <f t="shared" si="3"/>
        <v>13</v>
      </c>
      <c r="O30" s="18">
        <f t="shared" si="3"/>
        <v>14</v>
      </c>
      <c r="P30" s="18">
        <f t="shared" si="3"/>
        <v>15</v>
      </c>
      <c r="Q30" s="18">
        <f t="shared" si="3"/>
        <v>15</v>
      </c>
      <c r="R30" s="18">
        <f t="shared" si="3"/>
        <v>15</v>
      </c>
      <c r="S30" s="18">
        <f t="shared" si="3"/>
        <v>15</v>
      </c>
      <c r="T30" s="18">
        <f t="shared" si="3"/>
        <v>12</v>
      </c>
      <c r="U30" s="18">
        <f t="shared" si="3"/>
        <v>11</v>
      </c>
      <c r="V30" s="18">
        <f t="shared" si="3"/>
        <v>10</v>
      </c>
      <c r="W30" s="18">
        <f t="shared" si="3"/>
        <v>10</v>
      </c>
      <c r="X30" s="18">
        <f t="shared" si="3"/>
        <v>3</v>
      </c>
      <c r="Y30" s="18">
        <f t="shared" si="3"/>
        <v>0</v>
      </c>
      <c r="Z30" s="11">
        <f t="shared" si="0"/>
        <v>128.5</v>
      </c>
      <c r="AA30" s="6" t="e">
        <f t="shared" si="1"/>
        <v>#VALUE!</v>
      </c>
    </row>
    <row r="31" spans="1:27" ht="13.8" thickBot="1" x14ac:dyDescent="0.3">
      <c r="A31" s="60" t="s">
        <v>38</v>
      </c>
      <c r="B31" s="61">
        <f>SUM(B10:B26)</f>
        <v>0</v>
      </c>
      <c r="C31" s="61">
        <f>SUM(C10:C26)</f>
        <v>6</v>
      </c>
      <c r="D31" s="61">
        <f t="shared" ref="D31:I31" si="4">SUM(D10:D26)-1</f>
        <v>9</v>
      </c>
      <c r="E31" s="61">
        <f t="shared" si="4"/>
        <v>9</v>
      </c>
      <c r="F31" s="61">
        <f t="shared" si="4"/>
        <v>11</v>
      </c>
      <c r="G31" s="61">
        <f t="shared" si="4"/>
        <v>11</v>
      </c>
      <c r="H31" s="61">
        <f t="shared" si="4"/>
        <v>11</v>
      </c>
      <c r="I31" s="61">
        <f t="shared" si="4"/>
        <v>11</v>
      </c>
      <c r="J31" s="61">
        <f>SUM(J10:J26)</f>
        <v>6</v>
      </c>
      <c r="K31" s="61">
        <f>SUM(K10:K26)</f>
        <v>6</v>
      </c>
      <c r="L31" s="61">
        <f>SUM(L10:L26)</f>
        <v>5</v>
      </c>
      <c r="M31" s="61">
        <f>SUM(M10:M26)</f>
        <v>6</v>
      </c>
      <c r="N31" s="61">
        <f t="shared" ref="N31:U31" si="5">SUM(N10:N26)-1</f>
        <v>10</v>
      </c>
      <c r="O31" s="61">
        <f t="shared" si="5"/>
        <v>11</v>
      </c>
      <c r="P31" s="61">
        <f t="shared" si="5"/>
        <v>11</v>
      </c>
      <c r="Q31" s="61">
        <f t="shared" si="5"/>
        <v>11</v>
      </c>
      <c r="R31" s="61">
        <f t="shared" si="5"/>
        <v>11</v>
      </c>
      <c r="S31" s="61">
        <f t="shared" si="5"/>
        <v>11</v>
      </c>
      <c r="T31" s="61">
        <f t="shared" si="5"/>
        <v>10</v>
      </c>
      <c r="U31" s="61">
        <f t="shared" si="5"/>
        <v>9</v>
      </c>
      <c r="V31" s="61">
        <f>SUM(V10:V26)</f>
        <v>9</v>
      </c>
      <c r="W31" s="61">
        <f>SUM(W10:W26)</f>
        <v>9</v>
      </c>
      <c r="X31" s="61">
        <f>SUM(X10:X26)</f>
        <v>3</v>
      </c>
      <c r="Y31" s="61">
        <f>SUM(Y10:Y26)</f>
        <v>0</v>
      </c>
      <c r="Z31" s="11">
        <f t="shared" si="0"/>
        <v>98</v>
      </c>
      <c r="AA31" s="6">
        <f t="shared" si="1"/>
        <v>98</v>
      </c>
    </row>
    <row r="32" spans="1:27" ht="13.8" thickBot="1" x14ac:dyDescent="0.3">
      <c r="A32" s="27" t="s">
        <v>28</v>
      </c>
      <c r="B32" s="322">
        <v>1</v>
      </c>
      <c r="C32" s="323">
        <v>1</v>
      </c>
      <c r="D32" s="324">
        <v>1</v>
      </c>
      <c r="E32" s="323">
        <v>1</v>
      </c>
      <c r="F32" s="324">
        <v>1</v>
      </c>
      <c r="G32" s="323">
        <v>1</v>
      </c>
      <c r="H32" s="163">
        <v>1</v>
      </c>
      <c r="I32" s="194">
        <v>1</v>
      </c>
      <c r="J32" s="325">
        <v>1</v>
      </c>
      <c r="K32" s="326" t="s">
        <v>0</v>
      </c>
      <c r="L32" s="327" t="s">
        <v>0</v>
      </c>
      <c r="M32" s="328" t="s">
        <v>0</v>
      </c>
      <c r="N32" s="325" t="s">
        <v>0</v>
      </c>
      <c r="O32" s="329">
        <v>1</v>
      </c>
      <c r="P32" s="324">
        <v>1</v>
      </c>
      <c r="Q32" s="323">
        <v>1</v>
      </c>
      <c r="R32" s="324">
        <v>1</v>
      </c>
      <c r="S32" s="323">
        <v>1</v>
      </c>
      <c r="T32" s="145">
        <v>1</v>
      </c>
      <c r="U32" s="146">
        <v>1</v>
      </c>
      <c r="V32" s="163">
        <v>1</v>
      </c>
      <c r="W32" s="326">
        <v>1</v>
      </c>
      <c r="X32" s="325"/>
      <c r="Y32" s="329"/>
      <c r="Z32" s="11">
        <f t="shared" si="0"/>
        <v>9</v>
      </c>
      <c r="AA32" s="6">
        <f t="shared" si="1"/>
        <v>36</v>
      </c>
    </row>
    <row r="33" spans="1:27" ht="13.8" thickBot="1" x14ac:dyDescent="0.3">
      <c r="A33" s="27" t="s">
        <v>55</v>
      </c>
      <c r="B33" s="163">
        <v>1</v>
      </c>
      <c r="C33" s="146">
        <v>1</v>
      </c>
      <c r="D33" s="145">
        <v>1</v>
      </c>
      <c r="E33" s="146">
        <v>1</v>
      </c>
      <c r="F33" s="145">
        <v>1</v>
      </c>
      <c r="G33" s="146">
        <v>1</v>
      </c>
      <c r="H33" s="163">
        <v>1</v>
      </c>
      <c r="I33" s="194">
        <v>1</v>
      </c>
      <c r="J33" s="145">
        <v>1</v>
      </c>
      <c r="K33" s="194"/>
      <c r="L33" s="193"/>
      <c r="M33" s="199"/>
      <c r="N33" s="145"/>
      <c r="O33" s="146">
        <v>1</v>
      </c>
      <c r="P33" s="145">
        <v>1</v>
      </c>
      <c r="Q33" s="146">
        <v>1</v>
      </c>
      <c r="R33" s="145">
        <v>1</v>
      </c>
      <c r="S33" s="146">
        <v>1</v>
      </c>
      <c r="T33" s="145">
        <v>1</v>
      </c>
      <c r="U33" s="146">
        <v>1</v>
      </c>
      <c r="V33" s="163" t="s">
        <v>0</v>
      </c>
      <c r="W33" s="194" t="s">
        <v>0</v>
      </c>
      <c r="X33" s="145"/>
      <c r="Y33" s="146"/>
      <c r="Z33" s="11">
        <f t="shared" si="0"/>
        <v>8</v>
      </c>
      <c r="AA33" s="6">
        <f t="shared" si="1"/>
        <v>35</v>
      </c>
    </row>
    <row r="34" spans="1:27" ht="13.8" thickBot="1" x14ac:dyDescent="0.3">
      <c r="A34" s="395" t="s">
        <v>54</v>
      </c>
      <c r="B34" s="181"/>
      <c r="C34" s="182"/>
      <c r="D34" s="206"/>
      <c r="E34" s="182"/>
      <c r="F34" s="206"/>
      <c r="G34" s="182"/>
      <c r="H34" s="181"/>
      <c r="I34" s="190"/>
      <c r="J34" s="206"/>
      <c r="K34" s="190"/>
      <c r="L34" s="254"/>
      <c r="M34" s="196"/>
      <c r="N34" s="206"/>
      <c r="O34" s="182"/>
      <c r="P34" s="206"/>
      <c r="Q34" s="182"/>
      <c r="R34" s="206"/>
      <c r="S34" s="182"/>
      <c r="T34" s="206"/>
      <c r="U34" s="182"/>
      <c r="V34" s="181"/>
      <c r="W34" s="190"/>
      <c r="X34" s="206"/>
      <c r="Y34" s="182"/>
      <c r="Z34" s="11">
        <f t="shared" si="0"/>
        <v>0</v>
      </c>
      <c r="AA34" s="6">
        <f t="shared" si="1"/>
        <v>35</v>
      </c>
    </row>
    <row r="35" spans="1:27" ht="13.8" thickBot="1" x14ac:dyDescent="0.3">
      <c r="A35" s="84" t="s">
        <v>29</v>
      </c>
      <c r="B35" s="225">
        <v>1</v>
      </c>
      <c r="C35" s="226">
        <v>1</v>
      </c>
      <c r="D35" s="227">
        <v>1</v>
      </c>
      <c r="E35" s="228">
        <v>1</v>
      </c>
      <c r="F35" s="229">
        <v>1</v>
      </c>
      <c r="G35" s="228">
        <v>1</v>
      </c>
      <c r="H35" s="227">
        <v>1</v>
      </c>
      <c r="I35" s="230">
        <v>1</v>
      </c>
      <c r="J35" s="78" t="s">
        <v>0</v>
      </c>
      <c r="K35" s="53" t="s">
        <v>0</v>
      </c>
      <c r="L35" s="225">
        <v>1</v>
      </c>
      <c r="M35" s="231">
        <v>1</v>
      </c>
      <c r="N35" s="225">
        <v>1</v>
      </c>
      <c r="O35" s="231">
        <v>1</v>
      </c>
      <c r="P35" s="225">
        <v>1</v>
      </c>
      <c r="Q35" s="231">
        <v>1</v>
      </c>
      <c r="R35" s="78" t="s">
        <v>0</v>
      </c>
      <c r="S35" s="57" t="s">
        <v>0</v>
      </c>
      <c r="T35" s="78" t="s">
        <v>0</v>
      </c>
      <c r="U35" s="13"/>
      <c r="V35" s="12"/>
      <c r="W35" s="13"/>
      <c r="X35" s="12"/>
      <c r="Y35" s="14"/>
      <c r="Z35" s="11">
        <f t="shared" si="0"/>
        <v>7</v>
      </c>
      <c r="AA35" s="6">
        <f t="shared" si="1"/>
        <v>35</v>
      </c>
    </row>
    <row r="36" spans="1:27" ht="13.8" thickBot="1" x14ac:dyDescent="0.3">
      <c r="A36" s="84" t="s">
        <v>42</v>
      </c>
      <c r="B36" s="78" t="s">
        <v>0</v>
      </c>
      <c r="C36" s="165" t="s">
        <v>0</v>
      </c>
      <c r="D36" s="225">
        <v>1</v>
      </c>
      <c r="E36" s="231">
        <v>1</v>
      </c>
      <c r="F36" s="232">
        <v>1</v>
      </c>
      <c r="G36" s="231">
        <v>1</v>
      </c>
      <c r="H36" s="225">
        <v>1</v>
      </c>
      <c r="I36" s="226">
        <v>1</v>
      </c>
      <c r="J36" s="225">
        <v>1</v>
      </c>
      <c r="K36" s="231">
        <v>1</v>
      </c>
      <c r="L36" s="78" t="s">
        <v>0</v>
      </c>
      <c r="M36" s="53" t="s">
        <v>0</v>
      </c>
      <c r="N36" s="233">
        <v>1</v>
      </c>
      <c r="O36" s="234">
        <v>1</v>
      </c>
      <c r="P36" s="233">
        <v>1</v>
      </c>
      <c r="Q36" s="234">
        <v>1</v>
      </c>
      <c r="R36" s="233">
        <v>1</v>
      </c>
      <c r="S36" s="235">
        <v>1</v>
      </c>
      <c r="T36" s="233">
        <v>1</v>
      </c>
      <c r="U36" s="234">
        <v>1</v>
      </c>
      <c r="V36" s="166" t="s">
        <v>0</v>
      </c>
      <c r="W36" s="161" t="s">
        <v>0</v>
      </c>
      <c r="X36" s="12"/>
      <c r="Y36" s="14"/>
      <c r="Z36" s="11">
        <f t="shared" si="0"/>
        <v>8</v>
      </c>
      <c r="AA36" s="6">
        <f t="shared" si="1"/>
        <v>35</v>
      </c>
    </row>
    <row r="37" spans="1:27" ht="13.8" thickBot="1" x14ac:dyDescent="0.3">
      <c r="A37" s="349" t="s">
        <v>30</v>
      </c>
      <c r="B37" s="351">
        <v>1</v>
      </c>
      <c r="C37" s="352">
        <v>1</v>
      </c>
      <c r="D37" s="351">
        <v>1</v>
      </c>
      <c r="E37" s="352">
        <v>1</v>
      </c>
      <c r="F37" s="351">
        <v>1</v>
      </c>
      <c r="G37" s="352">
        <v>1</v>
      </c>
      <c r="H37" s="351">
        <v>1</v>
      </c>
      <c r="I37" s="352">
        <v>1</v>
      </c>
      <c r="J37" s="145"/>
      <c r="K37" s="146"/>
      <c r="L37" s="330">
        <v>1</v>
      </c>
      <c r="M37" s="331">
        <v>1</v>
      </c>
      <c r="N37" s="330">
        <v>1</v>
      </c>
      <c r="O37" s="331">
        <v>1</v>
      </c>
      <c r="P37" s="330">
        <v>1</v>
      </c>
      <c r="Q37" s="331">
        <v>1</v>
      </c>
      <c r="R37" s="330">
        <v>1</v>
      </c>
      <c r="S37" s="331">
        <v>1</v>
      </c>
      <c r="T37" s="145" t="s">
        <v>14</v>
      </c>
      <c r="U37" s="146" t="s">
        <v>0</v>
      </c>
      <c r="V37" s="145" t="s">
        <v>0</v>
      </c>
      <c r="W37" s="146" t="s">
        <v>0</v>
      </c>
      <c r="X37" s="239" t="s">
        <v>0</v>
      </c>
      <c r="Y37" s="146"/>
      <c r="Z37" s="11">
        <f t="shared" si="0"/>
        <v>8</v>
      </c>
      <c r="AA37" s="6">
        <f t="shared" si="1"/>
        <v>35</v>
      </c>
    </row>
    <row r="38" spans="1:27" ht="13.8" thickBot="1" x14ac:dyDescent="0.3">
      <c r="A38" s="31" t="s">
        <v>31</v>
      </c>
      <c r="B38" s="145"/>
      <c r="C38" s="146" t="s">
        <v>0</v>
      </c>
      <c r="D38" s="145">
        <v>1</v>
      </c>
      <c r="E38" s="146">
        <v>1</v>
      </c>
      <c r="F38" s="145">
        <v>1</v>
      </c>
      <c r="G38" s="146">
        <v>1</v>
      </c>
      <c r="H38" s="145">
        <v>1</v>
      </c>
      <c r="I38" s="146">
        <v>1</v>
      </c>
      <c r="J38" s="78">
        <v>1</v>
      </c>
      <c r="K38" s="53">
        <v>1</v>
      </c>
      <c r="L38" s="148" t="s">
        <v>0</v>
      </c>
      <c r="M38" s="57" t="s">
        <v>0</v>
      </c>
      <c r="N38" s="223">
        <v>1</v>
      </c>
      <c r="O38" s="224">
        <v>1</v>
      </c>
      <c r="P38" s="223">
        <v>1</v>
      </c>
      <c r="Q38" s="224">
        <v>1</v>
      </c>
      <c r="R38" s="223">
        <v>1</v>
      </c>
      <c r="S38" s="224">
        <v>1</v>
      </c>
      <c r="T38" s="223">
        <v>1</v>
      </c>
      <c r="U38" s="224">
        <v>1</v>
      </c>
      <c r="V38" s="223">
        <v>1</v>
      </c>
      <c r="W38" s="53">
        <v>1</v>
      </c>
      <c r="X38" s="78"/>
      <c r="Y38" s="53"/>
      <c r="Z38" s="11">
        <f t="shared" si="0"/>
        <v>9</v>
      </c>
      <c r="AA38" s="6">
        <f t="shared" si="1"/>
        <v>35</v>
      </c>
    </row>
    <row r="39" spans="1:27" ht="13.8" thickBot="1" x14ac:dyDescent="0.3">
      <c r="A39" s="99" t="s">
        <v>40</v>
      </c>
      <c r="B39" s="206"/>
      <c r="C39" s="182"/>
      <c r="D39" s="206"/>
      <c r="E39" s="182"/>
      <c r="F39" s="206"/>
      <c r="G39" s="182"/>
      <c r="H39" s="206"/>
      <c r="I39" s="182"/>
      <c r="J39" s="206"/>
      <c r="K39" s="182"/>
      <c r="L39" s="236"/>
      <c r="M39" s="214"/>
      <c r="N39" s="206"/>
      <c r="O39" s="182"/>
      <c r="P39" s="206"/>
      <c r="Q39" s="182"/>
      <c r="R39" s="206"/>
      <c r="S39" s="182"/>
      <c r="T39" s="206"/>
      <c r="U39" s="182"/>
      <c r="V39" s="206"/>
      <c r="W39" s="182"/>
      <c r="X39" s="206"/>
      <c r="Y39" s="182"/>
      <c r="Z39" s="11">
        <f t="shared" si="0"/>
        <v>0</v>
      </c>
      <c r="AA39" s="6">
        <f t="shared" si="1"/>
        <v>35</v>
      </c>
    </row>
    <row r="40" spans="1:27" ht="13.8" thickBot="1" x14ac:dyDescent="0.3">
      <c r="A40" s="203"/>
      <c r="B40" s="78"/>
      <c r="C40" s="165"/>
      <c r="D40" s="78"/>
      <c r="E40" s="53"/>
      <c r="F40" s="148"/>
      <c r="G40" s="53"/>
      <c r="H40" s="78"/>
      <c r="I40" s="57"/>
      <c r="J40" s="78"/>
      <c r="K40" s="53"/>
      <c r="L40" s="78"/>
      <c r="M40" s="53"/>
      <c r="N40" s="54"/>
      <c r="O40" s="56"/>
      <c r="P40" s="54"/>
      <c r="Q40" s="56"/>
      <c r="R40" s="54"/>
      <c r="S40" s="165"/>
      <c r="T40" s="54"/>
      <c r="U40" s="56"/>
      <c r="V40" s="54"/>
      <c r="W40" s="56"/>
      <c r="X40" s="78"/>
      <c r="Y40" s="57"/>
      <c r="Z40" s="11">
        <f t="shared" si="0"/>
        <v>0</v>
      </c>
      <c r="AA40" s="6">
        <f t="shared" si="1"/>
        <v>0</v>
      </c>
    </row>
    <row r="41" spans="1:27" ht="13.8" thickBot="1" x14ac:dyDescent="0.3">
      <c r="A41" s="427"/>
      <c r="B41" s="145"/>
      <c r="C41" s="146"/>
      <c r="D41" s="145"/>
      <c r="E41" s="146"/>
      <c r="F41" s="145"/>
      <c r="G41" s="146"/>
      <c r="H41" s="145"/>
      <c r="I41" s="146"/>
      <c r="J41" s="78"/>
      <c r="K41" s="53"/>
      <c r="L41" s="148"/>
      <c r="M41" s="57"/>
      <c r="N41" s="78"/>
      <c r="O41" s="53"/>
      <c r="P41" s="78"/>
      <c r="Q41" s="53"/>
      <c r="R41" s="78"/>
      <c r="S41" s="53"/>
      <c r="T41" s="78"/>
      <c r="U41" s="53"/>
      <c r="V41" s="78"/>
      <c r="W41" s="53"/>
      <c r="X41" s="78"/>
      <c r="Y41" s="53"/>
      <c r="Z41" s="11">
        <f t="shared" si="0"/>
        <v>0</v>
      </c>
      <c r="AA41" s="6">
        <f t="shared" si="1"/>
        <v>0</v>
      </c>
    </row>
    <row r="42" spans="1:27" ht="13.8" thickBot="1" x14ac:dyDescent="0.3">
      <c r="A42" s="258"/>
      <c r="B42" s="145"/>
      <c r="C42" s="146"/>
      <c r="D42" s="145"/>
      <c r="E42" s="146"/>
      <c r="F42" s="145"/>
      <c r="G42" s="146"/>
      <c r="H42" s="145"/>
      <c r="I42" s="146"/>
      <c r="J42" s="145"/>
      <c r="K42" s="146"/>
      <c r="L42" s="239"/>
      <c r="M42" s="192"/>
      <c r="N42" s="145"/>
      <c r="O42" s="146"/>
      <c r="P42" s="145"/>
      <c r="Q42" s="146"/>
      <c r="R42" s="145"/>
      <c r="S42" s="146"/>
      <c r="T42" s="145"/>
      <c r="U42" s="146"/>
      <c r="V42" s="145"/>
      <c r="W42" s="146"/>
      <c r="X42" s="145"/>
      <c r="Y42" s="146"/>
      <c r="Z42" s="11">
        <f t="shared" si="0"/>
        <v>0</v>
      </c>
      <c r="AA42" s="6">
        <f t="shared" si="1"/>
        <v>0</v>
      </c>
    </row>
    <row r="43" spans="1:27" ht="13.8" thickBot="1" x14ac:dyDescent="0.3">
      <c r="A43" s="31" t="s">
        <v>32</v>
      </c>
      <c r="B43" s="269">
        <v>1</v>
      </c>
      <c r="C43" s="270">
        <v>1</v>
      </c>
      <c r="D43" s="269">
        <v>1</v>
      </c>
      <c r="E43" s="270">
        <v>1</v>
      </c>
      <c r="F43" s="269">
        <v>1</v>
      </c>
      <c r="G43" s="270">
        <v>1</v>
      </c>
      <c r="H43" s="269">
        <v>1</v>
      </c>
      <c r="I43" s="270">
        <v>1</v>
      </c>
      <c r="J43" s="78" t="s">
        <v>0</v>
      </c>
      <c r="K43" s="13"/>
      <c r="L43" s="281">
        <v>1</v>
      </c>
      <c r="M43" s="270">
        <v>1</v>
      </c>
      <c r="N43" s="269">
        <v>1</v>
      </c>
      <c r="O43" s="270">
        <v>1</v>
      </c>
      <c r="P43" s="269">
        <v>1</v>
      </c>
      <c r="Q43" s="270">
        <v>1</v>
      </c>
      <c r="R43" s="12" t="s">
        <v>0</v>
      </c>
      <c r="S43" s="13"/>
      <c r="T43" s="12"/>
      <c r="U43" s="13"/>
      <c r="V43" s="12"/>
      <c r="W43" s="13"/>
      <c r="X43" s="20"/>
      <c r="Y43" s="13"/>
      <c r="Z43" s="11">
        <f t="shared" si="0"/>
        <v>7</v>
      </c>
      <c r="AA43" s="6">
        <f t="shared" si="1"/>
        <v>35</v>
      </c>
    </row>
    <row r="44" spans="1:27" ht="13.8" thickBot="1" x14ac:dyDescent="0.3">
      <c r="A44" s="350" t="s">
        <v>33</v>
      </c>
      <c r="B44" s="261" t="s">
        <v>35</v>
      </c>
      <c r="C44" s="262">
        <v>1</v>
      </c>
      <c r="D44" s="261">
        <v>1</v>
      </c>
      <c r="E44" s="262">
        <v>1</v>
      </c>
      <c r="F44" s="261">
        <v>1</v>
      </c>
      <c r="G44" s="262">
        <v>1</v>
      </c>
      <c r="H44" s="261">
        <v>1</v>
      </c>
      <c r="I44" s="262">
        <v>1</v>
      </c>
      <c r="J44" s="263"/>
      <c r="K44" s="264"/>
      <c r="L44" s="268"/>
      <c r="M44" s="266"/>
      <c r="N44" s="263"/>
      <c r="O44" s="264"/>
      <c r="P44" s="268"/>
      <c r="Q44" s="264"/>
      <c r="R44" s="263"/>
      <c r="S44" s="264"/>
      <c r="T44" s="278">
        <v>1</v>
      </c>
      <c r="U44" s="278">
        <v>1</v>
      </c>
      <c r="V44" s="261">
        <v>1</v>
      </c>
      <c r="W44" s="262">
        <v>1</v>
      </c>
      <c r="X44" s="255" t="s">
        <v>0</v>
      </c>
      <c r="Y44" s="264" t="s">
        <v>0</v>
      </c>
      <c r="Z44" s="33">
        <v>7</v>
      </c>
      <c r="AA44" s="6">
        <f t="shared" si="1"/>
        <v>35</v>
      </c>
    </row>
    <row r="45" spans="1:27" ht="13.8" thickBot="1" x14ac:dyDescent="0.3">
      <c r="A45" s="512" t="str">
        <f>A1</f>
        <v>SEMAINE 2</v>
      </c>
      <c r="B45" s="514">
        <f>B1+1</f>
        <v>45664</v>
      </c>
      <c r="C45" s="515"/>
      <c r="D45" s="515"/>
      <c r="E45" s="515"/>
      <c r="F45" s="515"/>
      <c r="G45" s="515"/>
      <c r="H45" s="515"/>
      <c r="I45" s="515"/>
      <c r="J45" s="515"/>
      <c r="K45" s="515"/>
      <c r="L45" s="515"/>
      <c r="M45" s="515"/>
      <c r="N45" s="515"/>
      <c r="O45" s="515"/>
      <c r="P45" s="515"/>
      <c r="Q45" s="515"/>
      <c r="R45" s="515"/>
      <c r="S45" s="515"/>
      <c r="T45" s="515"/>
      <c r="U45" s="515"/>
      <c r="V45" s="515"/>
      <c r="W45" s="515"/>
      <c r="X45" s="515"/>
      <c r="Y45" s="516"/>
      <c r="Z45" s="519" t="s">
        <v>9</v>
      </c>
      <c r="AA45" s="521" t="s">
        <v>10</v>
      </c>
    </row>
    <row r="46" spans="1:27" ht="13.8" thickBot="1" x14ac:dyDescent="0.3">
      <c r="A46" s="513"/>
      <c r="B46" s="517" t="s">
        <v>15</v>
      </c>
      <c r="C46" s="518"/>
      <c r="D46" s="523" t="s">
        <v>16</v>
      </c>
      <c r="E46" s="517"/>
      <c r="F46" s="517" t="s">
        <v>17</v>
      </c>
      <c r="G46" s="518"/>
      <c r="H46" s="517" t="s">
        <v>18</v>
      </c>
      <c r="I46" s="518"/>
      <c r="J46" s="517" t="s">
        <v>19</v>
      </c>
      <c r="K46" s="518"/>
      <c r="L46" s="517" t="s">
        <v>20</v>
      </c>
      <c r="M46" s="518"/>
      <c r="N46" s="517" t="s">
        <v>12</v>
      </c>
      <c r="O46" s="518"/>
      <c r="P46" s="517" t="s">
        <v>21</v>
      </c>
      <c r="Q46" s="518"/>
      <c r="R46" s="517" t="s">
        <v>22</v>
      </c>
      <c r="S46" s="518"/>
      <c r="T46" s="517" t="s">
        <v>23</v>
      </c>
      <c r="U46" s="518"/>
      <c r="V46" s="517" t="s">
        <v>24</v>
      </c>
      <c r="W46" s="518"/>
      <c r="X46" s="517" t="s">
        <v>25</v>
      </c>
      <c r="Y46" s="518"/>
      <c r="Z46" s="520"/>
      <c r="AA46" s="522"/>
    </row>
    <row r="47" spans="1:27" x14ac:dyDescent="0.25">
      <c r="A47" s="26" t="s">
        <v>1</v>
      </c>
      <c r="B47" s="103"/>
      <c r="C47" s="104"/>
      <c r="D47" s="105"/>
      <c r="E47" s="107"/>
      <c r="F47" s="260"/>
      <c r="G47" s="164"/>
      <c r="H47" s="105"/>
      <c r="I47" s="107"/>
      <c r="J47" s="153"/>
      <c r="K47" s="180"/>
      <c r="L47" s="103"/>
      <c r="M47" s="104"/>
      <c r="N47" s="153"/>
      <c r="O47" s="180"/>
      <c r="P47" s="103"/>
      <c r="Q47" s="104"/>
      <c r="R47" s="153"/>
      <c r="S47" s="180"/>
      <c r="T47" s="103"/>
      <c r="U47" s="104"/>
      <c r="V47" s="153"/>
      <c r="W47" s="180"/>
      <c r="X47" s="103"/>
      <c r="Y47" s="104"/>
      <c r="Z47" s="40">
        <f>SUM(B47:Y47)*0.5</f>
        <v>0</v>
      </c>
      <c r="AA47" s="6">
        <f t="shared" ref="AA47:AA52" si="6">AA3</f>
        <v>36</v>
      </c>
    </row>
    <row r="48" spans="1:27" x14ac:dyDescent="0.25">
      <c r="A48" s="257" t="s">
        <v>43</v>
      </c>
      <c r="B48" s="195" t="s">
        <v>0</v>
      </c>
      <c r="C48" s="91" t="s">
        <v>0</v>
      </c>
      <c r="D48" s="54" t="s">
        <v>0</v>
      </c>
      <c r="E48" s="56">
        <v>1</v>
      </c>
      <c r="F48" s="158">
        <v>1</v>
      </c>
      <c r="G48" s="165">
        <v>1</v>
      </c>
      <c r="H48" s="54">
        <v>1</v>
      </c>
      <c r="I48" s="56">
        <v>1</v>
      </c>
      <c r="J48" s="158" t="s">
        <v>0</v>
      </c>
      <c r="K48" s="165" t="s">
        <v>0</v>
      </c>
      <c r="L48" s="78">
        <v>1</v>
      </c>
      <c r="M48" s="53">
        <v>1</v>
      </c>
      <c r="N48" s="148">
        <v>1</v>
      </c>
      <c r="O48" s="57">
        <v>1</v>
      </c>
      <c r="P48" s="78">
        <v>1</v>
      </c>
      <c r="Q48" s="53">
        <v>1</v>
      </c>
      <c r="R48" s="148">
        <v>1</v>
      </c>
      <c r="S48" s="57">
        <v>1</v>
      </c>
      <c r="T48" s="78">
        <v>1</v>
      </c>
      <c r="U48" s="53">
        <v>1</v>
      </c>
      <c r="V48" s="148">
        <v>1</v>
      </c>
      <c r="W48" s="57">
        <v>1</v>
      </c>
      <c r="X48" s="100">
        <v>1</v>
      </c>
      <c r="Y48" s="66"/>
      <c r="Z48" s="40">
        <f t="shared" ref="Z48:Z53" si="7">SUM(B48:Y48)*0.5</f>
        <v>9</v>
      </c>
      <c r="AA48" s="6">
        <f t="shared" si="6"/>
        <v>35</v>
      </c>
    </row>
    <row r="49" spans="1:27" x14ac:dyDescent="0.25">
      <c r="A49" s="258" t="s">
        <v>49</v>
      </c>
      <c r="B49" s="195"/>
      <c r="C49" s="91">
        <v>1</v>
      </c>
      <c r="D49" s="54">
        <v>1</v>
      </c>
      <c r="E49" s="56">
        <v>1</v>
      </c>
      <c r="F49" s="158">
        <v>1</v>
      </c>
      <c r="G49" s="165">
        <v>1</v>
      </c>
      <c r="H49" s="54">
        <v>1</v>
      </c>
      <c r="I49" s="56">
        <v>1</v>
      </c>
      <c r="J49" s="158">
        <v>1</v>
      </c>
      <c r="K49" s="165">
        <v>1</v>
      </c>
      <c r="L49" s="78">
        <v>1</v>
      </c>
      <c r="M49" s="53">
        <v>1</v>
      </c>
      <c r="N49" s="158" t="s">
        <v>0</v>
      </c>
      <c r="O49" s="57">
        <v>1</v>
      </c>
      <c r="P49" s="78">
        <v>1</v>
      </c>
      <c r="Q49" s="53">
        <v>1</v>
      </c>
      <c r="R49" s="148">
        <v>1</v>
      </c>
      <c r="S49" s="57">
        <v>1</v>
      </c>
      <c r="T49" s="78">
        <v>1</v>
      </c>
      <c r="U49" s="53">
        <v>1</v>
      </c>
      <c r="V49" s="148">
        <v>1</v>
      </c>
      <c r="W49" s="57">
        <v>1</v>
      </c>
      <c r="X49" s="100"/>
      <c r="Y49" s="67"/>
      <c r="Z49" s="40">
        <f t="shared" si="7"/>
        <v>10</v>
      </c>
      <c r="AA49" s="6">
        <f t="shared" si="6"/>
        <v>35</v>
      </c>
    </row>
    <row r="50" spans="1:27" x14ac:dyDescent="0.25">
      <c r="A50" s="258" t="s">
        <v>45</v>
      </c>
      <c r="B50" s="78"/>
      <c r="C50" s="53"/>
      <c r="D50" s="54">
        <v>1</v>
      </c>
      <c r="E50" s="56">
        <v>1</v>
      </c>
      <c r="F50" s="158">
        <v>1</v>
      </c>
      <c r="G50" s="165">
        <v>1</v>
      </c>
      <c r="H50" s="54">
        <v>1</v>
      </c>
      <c r="I50" s="56">
        <v>1</v>
      </c>
      <c r="J50" s="158"/>
      <c r="K50" s="165"/>
      <c r="L50" s="78"/>
      <c r="M50" s="53"/>
      <c r="N50" s="148">
        <v>1</v>
      </c>
      <c r="O50" s="57">
        <v>1</v>
      </c>
      <c r="P50" s="78">
        <v>1</v>
      </c>
      <c r="Q50" s="53">
        <v>1</v>
      </c>
      <c r="R50" s="148">
        <v>1</v>
      </c>
      <c r="S50" s="57">
        <v>1</v>
      </c>
      <c r="T50" s="78">
        <v>1</v>
      </c>
      <c r="U50" s="53">
        <v>1</v>
      </c>
      <c r="V50" s="148">
        <v>1</v>
      </c>
      <c r="W50" s="57">
        <v>1</v>
      </c>
      <c r="X50" s="78"/>
      <c r="Y50" s="57"/>
      <c r="Z50" s="40">
        <f t="shared" si="7"/>
        <v>8</v>
      </c>
      <c r="AA50" s="6">
        <f t="shared" si="6"/>
        <v>35</v>
      </c>
    </row>
    <row r="51" spans="1:27" x14ac:dyDescent="0.25">
      <c r="A51" s="258" t="s">
        <v>51</v>
      </c>
      <c r="B51" s="88"/>
      <c r="C51" s="47"/>
      <c r="D51" s="48"/>
      <c r="E51" s="50"/>
      <c r="F51" s="155"/>
      <c r="G51" s="160"/>
      <c r="H51" s="48"/>
      <c r="I51" s="50"/>
      <c r="J51" s="155"/>
      <c r="K51" s="160"/>
      <c r="L51" s="88"/>
      <c r="M51" s="47"/>
      <c r="N51" s="94"/>
      <c r="O51" s="51"/>
      <c r="P51" s="88"/>
      <c r="Q51" s="47"/>
      <c r="R51" s="94"/>
      <c r="S51" s="51"/>
      <c r="T51" s="88"/>
      <c r="U51" s="47"/>
      <c r="V51" s="94"/>
      <c r="W51" s="51"/>
      <c r="X51" s="88"/>
      <c r="Y51" s="51"/>
      <c r="Z51" s="40">
        <f t="shared" si="7"/>
        <v>0</v>
      </c>
      <c r="AA51" s="6">
        <f t="shared" si="6"/>
        <v>35</v>
      </c>
    </row>
    <row r="52" spans="1:27" x14ac:dyDescent="0.25">
      <c r="A52" s="258"/>
      <c r="B52" s="247"/>
      <c r="C52" s="154"/>
      <c r="D52" s="247"/>
      <c r="E52" s="154"/>
      <c r="F52" s="393"/>
      <c r="G52" s="154"/>
      <c r="H52" s="157"/>
      <c r="I52" s="154"/>
      <c r="J52" s="157"/>
      <c r="K52" s="154"/>
      <c r="L52" s="157"/>
      <c r="M52" s="154"/>
      <c r="N52" s="157"/>
      <c r="O52" s="154"/>
      <c r="P52" s="157"/>
      <c r="Q52" s="154"/>
      <c r="R52" s="157"/>
      <c r="S52" s="154"/>
      <c r="T52" s="157"/>
      <c r="U52" s="154"/>
      <c r="V52" s="157"/>
      <c r="W52" s="53"/>
      <c r="X52" s="52"/>
      <c r="Y52" s="53"/>
      <c r="Z52" s="40">
        <f t="shared" si="7"/>
        <v>0</v>
      </c>
      <c r="AA52" s="6">
        <f t="shared" si="6"/>
        <v>0</v>
      </c>
    </row>
    <row r="53" spans="1:27" ht="13.8" thickBot="1" x14ac:dyDescent="0.3">
      <c r="A53" s="259"/>
      <c r="B53" s="255"/>
      <c r="C53" s="275"/>
      <c r="D53" s="309"/>
      <c r="E53" s="310"/>
      <c r="F53" s="311"/>
      <c r="G53" s="310"/>
      <c r="H53" s="312"/>
      <c r="I53" s="310"/>
      <c r="J53" s="312"/>
      <c r="K53" s="275"/>
      <c r="L53" s="312"/>
      <c r="M53" s="310"/>
      <c r="N53" s="315"/>
      <c r="O53" s="275"/>
      <c r="P53" s="315"/>
      <c r="Q53" s="275"/>
      <c r="R53" s="315"/>
      <c r="S53" s="275"/>
      <c r="T53" s="315"/>
      <c r="U53" s="275"/>
      <c r="V53" s="315"/>
      <c r="W53" s="275"/>
      <c r="X53" s="315"/>
      <c r="Y53" s="275"/>
      <c r="Z53" s="40">
        <f t="shared" si="7"/>
        <v>0</v>
      </c>
      <c r="AA53" s="6" t="e">
        <f>#REF!</f>
        <v>#REF!</v>
      </c>
    </row>
    <row r="54" spans="1:27" ht="13.8" thickBot="1" x14ac:dyDescent="0.3">
      <c r="A54" s="10" t="s">
        <v>2</v>
      </c>
      <c r="B54" s="18">
        <f>SUM(B47:B52)</f>
        <v>0</v>
      </c>
      <c r="C54" s="18">
        <f t="shared" ref="C54:Y54" si="8">SUM(C47:C53)</f>
        <v>1</v>
      </c>
      <c r="D54" s="18">
        <f t="shared" si="8"/>
        <v>2</v>
      </c>
      <c r="E54" s="18">
        <f t="shared" si="8"/>
        <v>3</v>
      </c>
      <c r="F54" s="18">
        <f t="shared" si="8"/>
        <v>3</v>
      </c>
      <c r="G54" s="18">
        <f t="shared" si="8"/>
        <v>3</v>
      </c>
      <c r="H54" s="18">
        <f t="shared" si="8"/>
        <v>3</v>
      </c>
      <c r="I54" s="18">
        <f t="shared" si="8"/>
        <v>3</v>
      </c>
      <c r="J54" s="18">
        <f t="shared" si="8"/>
        <v>1</v>
      </c>
      <c r="K54" s="18">
        <f t="shared" si="8"/>
        <v>1</v>
      </c>
      <c r="L54" s="18">
        <f t="shared" si="8"/>
        <v>2</v>
      </c>
      <c r="M54" s="18">
        <f t="shared" si="8"/>
        <v>2</v>
      </c>
      <c r="N54" s="18">
        <f t="shared" si="8"/>
        <v>2</v>
      </c>
      <c r="O54" s="18">
        <f t="shared" si="8"/>
        <v>3</v>
      </c>
      <c r="P54" s="18">
        <f t="shared" si="8"/>
        <v>3</v>
      </c>
      <c r="Q54" s="18">
        <f t="shared" si="8"/>
        <v>3</v>
      </c>
      <c r="R54" s="18">
        <f t="shared" si="8"/>
        <v>3</v>
      </c>
      <c r="S54" s="18">
        <f t="shared" si="8"/>
        <v>3</v>
      </c>
      <c r="T54" s="18">
        <f t="shared" si="8"/>
        <v>3</v>
      </c>
      <c r="U54" s="18">
        <f t="shared" si="8"/>
        <v>3</v>
      </c>
      <c r="V54" s="18">
        <f t="shared" si="8"/>
        <v>3</v>
      </c>
      <c r="W54" s="18">
        <f t="shared" si="8"/>
        <v>3</v>
      </c>
      <c r="X54" s="18">
        <f t="shared" si="8"/>
        <v>1</v>
      </c>
      <c r="Y54" s="18">
        <f t="shared" si="8"/>
        <v>0</v>
      </c>
      <c r="Z54" s="11">
        <f t="shared" ref="Z54:Z73" si="9">SUM(B54:Y54)*0.5</f>
        <v>27</v>
      </c>
      <c r="AA54" s="6">
        <f t="shared" ref="AA54:AA73" si="10">AA10</f>
        <v>176</v>
      </c>
    </row>
    <row r="55" spans="1:27" ht="13.8" thickBot="1" x14ac:dyDescent="0.3">
      <c r="A55" s="9" t="s">
        <v>3</v>
      </c>
      <c r="B55" s="139"/>
      <c r="C55" s="140"/>
      <c r="D55" s="105"/>
      <c r="E55" s="107"/>
      <c r="F55" s="260"/>
      <c r="G55" s="107"/>
      <c r="H55" s="106"/>
      <c r="I55" s="107"/>
      <c r="J55" s="108"/>
      <c r="K55" s="104"/>
      <c r="L55" s="108"/>
      <c r="M55" s="104"/>
      <c r="N55" s="108"/>
      <c r="O55" s="104"/>
      <c r="P55" s="108"/>
      <c r="Q55" s="104"/>
      <c r="R55" s="108"/>
      <c r="S55" s="104"/>
      <c r="T55" s="108"/>
      <c r="U55" s="104"/>
      <c r="V55" s="106"/>
      <c r="W55" s="104"/>
      <c r="X55" s="141"/>
      <c r="Y55" s="140"/>
      <c r="Z55" s="11">
        <f t="shared" si="9"/>
        <v>0</v>
      </c>
      <c r="AA55" s="6">
        <f t="shared" si="10"/>
        <v>19</v>
      </c>
    </row>
    <row r="56" spans="1:27" ht="13.8" thickBot="1" x14ac:dyDescent="0.3">
      <c r="A56" s="4" t="s">
        <v>4</v>
      </c>
      <c r="B56" s="321"/>
      <c r="C56" s="47"/>
      <c r="D56" s="88"/>
      <c r="E56" s="47"/>
      <c r="F56" s="94"/>
      <c r="G56" s="47"/>
      <c r="H56" s="46"/>
      <c r="I56" s="47"/>
      <c r="J56" s="46"/>
      <c r="K56" s="47"/>
      <c r="L56" s="46"/>
      <c r="M56" s="47"/>
      <c r="N56" s="46"/>
      <c r="O56" s="47"/>
      <c r="P56" s="46"/>
      <c r="Q56" s="47"/>
      <c r="R56" s="46"/>
      <c r="S56" s="47"/>
      <c r="T56" s="46"/>
      <c r="U56" s="47"/>
      <c r="V56" s="46"/>
      <c r="W56" s="47"/>
      <c r="X56" s="46"/>
      <c r="Y56" s="51"/>
      <c r="Z56" s="11">
        <f t="shared" si="9"/>
        <v>0</v>
      </c>
      <c r="AA56" s="6">
        <f t="shared" si="10"/>
        <v>26</v>
      </c>
    </row>
    <row r="57" spans="1:27" ht="13.8" thickBot="1" x14ac:dyDescent="0.3">
      <c r="A57" s="4" t="s">
        <v>13</v>
      </c>
      <c r="B57" s="195" t="s">
        <v>0</v>
      </c>
      <c r="C57" s="66">
        <v>1</v>
      </c>
      <c r="D57" s="54">
        <v>1</v>
      </c>
      <c r="E57" s="165">
        <v>1</v>
      </c>
      <c r="F57" s="54">
        <v>1</v>
      </c>
      <c r="G57" s="56">
        <v>1</v>
      </c>
      <c r="H57" s="55">
        <v>1</v>
      </c>
      <c r="I57" s="56">
        <v>1</v>
      </c>
      <c r="J57" s="55" t="s">
        <v>0</v>
      </c>
      <c r="K57" s="165" t="s">
        <v>0</v>
      </c>
      <c r="L57" s="54">
        <v>1</v>
      </c>
      <c r="M57" s="56">
        <v>1</v>
      </c>
      <c r="N57" s="55">
        <v>1</v>
      </c>
      <c r="O57" s="56">
        <v>1</v>
      </c>
      <c r="P57" s="55">
        <v>1</v>
      </c>
      <c r="Q57" s="56">
        <v>1</v>
      </c>
      <c r="R57" s="55">
        <v>1</v>
      </c>
      <c r="S57" s="56">
        <v>1</v>
      </c>
      <c r="T57" s="55">
        <v>1</v>
      </c>
      <c r="U57" s="56">
        <v>1</v>
      </c>
      <c r="V57" s="55">
        <v>1</v>
      </c>
      <c r="W57" s="56"/>
      <c r="X57" s="65"/>
      <c r="Y57" s="66"/>
      <c r="Z57" s="11">
        <f t="shared" si="9"/>
        <v>9</v>
      </c>
      <c r="AA57" s="6">
        <f t="shared" si="10"/>
        <v>35</v>
      </c>
    </row>
    <row r="58" spans="1:27" ht="13.8" thickBot="1" x14ac:dyDescent="0.3">
      <c r="A58" s="4" t="s">
        <v>5</v>
      </c>
      <c r="B58" s="227"/>
      <c r="C58" s="234"/>
      <c r="D58" s="233"/>
      <c r="E58" s="234"/>
      <c r="F58" s="274"/>
      <c r="G58" s="234"/>
      <c r="H58" s="471"/>
      <c r="I58" s="234"/>
      <c r="J58" s="472"/>
      <c r="K58" s="230"/>
      <c r="L58" s="227"/>
      <c r="M58" s="228"/>
      <c r="N58" s="472"/>
      <c r="O58" s="228"/>
      <c r="P58" s="472"/>
      <c r="Q58" s="228"/>
      <c r="R58" s="472"/>
      <c r="S58" s="228"/>
      <c r="T58" s="472"/>
      <c r="U58" s="228"/>
      <c r="V58" s="472"/>
      <c r="W58" s="228"/>
      <c r="X58" s="472"/>
      <c r="Y58" s="228"/>
      <c r="Z58" s="11">
        <f t="shared" si="9"/>
        <v>0</v>
      </c>
      <c r="AA58" s="6">
        <f t="shared" si="10"/>
        <v>0</v>
      </c>
    </row>
    <row r="59" spans="1:27" ht="13.8" thickBot="1" x14ac:dyDescent="0.3">
      <c r="A59" s="4" t="s">
        <v>7</v>
      </c>
      <c r="B59" s="95"/>
      <c r="C59" s="66">
        <v>1</v>
      </c>
      <c r="D59" s="54">
        <v>1</v>
      </c>
      <c r="E59" s="56">
        <v>1</v>
      </c>
      <c r="F59" s="158">
        <v>1</v>
      </c>
      <c r="G59" s="56">
        <v>1</v>
      </c>
      <c r="H59" s="55">
        <v>1</v>
      </c>
      <c r="I59" s="56" t="s">
        <v>0</v>
      </c>
      <c r="J59" s="52" t="s">
        <v>0</v>
      </c>
      <c r="K59" s="53" t="s">
        <v>0</v>
      </c>
      <c r="L59" s="55" t="s">
        <v>0</v>
      </c>
      <c r="M59" s="53">
        <v>1</v>
      </c>
      <c r="N59" s="52">
        <v>1</v>
      </c>
      <c r="O59" s="53">
        <v>1</v>
      </c>
      <c r="P59" s="52">
        <v>1</v>
      </c>
      <c r="Q59" s="53">
        <v>1</v>
      </c>
      <c r="R59" s="52">
        <v>1</v>
      </c>
      <c r="S59" s="53">
        <v>1</v>
      </c>
      <c r="T59" s="52" t="s">
        <v>0</v>
      </c>
      <c r="U59" s="53" t="s">
        <v>0</v>
      </c>
      <c r="V59" s="52" t="s">
        <v>0</v>
      </c>
      <c r="W59" s="57" t="s">
        <v>0</v>
      </c>
      <c r="X59" s="100" t="s">
        <v>0</v>
      </c>
      <c r="Y59" s="66"/>
      <c r="Z59" s="11">
        <f t="shared" si="9"/>
        <v>6.5</v>
      </c>
      <c r="AA59" s="6">
        <f t="shared" si="10"/>
        <v>31</v>
      </c>
    </row>
    <row r="60" spans="1:27" ht="13.8" thickBot="1" x14ac:dyDescent="0.3">
      <c r="A60" s="5" t="s">
        <v>6</v>
      </c>
      <c r="B60" s="362"/>
      <c r="C60" s="363"/>
      <c r="D60" s="247">
        <v>1</v>
      </c>
      <c r="E60" s="154">
        <v>1</v>
      </c>
      <c r="F60" s="157">
        <v>1</v>
      </c>
      <c r="G60" s="154">
        <v>1</v>
      </c>
      <c r="H60" s="157">
        <v>1</v>
      </c>
      <c r="I60" s="154">
        <v>1</v>
      </c>
      <c r="J60" s="157">
        <v>1</v>
      </c>
      <c r="K60" s="154">
        <v>1</v>
      </c>
      <c r="L60" s="215">
        <v>1</v>
      </c>
      <c r="M60" s="217"/>
      <c r="N60" s="216"/>
      <c r="O60" s="217"/>
      <c r="P60" s="216"/>
      <c r="Q60" s="217"/>
      <c r="R60" s="216"/>
      <c r="S60" s="217"/>
      <c r="T60" s="216"/>
      <c r="U60" s="217"/>
      <c r="V60" s="216"/>
      <c r="W60" s="217"/>
      <c r="X60" s="435"/>
      <c r="Y60" s="296"/>
      <c r="Z60" s="11">
        <f t="shared" si="9"/>
        <v>4.5</v>
      </c>
      <c r="AA60" s="6">
        <f t="shared" si="10"/>
        <v>31</v>
      </c>
    </row>
    <row r="61" spans="1:27" ht="13.8" thickBot="1" x14ac:dyDescent="0.3">
      <c r="A61" s="45" t="s">
        <v>41</v>
      </c>
      <c r="B61" s="48"/>
      <c r="C61" s="47"/>
      <c r="D61" s="48"/>
      <c r="E61" s="50"/>
      <c r="F61" s="155"/>
      <c r="G61" s="50"/>
      <c r="H61" s="49"/>
      <c r="I61" s="50"/>
      <c r="J61" s="49"/>
      <c r="K61" s="160"/>
      <c r="L61" s="48"/>
      <c r="M61" s="50"/>
      <c r="N61" s="49"/>
      <c r="O61" s="50"/>
      <c r="P61" s="49"/>
      <c r="Q61" s="50"/>
      <c r="R61" s="49"/>
      <c r="S61" s="50"/>
      <c r="T61" s="49"/>
      <c r="U61" s="50"/>
      <c r="V61" s="49"/>
      <c r="W61" s="50"/>
      <c r="X61" s="48"/>
      <c r="Y61" s="47"/>
      <c r="Z61" s="11">
        <f t="shared" si="9"/>
        <v>0</v>
      </c>
      <c r="AA61" s="6">
        <f t="shared" si="10"/>
        <v>35</v>
      </c>
    </row>
    <row r="62" spans="1:27" ht="13.8" thickBot="1" x14ac:dyDescent="0.3">
      <c r="A62" s="171" t="s">
        <v>44</v>
      </c>
      <c r="B62" s="145"/>
      <c r="C62" s="146"/>
      <c r="D62" s="163" t="s">
        <v>0</v>
      </c>
      <c r="E62" s="194">
        <v>1</v>
      </c>
      <c r="F62" s="193">
        <v>1</v>
      </c>
      <c r="G62" s="194">
        <v>1</v>
      </c>
      <c r="H62" s="186">
        <v>1</v>
      </c>
      <c r="I62" s="194">
        <v>1</v>
      </c>
      <c r="J62" s="186">
        <v>1</v>
      </c>
      <c r="K62" s="194">
        <v>1</v>
      </c>
      <c r="L62" s="186" t="s">
        <v>0</v>
      </c>
      <c r="M62" s="146" t="s">
        <v>0</v>
      </c>
      <c r="N62" s="187">
        <v>1</v>
      </c>
      <c r="O62" s="146">
        <v>1</v>
      </c>
      <c r="P62" s="187">
        <v>1</v>
      </c>
      <c r="Q62" s="146">
        <v>1</v>
      </c>
      <c r="R62" s="187">
        <v>1</v>
      </c>
      <c r="S62" s="146">
        <v>1</v>
      </c>
      <c r="T62" s="187">
        <v>1</v>
      </c>
      <c r="U62" s="202">
        <v>1</v>
      </c>
      <c r="V62" s="187">
        <v>1</v>
      </c>
      <c r="W62" s="192">
        <v>1</v>
      </c>
      <c r="X62" s="145">
        <v>1</v>
      </c>
      <c r="Y62" s="146"/>
      <c r="Z62" s="11">
        <f t="shared" si="9"/>
        <v>9</v>
      </c>
      <c r="AA62" s="6">
        <f t="shared" si="10"/>
        <v>17.5</v>
      </c>
    </row>
    <row r="63" spans="1:27" ht="13.8" thickBot="1" x14ac:dyDescent="0.3">
      <c r="A63" s="171" t="s">
        <v>46</v>
      </c>
      <c r="B63" s="145"/>
      <c r="C63" s="146">
        <v>1</v>
      </c>
      <c r="D63" s="163">
        <v>1</v>
      </c>
      <c r="E63" s="194">
        <v>1</v>
      </c>
      <c r="F63" s="193">
        <v>1</v>
      </c>
      <c r="G63" s="194">
        <v>1</v>
      </c>
      <c r="H63" s="186">
        <v>1</v>
      </c>
      <c r="I63" s="194">
        <v>1</v>
      </c>
      <c r="J63" s="187"/>
      <c r="K63" s="192"/>
      <c r="L63" s="163"/>
      <c r="M63" s="146"/>
      <c r="N63" s="187">
        <v>1</v>
      </c>
      <c r="O63" s="146">
        <v>1</v>
      </c>
      <c r="P63" s="187">
        <v>1</v>
      </c>
      <c r="Q63" s="146">
        <v>1</v>
      </c>
      <c r="R63" s="187">
        <v>1</v>
      </c>
      <c r="S63" s="146">
        <v>1</v>
      </c>
      <c r="T63" s="187">
        <v>1</v>
      </c>
      <c r="U63" s="146">
        <v>1</v>
      </c>
      <c r="V63" s="187"/>
      <c r="W63" s="146"/>
      <c r="X63" s="187"/>
      <c r="Y63" s="146"/>
      <c r="Z63" s="11">
        <f t="shared" si="9"/>
        <v>7.5</v>
      </c>
      <c r="AA63" s="6">
        <f t="shared" si="10"/>
        <v>35</v>
      </c>
    </row>
    <row r="64" spans="1:27" ht="13.8" thickBot="1" x14ac:dyDescent="0.3">
      <c r="A64" s="171" t="s">
        <v>47</v>
      </c>
      <c r="B64" s="227"/>
      <c r="C64" s="228"/>
      <c r="D64" s="233"/>
      <c r="E64" s="235"/>
      <c r="F64" s="233"/>
      <c r="G64" s="234"/>
      <c r="H64" s="471"/>
      <c r="I64" s="234"/>
      <c r="J64" s="472"/>
      <c r="K64" s="230"/>
      <c r="L64" s="233"/>
      <c r="M64" s="234"/>
      <c r="N64" s="472"/>
      <c r="O64" s="228"/>
      <c r="P64" s="472"/>
      <c r="Q64" s="228"/>
      <c r="R64" s="472"/>
      <c r="S64" s="228"/>
      <c r="T64" s="472"/>
      <c r="U64" s="228"/>
      <c r="V64" s="472"/>
      <c r="W64" s="228"/>
      <c r="X64" s="472"/>
      <c r="Y64" s="228"/>
      <c r="Z64" s="11">
        <f t="shared" si="9"/>
        <v>0</v>
      </c>
      <c r="AA64" s="6">
        <f t="shared" si="10"/>
        <v>17.5</v>
      </c>
    </row>
    <row r="65" spans="1:27" ht="13.8" thickBot="1" x14ac:dyDescent="0.3">
      <c r="A65" s="201" t="s">
        <v>50</v>
      </c>
      <c r="B65" s="371"/>
      <c r="C65" s="53">
        <v>1</v>
      </c>
      <c r="D65" s="78">
        <v>1</v>
      </c>
      <c r="E65" s="53">
        <v>1</v>
      </c>
      <c r="F65" s="148">
        <v>1</v>
      </c>
      <c r="G65" s="53">
        <v>1</v>
      </c>
      <c r="H65" s="52">
        <v>1</v>
      </c>
      <c r="I65" s="53">
        <v>1</v>
      </c>
      <c r="J65" s="52"/>
      <c r="K65" s="53"/>
      <c r="L65" s="52">
        <v>1</v>
      </c>
      <c r="M65" s="53">
        <v>1</v>
      </c>
      <c r="N65" s="52">
        <v>1</v>
      </c>
      <c r="O65" s="53">
        <v>1</v>
      </c>
      <c r="P65" s="52">
        <v>1</v>
      </c>
      <c r="Q65" s="53">
        <v>1</v>
      </c>
      <c r="R65" s="52">
        <v>1</v>
      </c>
      <c r="S65" s="53">
        <v>1</v>
      </c>
      <c r="T65" s="52">
        <v>1</v>
      </c>
      <c r="U65" s="53">
        <v>1</v>
      </c>
      <c r="V65" s="52" t="s">
        <v>0</v>
      </c>
      <c r="W65" s="53" t="s">
        <v>0</v>
      </c>
      <c r="X65" s="52"/>
      <c r="Y65" s="57"/>
      <c r="Z65" s="11">
        <f t="shared" si="9"/>
        <v>8.5</v>
      </c>
      <c r="AA65" s="6">
        <f t="shared" si="10"/>
        <v>35</v>
      </c>
    </row>
    <row r="66" spans="1:27" ht="13.8" thickBot="1" x14ac:dyDescent="0.3">
      <c r="A66" s="201" t="s">
        <v>48</v>
      </c>
      <c r="B66" s="78"/>
      <c r="C66" s="53"/>
      <c r="D66" s="78">
        <v>1</v>
      </c>
      <c r="E66" s="53">
        <v>1</v>
      </c>
      <c r="F66" s="148">
        <v>1</v>
      </c>
      <c r="G66" s="53">
        <v>1</v>
      </c>
      <c r="H66" s="52">
        <v>1</v>
      </c>
      <c r="I66" s="53">
        <v>1</v>
      </c>
      <c r="J66" s="52" t="s">
        <v>0</v>
      </c>
      <c r="K66" s="53" t="s">
        <v>0</v>
      </c>
      <c r="L66" s="52" t="s">
        <v>0</v>
      </c>
      <c r="M66" s="53" t="s">
        <v>0</v>
      </c>
      <c r="N66" s="52">
        <v>1</v>
      </c>
      <c r="O66" s="53">
        <v>1</v>
      </c>
      <c r="P66" s="52">
        <v>1</v>
      </c>
      <c r="Q66" s="53">
        <v>1</v>
      </c>
      <c r="R66" s="52">
        <v>1</v>
      </c>
      <c r="S66" s="53">
        <v>1</v>
      </c>
      <c r="T66" s="52">
        <v>1</v>
      </c>
      <c r="U66" s="53">
        <v>1</v>
      </c>
      <c r="V66" s="52">
        <v>1</v>
      </c>
      <c r="W66" s="53">
        <v>1</v>
      </c>
      <c r="X66" s="52"/>
      <c r="Y66" s="57"/>
      <c r="Z66" s="11">
        <f t="shared" si="9"/>
        <v>8</v>
      </c>
      <c r="AA66" s="6">
        <f t="shared" si="10"/>
        <v>35</v>
      </c>
    </row>
    <row r="67" spans="1:27" ht="13.8" thickBot="1" x14ac:dyDescent="0.3">
      <c r="A67" s="201" t="s">
        <v>52</v>
      </c>
      <c r="B67" s="78"/>
      <c r="C67" s="53">
        <v>1</v>
      </c>
      <c r="D67" s="78">
        <v>1</v>
      </c>
      <c r="E67" s="53">
        <v>1</v>
      </c>
      <c r="F67" s="148">
        <v>1</v>
      </c>
      <c r="G67" s="53">
        <v>1</v>
      </c>
      <c r="H67" s="52">
        <v>1</v>
      </c>
      <c r="I67" s="53">
        <v>1</v>
      </c>
      <c r="J67" s="52">
        <v>1</v>
      </c>
      <c r="K67" s="53">
        <v>1</v>
      </c>
      <c r="L67" s="52"/>
      <c r="M67" s="53"/>
      <c r="N67" s="52">
        <v>1</v>
      </c>
      <c r="O67" s="53">
        <v>1</v>
      </c>
      <c r="P67" s="52">
        <v>1</v>
      </c>
      <c r="Q67" s="53">
        <v>1</v>
      </c>
      <c r="R67" s="52">
        <v>1</v>
      </c>
      <c r="S67" s="53">
        <v>1</v>
      </c>
      <c r="T67" s="52">
        <v>1</v>
      </c>
      <c r="U67" s="53">
        <v>1</v>
      </c>
      <c r="V67" s="52">
        <v>1</v>
      </c>
      <c r="W67" s="53">
        <v>1</v>
      </c>
      <c r="X67" s="52"/>
      <c r="Y67" s="57"/>
      <c r="Z67" s="11">
        <f t="shared" si="9"/>
        <v>9.5</v>
      </c>
      <c r="AA67" s="6">
        <f t="shared" si="10"/>
        <v>35</v>
      </c>
    </row>
    <row r="68" spans="1:27" ht="13.8" thickBot="1" x14ac:dyDescent="0.3">
      <c r="A68" s="201" t="s">
        <v>53</v>
      </c>
      <c r="B68" s="78"/>
      <c r="C68" s="53" t="s">
        <v>0</v>
      </c>
      <c r="D68" s="78">
        <v>1</v>
      </c>
      <c r="E68" s="53">
        <v>1</v>
      </c>
      <c r="F68" s="148">
        <v>1</v>
      </c>
      <c r="G68" s="53">
        <v>1</v>
      </c>
      <c r="H68" s="52">
        <v>1</v>
      </c>
      <c r="I68" s="53">
        <v>1</v>
      </c>
      <c r="J68" s="52"/>
      <c r="K68" s="53"/>
      <c r="L68" s="52">
        <v>1</v>
      </c>
      <c r="M68" s="53">
        <v>1</v>
      </c>
      <c r="N68" s="52">
        <v>1</v>
      </c>
      <c r="O68" s="53">
        <v>1</v>
      </c>
      <c r="P68" s="52">
        <v>1</v>
      </c>
      <c r="Q68" s="53">
        <v>1</v>
      </c>
      <c r="R68" s="52">
        <v>1</v>
      </c>
      <c r="S68" s="53">
        <v>1</v>
      </c>
      <c r="T68" s="52">
        <v>1</v>
      </c>
      <c r="U68" s="53">
        <v>1</v>
      </c>
      <c r="V68" s="52">
        <v>1</v>
      </c>
      <c r="W68" s="53">
        <v>1</v>
      </c>
      <c r="X68" s="52"/>
      <c r="Y68" s="57"/>
      <c r="Z68" s="11">
        <f t="shared" si="9"/>
        <v>9</v>
      </c>
      <c r="AA68" s="6">
        <f t="shared" si="10"/>
        <v>35</v>
      </c>
    </row>
    <row r="69" spans="1:27" ht="13.8" thickBot="1" x14ac:dyDescent="0.3">
      <c r="A69" s="201" t="s">
        <v>56</v>
      </c>
      <c r="B69" s="78"/>
      <c r="C69" s="53"/>
      <c r="D69" s="78">
        <v>1</v>
      </c>
      <c r="E69" s="53">
        <v>1</v>
      </c>
      <c r="F69" s="148">
        <v>1</v>
      </c>
      <c r="G69" s="53">
        <v>1</v>
      </c>
      <c r="H69" s="52">
        <v>1</v>
      </c>
      <c r="I69" s="53">
        <v>1</v>
      </c>
      <c r="J69" s="52">
        <v>1</v>
      </c>
      <c r="K69" s="53">
        <v>1</v>
      </c>
      <c r="L69" s="52"/>
      <c r="M69" s="53"/>
      <c r="N69" s="52">
        <v>1</v>
      </c>
      <c r="O69" s="53">
        <v>1</v>
      </c>
      <c r="P69" s="52">
        <v>1</v>
      </c>
      <c r="Q69" s="53">
        <v>1</v>
      </c>
      <c r="R69" s="52">
        <v>1</v>
      </c>
      <c r="S69" s="53">
        <v>1</v>
      </c>
      <c r="T69" s="52">
        <v>1</v>
      </c>
      <c r="U69" s="53">
        <v>1</v>
      </c>
      <c r="V69" s="52">
        <v>1</v>
      </c>
      <c r="W69" s="53">
        <v>1</v>
      </c>
      <c r="X69" s="52">
        <v>1</v>
      </c>
      <c r="Y69" s="57"/>
      <c r="Z69" s="11">
        <f t="shared" si="9"/>
        <v>9.5</v>
      </c>
      <c r="AA69" s="6">
        <f t="shared" si="10"/>
        <v>35</v>
      </c>
    </row>
    <row r="70" spans="1:27" ht="13.8" thickBot="1" x14ac:dyDescent="0.3">
      <c r="A70" s="171"/>
      <c r="B70" s="78"/>
      <c r="C70" s="53"/>
      <c r="D70" s="54"/>
      <c r="E70" s="56"/>
      <c r="F70" s="158"/>
      <c r="G70" s="56"/>
      <c r="H70" s="55"/>
      <c r="I70" s="56"/>
      <c r="J70" s="52"/>
      <c r="K70" s="57"/>
      <c r="L70" s="54"/>
      <c r="M70" s="53"/>
      <c r="N70" s="52"/>
      <c r="O70" s="53"/>
      <c r="P70" s="52"/>
      <c r="Q70" s="53"/>
      <c r="R70" s="52"/>
      <c r="S70" s="53"/>
      <c r="T70" s="52"/>
      <c r="U70" s="53"/>
      <c r="V70" s="52"/>
      <c r="W70" s="53"/>
      <c r="X70" s="52"/>
      <c r="Y70" s="53"/>
      <c r="Z70" s="11">
        <f t="shared" si="9"/>
        <v>0</v>
      </c>
      <c r="AA70" s="6">
        <f t="shared" si="10"/>
        <v>0</v>
      </c>
    </row>
    <row r="71" spans="1:27" ht="13.8" thickBot="1" x14ac:dyDescent="0.3">
      <c r="A71" s="45" t="s">
        <v>37</v>
      </c>
      <c r="B71" s="78"/>
      <c r="C71" s="53"/>
      <c r="D71" s="307">
        <v>1</v>
      </c>
      <c r="E71" s="213">
        <v>1</v>
      </c>
      <c r="F71" s="211">
        <v>1</v>
      </c>
      <c r="G71" s="213">
        <v>1</v>
      </c>
      <c r="H71" s="212">
        <v>1</v>
      </c>
      <c r="I71" s="213">
        <v>1</v>
      </c>
      <c r="J71" s="250">
        <v>1</v>
      </c>
      <c r="K71" s="174">
        <v>1</v>
      </c>
      <c r="L71" s="148"/>
      <c r="M71" s="279">
        <v>1</v>
      </c>
      <c r="N71" s="250">
        <v>1</v>
      </c>
      <c r="O71" s="174">
        <v>1</v>
      </c>
      <c r="P71" s="250">
        <v>1</v>
      </c>
      <c r="Q71" s="174">
        <v>1</v>
      </c>
      <c r="R71" s="280">
        <v>1</v>
      </c>
      <c r="S71" s="174">
        <v>1</v>
      </c>
      <c r="T71" s="78" t="s">
        <v>0</v>
      </c>
      <c r="U71" s="53" t="s">
        <v>0</v>
      </c>
      <c r="V71" s="148"/>
      <c r="W71" s="53"/>
      <c r="X71" s="52"/>
      <c r="Y71" s="57"/>
      <c r="Z71" s="11">
        <f t="shared" si="9"/>
        <v>7.5</v>
      </c>
      <c r="AA71" s="6">
        <f t="shared" si="10"/>
        <v>30</v>
      </c>
    </row>
    <row r="72" spans="1:27" ht="13.8" thickBot="1" x14ac:dyDescent="0.3">
      <c r="A72" s="22" t="s">
        <v>26</v>
      </c>
      <c r="B72" s="78"/>
      <c r="C72" s="53">
        <v>1</v>
      </c>
      <c r="D72" s="54">
        <v>1</v>
      </c>
      <c r="E72" s="56">
        <v>1</v>
      </c>
      <c r="F72" s="158">
        <v>1</v>
      </c>
      <c r="G72" s="56">
        <v>1</v>
      </c>
      <c r="H72" s="55">
        <v>1</v>
      </c>
      <c r="I72" s="56">
        <v>1</v>
      </c>
      <c r="J72" s="55" t="s">
        <v>0</v>
      </c>
      <c r="K72" s="165" t="s">
        <v>0</v>
      </c>
      <c r="L72" s="78">
        <v>1</v>
      </c>
      <c r="M72" s="53">
        <v>1</v>
      </c>
      <c r="N72" s="52">
        <v>1</v>
      </c>
      <c r="O72" s="53">
        <v>1</v>
      </c>
      <c r="P72" s="52">
        <v>1</v>
      </c>
      <c r="Q72" s="53">
        <v>1</v>
      </c>
      <c r="R72" s="52">
        <v>1</v>
      </c>
      <c r="S72" s="53">
        <v>1</v>
      </c>
      <c r="T72" s="52">
        <v>1</v>
      </c>
      <c r="U72" s="53">
        <v>1</v>
      </c>
      <c r="V72" s="52">
        <v>1</v>
      </c>
      <c r="W72" s="53">
        <v>1</v>
      </c>
      <c r="X72" s="52" t="s">
        <v>0</v>
      </c>
      <c r="Y72" s="53"/>
      <c r="Z72" s="11">
        <f t="shared" si="9"/>
        <v>9.5</v>
      </c>
      <c r="AA72" s="6">
        <f t="shared" si="10"/>
        <v>35</v>
      </c>
    </row>
    <row r="73" spans="1:27" ht="13.8" thickBot="1" x14ac:dyDescent="0.3">
      <c r="A73" s="23" t="s">
        <v>27</v>
      </c>
      <c r="B73" s="128"/>
      <c r="C73" s="129"/>
      <c r="D73" s="130"/>
      <c r="E73" s="132"/>
      <c r="F73" s="210"/>
      <c r="G73" s="132"/>
      <c r="H73" s="131"/>
      <c r="I73" s="132"/>
      <c r="J73" s="133"/>
      <c r="K73" s="385"/>
      <c r="L73" s="128"/>
      <c r="M73" s="129"/>
      <c r="N73" s="133"/>
      <c r="O73" s="129"/>
      <c r="P73" s="133"/>
      <c r="Q73" s="129"/>
      <c r="R73" s="133"/>
      <c r="S73" s="129"/>
      <c r="T73" s="133"/>
      <c r="U73" s="129"/>
      <c r="V73" s="133"/>
      <c r="W73" s="129"/>
      <c r="X73" s="133"/>
      <c r="Y73" s="129"/>
      <c r="Z73" s="11">
        <f t="shared" si="9"/>
        <v>0</v>
      </c>
      <c r="AA73" s="6">
        <f t="shared" si="10"/>
        <v>35</v>
      </c>
    </row>
    <row r="74" spans="1:27" ht="13.8" thickBot="1" x14ac:dyDescent="0.3">
      <c r="A74" s="19" t="s">
        <v>8</v>
      </c>
      <c r="B74" s="18">
        <f t="shared" ref="B74:Y74" si="11">SUM(B54:B73)</f>
        <v>0</v>
      </c>
      <c r="C74" s="18">
        <f t="shared" si="11"/>
        <v>7</v>
      </c>
      <c r="D74" s="18">
        <f t="shared" si="11"/>
        <v>13</v>
      </c>
      <c r="E74" s="18">
        <f t="shared" si="11"/>
        <v>15</v>
      </c>
      <c r="F74" s="18">
        <f t="shared" si="11"/>
        <v>15</v>
      </c>
      <c r="G74" s="18">
        <f t="shared" si="11"/>
        <v>15</v>
      </c>
      <c r="H74" s="18">
        <f t="shared" si="11"/>
        <v>15</v>
      </c>
      <c r="I74" s="18">
        <f t="shared" si="11"/>
        <v>14</v>
      </c>
      <c r="J74" s="18">
        <f t="shared" si="11"/>
        <v>6</v>
      </c>
      <c r="K74" s="18">
        <f t="shared" si="11"/>
        <v>6</v>
      </c>
      <c r="L74" s="18">
        <f t="shared" si="11"/>
        <v>7</v>
      </c>
      <c r="M74" s="18">
        <f t="shared" si="11"/>
        <v>8</v>
      </c>
      <c r="N74" s="18">
        <f t="shared" si="11"/>
        <v>13</v>
      </c>
      <c r="O74" s="18">
        <f t="shared" si="11"/>
        <v>14</v>
      </c>
      <c r="P74" s="18">
        <f t="shared" si="11"/>
        <v>14</v>
      </c>
      <c r="Q74" s="18">
        <f t="shared" si="11"/>
        <v>14</v>
      </c>
      <c r="R74" s="18">
        <f t="shared" si="11"/>
        <v>14</v>
      </c>
      <c r="S74" s="18">
        <f t="shared" si="11"/>
        <v>14</v>
      </c>
      <c r="T74" s="18">
        <f t="shared" si="11"/>
        <v>12</v>
      </c>
      <c r="U74" s="18">
        <f t="shared" si="11"/>
        <v>12</v>
      </c>
      <c r="V74" s="18">
        <f t="shared" si="11"/>
        <v>10</v>
      </c>
      <c r="W74" s="18">
        <f t="shared" si="11"/>
        <v>9</v>
      </c>
      <c r="X74" s="18">
        <f t="shared" si="11"/>
        <v>3</v>
      </c>
      <c r="Y74" s="18">
        <f t="shared" si="11"/>
        <v>0</v>
      </c>
      <c r="Z74" s="32" t="s">
        <v>0</v>
      </c>
      <c r="AA74" s="6" t="e">
        <f t="shared" ref="AA74:AA79" si="12">AA30</f>
        <v>#VALUE!</v>
      </c>
    </row>
    <row r="75" spans="1:27" ht="13.8" thickBot="1" x14ac:dyDescent="0.3">
      <c r="A75" s="60" t="s">
        <v>38</v>
      </c>
      <c r="B75" s="61">
        <f>SUM(B54:B70)</f>
        <v>0</v>
      </c>
      <c r="C75" s="61">
        <f>SUM(C54:C70)</f>
        <v>6</v>
      </c>
      <c r="D75" s="61">
        <f t="shared" ref="D75:I75" si="13">SUM(D54:D70)-1</f>
        <v>10</v>
      </c>
      <c r="E75" s="61">
        <f t="shared" si="13"/>
        <v>12</v>
      </c>
      <c r="F75" s="61">
        <f t="shared" si="13"/>
        <v>12</v>
      </c>
      <c r="G75" s="61">
        <f t="shared" si="13"/>
        <v>12</v>
      </c>
      <c r="H75" s="61">
        <f t="shared" si="13"/>
        <v>12</v>
      </c>
      <c r="I75" s="61">
        <f t="shared" si="13"/>
        <v>11</v>
      </c>
      <c r="J75" s="61">
        <f>SUM(J54:J70)</f>
        <v>5</v>
      </c>
      <c r="K75" s="61">
        <f>SUM(K54:K70)</f>
        <v>5</v>
      </c>
      <c r="L75" s="61">
        <f>SUM(L54:L70)</f>
        <v>6</v>
      </c>
      <c r="M75" s="61">
        <f>SUM(M54:M70)</f>
        <v>6</v>
      </c>
      <c r="N75" s="61">
        <f t="shared" ref="N75:U75" si="14">SUM(N54:N70)-1</f>
        <v>10</v>
      </c>
      <c r="O75" s="61">
        <f t="shared" si="14"/>
        <v>11</v>
      </c>
      <c r="P75" s="61">
        <f t="shared" si="14"/>
        <v>11</v>
      </c>
      <c r="Q75" s="61">
        <f t="shared" si="14"/>
        <v>11</v>
      </c>
      <c r="R75" s="61">
        <f t="shared" si="14"/>
        <v>11</v>
      </c>
      <c r="S75" s="61">
        <f t="shared" si="14"/>
        <v>11</v>
      </c>
      <c r="T75" s="61">
        <f t="shared" si="14"/>
        <v>10</v>
      </c>
      <c r="U75" s="61">
        <f t="shared" si="14"/>
        <v>10</v>
      </c>
      <c r="V75" s="61">
        <f>SUM(V54:V70)</f>
        <v>9</v>
      </c>
      <c r="W75" s="61">
        <f>SUM(W54:W70)</f>
        <v>8</v>
      </c>
      <c r="X75" s="61">
        <f>SUM(X54:X70)</f>
        <v>3</v>
      </c>
      <c r="Y75" s="61">
        <f>SUM(Y54:Y70)</f>
        <v>0</v>
      </c>
      <c r="Z75" s="32"/>
      <c r="AA75" s="6">
        <f t="shared" si="12"/>
        <v>98</v>
      </c>
    </row>
    <row r="76" spans="1:27" ht="13.8" thickBot="1" x14ac:dyDescent="0.3">
      <c r="A76" s="27" t="s">
        <v>28</v>
      </c>
      <c r="B76" s="322">
        <v>1</v>
      </c>
      <c r="C76" s="323">
        <v>1</v>
      </c>
      <c r="D76" s="324">
        <v>1</v>
      </c>
      <c r="E76" s="323">
        <v>1</v>
      </c>
      <c r="F76" s="334">
        <v>1</v>
      </c>
      <c r="G76" s="335">
        <v>1</v>
      </c>
      <c r="H76" s="163">
        <v>1</v>
      </c>
      <c r="I76" s="194">
        <v>1</v>
      </c>
      <c r="J76" s="325">
        <v>1</v>
      </c>
      <c r="K76" s="326" t="s">
        <v>0</v>
      </c>
      <c r="L76" s="327" t="s">
        <v>0</v>
      </c>
      <c r="M76" s="328" t="s">
        <v>0</v>
      </c>
      <c r="N76" s="325" t="s">
        <v>0</v>
      </c>
      <c r="O76" s="329">
        <v>1</v>
      </c>
      <c r="P76" s="334">
        <v>1</v>
      </c>
      <c r="Q76" s="335">
        <v>1</v>
      </c>
      <c r="R76" s="324">
        <v>1</v>
      </c>
      <c r="S76" s="323">
        <v>1</v>
      </c>
      <c r="T76" s="239">
        <v>1</v>
      </c>
      <c r="U76" s="192">
        <v>1</v>
      </c>
      <c r="V76" s="163">
        <v>1</v>
      </c>
      <c r="W76" s="326">
        <v>1</v>
      </c>
      <c r="X76" s="336"/>
      <c r="Y76" s="329"/>
      <c r="Z76" s="33">
        <f>SUM(B76:Y76)*0.5</f>
        <v>9</v>
      </c>
      <c r="AA76" s="6">
        <f t="shared" si="12"/>
        <v>36</v>
      </c>
    </row>
    <row r="77" spans="1:27" ht="13.8" thickBot="1" x14ac:dyDescent="0.3">
      <c r="A77" s="27" t="s">
        <v>55</v>
      </c>
      <c r="B77" s="181"/>
      <c r="C77" s="182"/>
      <c r="D77" s="206"/>
      <c r="E77" s="182"/>
      <c r="F77" s="236"/>
      <c r="G77" s="214"/>
      <c r="H77" s="181"/>
      <c r="I77" s="190"/>
      <c r="J77" s="206"/>
      <c r="K77" s="190"/>
      <c r="L77" s="254"/>
      <c r="M77" s="196"/>
      <c r="N77" s="206"/>
      <c r="O77" s="182"/>
      <c r="P77" s="236"/>
      <c r="Q77" s="214"/>
      <c r="R77" s="206"/>
      <c r="S77" s="182"/>
      <c r="T77" s="236"/>
      <c r="U77" s="214"/>
      <c r="V77" s="181"/>
      <c r="W77" s="190"/>
      <c r="X77" s="236"/>
      <c r="Y77" s="182"/>
      <c r="Z77" s="33">
        <f t="shared" ref="Z77:Z78" si="15">SUM(B77:Y77)*0.5</f>
        <v>0</v>
      </c>
      <c r="AA77" s="6">
        <f t="shared" si="12"/>
        <v>35</v>
      </c>
    </row>
    <row r="78" spans="1:27" ht="13.8" thickBot="1" x14ac:dyDescent="0.3">
      <c r="A78" s="395" t="s">
        <v>54</v>
      </c>
      <c r="B78" s="322">
        <v>1</v>
      </c>
      <c r="C78" s="323">
        <v>1</v>
      </c>
      <c r="D78" s="324">
        <v>1</v>
      </c>
      <c r="E78" s="323">
        <v>1</v>
      </c>
      <c r="F78" s="334">
        <v>1</v>
      </c>
      <c r="G78" s="335">
        <v>1</v>
      </c>
      <c r="H78" s="163">
        <v>1</v>
      </c>
      <c r="I78" s="194">
        <v>1</v>
      </c>
      <c r="J78" s="325" t="s">
        <v>0</v>
      </c>
      <c r="K78" s="326" t="s">
        <v>0</v>
      </c>
      <c r="L78" s="327" t="s">
        <v>0</v>
      </c>
      <c r="M78" s="328" t="s">
        <v>0</v>
      </c>
      <c r="N78" s="325">
        <v>1</v>
      </c>
      <c r="O78" s="329">
        <v>1</v>
      </c>
      <c r="P78" s="334">
        <v>1</v>
      </c>
      <c r="Q78" s="335">
        <v>1</v>
      </c>
      <c r="R78" s="324">
        <v>1</v>
      </c>
      <c r="S78" s="323">
        <v>1</v>
      </c>
      <c r="T78" s="239">
        <v>1</v>
      </c>
      <c r="U78" s="192">
        <v>1</v>
      </c>
      <c r="V78" s="163" t="s">
        <v>0</v>
      </c>
      <c r="W78" s="326" t="s">
        <v>0</v>
      </c>
      <c r="X78" s="336" t="s">
        <v>0</v>
      </c>
      <c r="Y78" s="329"/>
      <c r="Z78" s="33">
        <f t="shared" si="15"/>
        <v>8</v>
      </c>
      <c r="AA78" s="6">
        <f t="shared" si="12"/>
        <v>35</v>
      </c>
    </row>
    <row r="79" spans="1:27" ht="13.8" thickBot="1" x14ac:dyDescent="0.3">
      <c r="A79" s="84" t="s">
        <v>29</v>
      </c>
      <c r="B79" s="225">
        <v>1</v>
      </c>
      <c r="C79" s="226">
        <v>1</v>
      </c>
      <c r="D79" s="225">
        <v>1</v>
      </c>
      <c r="E79" s="231">
        <v>1</v>
      </c>
      <c r="F79" s="232">
        <v>1</v>
      </c>
      <c r="G79" s="231">
        <v>1</v>
      </c>
      <c r="H79" s="225">
        <v>1</v>
      </c>
      <c r="I79" s="226">
        <v>1</v>
      </c>
      <c r="J79" s="78" t="s">
        <v>0</v>
      </c>
      <c r="K79" s="53" t="s">
        <v>0</v>
      </c>
      <c r="L79" s="225">
        <v>1</v>
      </c>
      <c r="M79" s="231">
        <v>1</v>
      </c>
      <c r="N79" s="225">
        <v>1</v>
      </c>
      <c r="O79" s="231">
        <v>1</v>
      </c>
      <c r="P79" s="225">
        <v>1</v>
      </c>
      <c r="Q79" s="231">
        <v>1</v>
      </c>
      <c r="R79" s="78" t="s">
        <v>0</v>
      </c>
      <c r="S79" s="57" t="s">
        <v>0</v>
      </c>
      <c r="T79" s="78" t="s">
        <v>0</v>
      </c>
      <c r="U79" s="13"/>
      <c r="V79" s="12"/>
      <c r="W79" s="13"/>
      <c r="X79" s="12"/>
      <c r="Y79" s="14"/>
      <c r="Z79" s="33">
        <f t="shared" ref="Z79:Z87" si="16">SUM(B79:Y79)*0.5</f>
        <v>7</v>
      </c>
      <c r="AA79" s="6">
        <f t="shared" si="12"/>
        <v>35</v>
      </c>
    </row>
    <row r="80" spans="1:27" ht="13.8" thickBot="1" x14ac:dyDescent="0.3">
      <c r="A80" s="84" t="s">
        <v>42</v>
      </c>
      <c r="B80" s="78" t="s">
        <v>0</v>
      </c>
      <c r="C80" s="165" t="s">
        <v>0</v>
      </c>
      <c r="D80" s="227">
        <v>1</v>
      </c>
      <c r="E80" s="228">
        <v>1</v>
      </c>
      <c r="F80" s="229">
        <v>1</v>
      </c>
      <c r="G80" s="228">
        <v>1</v>
      </c>
      <c r="H80" s="227">
        <v>1</v>
      </c>
      <c r="I80" s="230">
        <v>1</v>
      </c>
      <c r="J80" s="227">
        <v>1</v>
      </c>
      <c r="K80" s="228">
        <v>1</v>
      </c>
      <c r="L80" s="78" t="s">
        <v>0</v>
      </c>
      <c r="M80" s="53" t="s">
        <v>0</v>
      </c>
      <c r="N80" s="233">
        <v>1</v>
      </c>
      <c r="O80" s="234">
        <v>1</v>
      </c>
      <c r="P80" s="233">
        <v>1</v>
      </c>
      <c r="Q80" s="234">
        <v>1</v>
      </c>
      <c r="R80" s="233">
        <v>1</v>
      </c>
      <c r="S80" s="235">
        <v>1</v>
      </c>
      <c r="T80" s="233">
        <v>1</v>
      </c>
      <c r="U80" s="234">
        <v>1</v>
      </c>
      <c r="V80" s="233">
        <v>1</v>
      </c>
      <c r="W80" s="234">
        <v>1</v>
      </c>
      <c r="X80" s="12"/>
      <c r="Y80" s="14"/>
      <c r="Z80" s="33">
        <f t="shared" si="16"/>
        <v>9</v>
      </c>
      <c r="AA80" s="6">
        <f t="shared" ref="AA80:AA88" si="17">AA36</f>
        <v>35</v>
      </c>
    </row>
    <row r="81" spans="1:27" ht="13.8" thickBot="1" x14ac:dyDescent="0.3">
      <c r="A81" s="349" t="s">
        <v>30</v>
      </c>
      <c r="B81" s="330">
        <v>1</v>
      </c>
      <c r="C81" s="331">
        <v>1</v>
      </c>
      <c r="D81" s="351">
        <v>1</v>
      </c>
      <c r="E81" s="352">
        <v>1</v>
      </c>
      <c r="F81" s="330">
        <v>1</v>
      </c>
      <c r="G81" s="331">
        <v>1</v>
      </c>
      <c r="H81" s="330">
        <v>1</v>
      </c>
      <c r="I81" s="331">
        <v>1</v>
      </c>
      <c r="J81" s="145"/>
      <c r="K81" s="146"/>
      <c r="L81" s="330">
        <v>1</v>
      </c>
      <c r="M81" s="331">
        <v>1</v>
      </c>
      <c r="N81" s="330">
        <v>1</v>
      </c>
      <c r="O81" s="331">
        <v>1</v>
      </c>
      <c r="P81" s="330">
        <v>1</v>
      </c>
      <c r="Q81" s="331">
        <v>1</v>
      </c>
      <c r="R81" s="330">
        <v>1</v>
      </c>
      <c r="S81" s="331">
        <v>1</v>
      </c>
      <c r="T81" s="145" t="s">
        <v>14</v>
      </c>
      <c r="U81" s="146" t="s">
        <v>0</v>
      </c>
      <c r="V81" s="145" t="s">
        <v>0</v>
      </c>
      <c r="W81" s="146" t="s">
        <v>0</v>
      </c>
      <c r="X81" s="239" t="s">
        <v>0</v>
      </c>
      <c r="Y81" s="146"/>
      <c r="Z81" s="33">
        <f t="shared" si="16"/>
        <v>8</v>
      </c>
      <c r="AA81" s="6">
        <f t="shared" si="17"/>
        <v>35</v>
      </c>
    </row>
    <row r="82" spans="1:27" ht="13.8" thickBot="1" x14ac:dyDescent="0.3">
      <c r="A82" s="31" t="s">
        <v>31</v>
      </c>
      <c r="B82" s="78"/>
      <c r="C82" s="53"/>
      <c r="D82" s="337">
        <v>1</v>
      </c>
      <c r="E82" s="338">
        <v>1</v>
      </c>
      <c r="F82" s="223">
        <v>1</v>
      </c>
      <c r="G82" s="224">
        <v>1</v>
      </c>
      <c r="H82" s="223">
        <v>1</v>
      </c>
      <c r="I82" s="224">
        <v>1</v>
      </c>
      <c r="J82" s="78">
        <v>1</v>
      </c>
      <c r="K82" s="53">
        <v>1</v>
      </c>
      <c r="L82" s="148" t="s">
        <v>0</v>
      </c>
      <c r="M82" s="57" t="s">
        <v>0</v>
      </c>
      <c r="N82" s="223">
        <v>1</v>
      </c>
      <c r="O82" s="224">
        <v>1</v>
      </c>
      <c r="P82" s="223">
        <v>1</v>
      </c>
      <c r="Q82" s="224">
        <v>1</v>
      </c>
      <c r="R82" s="223">
        <v>1</v>
      </c>
      <c r="S82" s="224">
        <v>1</v>
      </c>
      <c r="T82" s="223">
        <v>1</v>
      </c>
      <c r="U82" s="224">
        <v>1</v>
      </c>
      <c r="V82" s="223">
        <v>1</v>
      </c>
      <c r="W82" s="53"/>
      <c r="X82" s="78"/>
      <c r="Y82" s="53"/>
      <c r="Z82" s="33">
        <f t="shared" si="16"/>
        <v>8.5</v>
      </c>
      <c r="AA82" s="6">
        <f t="shared" si="17"/>
        <v>35</v>
      </c>
    </row>
    <row r="83" spans="1:27" ht="13.8" thickBot="1" x14ac:dyDescent="0.3">
      <c r="A83" s="99" t="s">
        <v>40</v>
      </c>
      <c r="B83" s="206"/>
      <c r="C83" s="182"/>
      <c r="D83" s="206"/>
      <c r="E83" s="182"/>
      <c r="F83" s="206"/>
      <c r="G83" s="182"/>
      <c r="H83" s="206"/>
      <c r="I83" s="182"/>
      <c r="J83" s="145" t="s">
        <v>0</v>
      </c>
      <c r="K83" s="146" t="s">
        <v>0</v>
      </c>
      <c r="L83" s="239">
        <v>1</v>
      </c>
      <c r="M83" s="192">
        <v>1</v>
      </c>
      <c r="N83" s="337">
        <v>1</v>
      </c>
      <c r="O83" s="338">
        <v>1</v>
      </c>
      <c r="P83" s="337">
        <v>1</v>
      </c>
      <c r="Q83" s="338">
        <v>1</v>
      </c>
      <c r="R83" s="337">
        <v>1</v>
      </c>
      <c r="S83" s="338">
        <v>1</v>
      </c>
      <c r="T83" s="337">
        <v>1</v>
      </c>
      <c r="U83" s="338">
        <v>1</v>
      </c>
      <c r="V83" s="337">
        <v>1</v>
      </c>
      <c r="W83" s="146">
        <v>1</v>
      </c>
      <c r="X83" s="145"/>
      <c r="Y83" s="146"/>
      <c r="Z83" s="33">
        <f t="shared" si="16"/>
        <v>6</v>
      </c>
      <c r="AA83" s="6">
        <f t="shared" si="17"/>
        <v>35</v>
      </c>
    </row>
    <row r="84" spans="1:27" ht="13.8" thickBot="1" x14ac:dyDescent="0.3">
      <c r="A84" s="203"/>
      <c r="B84" s="78"/>
      <c r="C84" s="165"/>
      <c r="D84" s="78"/>
      <c r="E84" s="53"/>
      <c r="F84" s="148"/>
      <c r="G84" s="53"/>
      <c r="H84" s="78"/>
      <c r="I84" s="57"/>
      <c r="J84" s="78"/>
      <c r="K84" s="53"/>
      <c r="L84" s="78"/>
      <c r="M84" s="53"/>
      <c r="N84" s="54"/>
      <c r="O84" s="56"/>
      <c r="P84" s="54"/>
      <c r="Q84" s="56"/>
      <c r="R84" s="54"/>
      <c r="S84" s="165"/>
      <c r="T84" s="54"/>
      <c r="U84" s="56"/>
      <c r="V84" s="54"/>
      <c r="W84" s="56"/>
      <c r="X84" s="78"/>
      <c r="Y84" s="57"/>
      <c r="Z84" s="33">
        <f t="shared" si="16"/>
        <v>0</v>
      </c>
      <c r="AA84" s="6">
        <f t="shared" si="17"/>
        <v>0</v>
      </c>
    </row>
    <row r="85" spans="1:27" ht="13.8" thickBot="1" x14ac:dyDescent="0.3">
      <c r="A85" s="427"/>
      <c r="B85" s="78"/>
      <c r="C85" s="53"/>
      <c r="D85" s="145"/>
      <c r="E85" s="146"/>
      <c r="F85" s="78"/>
      <c r="G85" s="53"/>
      <c r="H85" s="78"/>
      <c r="I85" s="53"/>
      <c r="J85" s="78"/>
      <c r="K85" s="53"/>
      <c r="L85" s="148"/>
      <c r="M85" s="57"/>
      <c r="N85" s="78"/>
      <c r="O85" s="53"/>
      <c r="P85" s="78"/>
      <c r="Q85" s="53"/>
      <c r="R85" s="78"/>
      <c r="S85" s="53"/>
      <c r="T85" s="78"/>
      <c r="U85" s="53"/>
      <c r="V85" s="78"/>
      <c r="W85" s="53"/>
      <c r="X85" s="78"/>
      <c r="Y85" s="53"/>
      <c r="Z85" s="33">
        <f t="shared" si="16"/>
        <v>0</v>
      </c>
      <c r="AA85" s="6">
        <f t="shared" si="17"/>
        <v>0</v>
      </c>
    </row>
    <row r="86" spans="1:27" ht="13.8" thickBot="1" x14ac:dyDescent="0.3">
      <c r="A86" s="258"/>
      <c r="B86" s="145"/>
      <c r="C86" s="146"/>
      <c r="D86" s="145"/>
      <c r="E86" s="146"/>
      <c r="F86" s="145"/>
      <c r="G86" s="146"/>
      <c r="H86" s="145"/>
      <c r="I86" s="146"/>
      <c r="J86" s="145"/>
      <c r="K86" s="146"/>
      <c r="L86" s="239"/>
      <c r="M86" s="192"/>
      <c r="N86" s="145"/>
      <c r="O86" s="146"/>
      <c r="P86" s="145"/>
      <c r="Q86" s="146"/>
      <c r="R86" s="145"/>
      <c r="S86" s="146"/>
      <c r="T86" s="145"/>
      <c r="U86" s="146"/>
      <c r="V86" s="145"/>
      <c r="W86" s="146"/>
      <c r="X86" s="145"/>
      <c r="Y86" s="146"/>
      <c r="Z86" s="33">
        <f t="shared" si="16"/>
        <v>0</v>
      </c>
      <c r="AA86" s="6">
        <f t="shared" si="17"/>
        <v>0</v>
      </c>
    </row>
    <row r="87" spans="1:27" ht="13.8" thickBot="1" x14ac:dyDescent="0.3">
      <c r="A87" s="31" t="s">
        <v>32</v>
      </c>
      <c r="B87" s="269">
        <v>1</v>
      </c>
      <c r="C87" s="270">
        <v>1</v>
      </c>
      <c r="D87" s="269">
        <v>1</v>
      </c>
      <c r="E87" s="270">
        <v>1</v>
      </c>
      <c r="F87" s="269">
        <v>1</v>
      </c>
      <c r="G87" s="270">
        <v>1</v>
      </c>
      <c r="H87" s="269">
        <v>1</v>
      </c>
      <c r="I87" s="270">
        <v>1</v>
      </c>
      <c r="J87" s="78" t="s">
        <v>0</v>
      </c>
      <c r="K87" s="13"/>
      <c r="L87" s="281">
        <v>1</v>
      </c>
      <c r="M87" s="270">
        <v>1</v>
      </c>
      <c r="N87" s="269">
        <v>1</v>
      </c>
      <c r="O87" s="270">
        <v>1</v>
      </c>
      <c r="P87" s="269">
        <v>1</v>
      </c>
      <c r="Q87" s="270">
        <v>1</v>
      </c>
      <c r="R87" s="12" t="s">
        <v>0</v>
      </c>
      <c r="S87" s="13"/>
      <c r="T87" s="12"/>
      <c r="U87" s="13"/>
      <c r="V87" s="12"/>
      <c r="W87" s="13"/>
      <c r="X87" s="20"/>
      <c r="Y87" s="13"/>
      <c r="Z87" s="33">
        <f t="shared" si="16"/>
        <v>7</v>
      </c>
      <c r="AA87" s="6">
        <f t="shared" si="17"/>
        <v>35</v>
      </c>
    </row>
    <row r="88" spans="1:27" ht="13.8" thickBot="1" x14ac:dyDescent="0.3">
      <c r="A88" s="350" t="s">
        <v>33</v>
      </c>
      <c r="B88" s="261" t="s">
        <v>35</v>
      </c>
      <c r="C88" s="262">
        <v>1</v>
      </c>
      <c r="D88" s="261">
        <v>1</v>
      </c>
      <c r="E88" s="262">
        <v>1</v>
      </c>
      <c r="F88" s="265">
        <v>1</v>
      </c>
      <c r="G88" s="276">
        <v>1</v>
      </c>
      <c r="H88" s="261">
        <v>1</v>
      </c>
      <c r="I88" s="262">
        <v>1</v>
      </c>
      <c r="J88" s="263"/>
      <c r="K88" s="264"/>
      <c r="L88" s="268"/>
      <c r="M88" s="266"/>
      <c r="N88" s="263"/>
      <c r="O88" s="264"/>
      <c r="P88" s="268"/>
      <c r="Q88" s="266"/>
      <c r="R88" s="263"/>
      <c r="S88" s="264"/>
      <c r="T88" s="268" t="s">
        <v>0</v>
      </c>
      <c r="U88" s="276">
        <v>1</v>
      </c>
      <c r="V88" s="261">
        <v>1</v>
      </c>
      <c r="W88" s="262">
        <v>1</v>
      </c>
      <c r="X88" s="265">
        <v>1</v>
      </c>
      <c r="Y88" s="265" t="s">
        <v>36</v>
      </c>
      <c r="Z88" s="33">
        <v>8</v>
      </c>
      <c r="AA88" s="6">
        <f t="shared" si="17"/>
        <v>35</v>
      </c>
    </row>
    <row r="89" spans="1:27" ht="13.8" thickBot="1" x14ac:dyDescent="0.3">
      <c r="A89" s="512" t="str">
        <f>A1</f>
        <v>SEMAINE 2</v>
      </c>
      <c r="B89" s="514">
        <f>B1+2</f>
        <v>45665</v>
      </c>
      <c r="C89" s="515"/>
      <c r="D89" s="515"/>
      <c r="E89" s="515"/>
      <c r="F89" s="515"/>
      <c r="G89" s="515"/>
      <c r="H89" s="515"/>
      <c r="I89" s="515"/>
      <c r="J89" s="515"/>
      <c r="K89" s="515"/>
      <c r="L89" s="515"/>
      <c r="M89" s="515"/>
      <c r="N89" s="515"/>
      <c r="O89" s="515"/>
      <c r="P89" s="515"/>
      <c r="Q89" s="515"/>
      <c r="R89" s="515"/>
      <c r="S89" s="515"/>
      <c r="T89" s="515"/>
      <c r="U89" s="515"/>
      <c r="V89" s="515"/>
      <c r="W89" s="515"/>
      <c r="X89" s="515"/>
      <c r="Y89" s="516"/>
      <c r="Z89" s="519" t="s">
        <v>9</v>
      </c>
      <c r="AA89" s="521" t="s">
        <v>10</v>
      </c>
    </row>
    <row r="90" spans="1:27" ht="13.8" thickBot="1" x14ac:dyDescent="0.3">
      <c r="A90" s="539"/>
      <c r="B90" s="523" t="s">
        <v>15</v>
      </c>
      <c r="C90" s="518"/>
      <c r="D90" s="523" t="s">
        <v>16</v>
      </c>
      <c r="E90" s="518"/>
      <c r="F90" s="526" t="s">
        <v>17</v>
      </c>
      <c r="G90" s="518"/>
      <c r="H90" s="517" t="s">
        <v>18</v>
      </c>
      <c r="I90" s="518"/>
      <c r="J90" s="517" t="s">
        <v>19</v>
      </c>
      <c r="K90" s="518"/>
      <c r="L90" s="517" t="s">
        <v>20</v>
      </c>
      <c r="M90" s="518"/>
      <c r="N90" s="517" t="s">
        <v>12</v>
      </c>
      <c r="O90" s="518"/>
      <c r="P90" s="517" t="s">
        <v>21</v>
      </c>
      <c r="Q90" s="518"/>
      <c r="R90" s="517" t="s">
        <v>22</v>
      </c>
      <c r="S90" s="518"/>
      <c r="T90" s="517" t="s">
        <v>23</v>
      </c>
      <c r="U90" s="518"/>
      <c r="V90" s="517" t="s">
        <v>24</v>
      </c>
      <c r="W90" s="518"/>
      <c r="X90" s="517" t="s">
        <v>25</v>
      </c>
      <c r="Y90" s="518"/>
      <c r="Z90" s="520"/>
      <c r="AA90" s="543"/>
    </row>
    <row r="91" spans="1:27" ht="13.8" thickBot="1" x14ac:dyDescent="0.3">
      <c r="A91" s="26" t="s">
        <v>1</v>
      </c>
      <c r="B91" s="85" t="s">
        <v>0</v>
      </c>
      <c r="C91" s="96">
        <v>1</v>
      </c>
      <c r="D91" s="114">
        <v>1</v>
      </c>
      <c r="E91" s="115">
        <v>1</v>
      </c>
      <c r="F91" s="115">
        <v>1</v>
      </c>
      <c r="G91" s="116">
        <v>1</v>
      </c>
      <c r="H91" s="115">
        <v>1</v>
      </c>
      <c r="I91" s="112">
        <v>1</v>
      </c>
      <c r="J91" s="113" t="s">
        <v>0</v>
      </c>
      <c r="K91" s="83" t="s">
        <v>0</v>
      </c>
      <c r="L91" s="111" t="s">
        <v>0</v>
      </c>
      <c r="M91" s="112" t="s">
        <v>0</v>
      </c>
      <c r="N91" s="117">
        <v>1</v>
      </c>
      <c r="O91" s="118">
        <v>1</v>
      </c>
      <c r="P91" s="117">
        <v>1</v>
      </c>
      <c r="Q91" s="118">
        <v>1</v>
      </c>
      <c r="R91" s="117">
        <v>1</v>
      </c>
      <c r="S91" s="118">
        <v>1</v>
      </c>
      <c r="T91" s="117">
        <v>1</v>
      </c>
      <c r="U91" s="118">
        <v>1</v>
      </c>
      <c r="V91" s="117">
        <v>1</v>
      </c>
      <c r="W91" s="118">
        <v>1</v>
      </c>
      <c r="X91" s="119">
        <v>1</v>
      </c>
      <c r="Y91" s="86"/>
      <c r="Z91" s="11">
        <f>SUM(B91:Y91)*0.5</f>
        <v>9</v>
      </c>
      <c r="AA91" s="6">
        <f t="shared" ref="AA91:AA117" si="18">AA3</f>
        <v>36</v>
      </c>
    </row>
    <row r="92" spans="1:27" ht="13.8" thickBot="1" x14ac:dyDescent="0.3">
      <c r="A92" s="257" t="s">
        <v>43</v>
      </c>
      <c r="B92" s="237"/>
      <c r="C92" s="102"/>
      <c r="D92" s="48"/>
      <c r="E92" s="50"/>
      <c r="F92" s="155"/>
      <c r="G92" s="160"/>
      <c r="H92" s="48"/>
      <c r="I92" s="50"/>
      <c r="J92" s="155"/>
      <c r="K92" s="160"/>
      <c r="L92" s="88"/>
      <c r="M92" s="47"/>
      <c r="N92" s="155"/>
      <c r="O92" s="51"/>
      <c r="P92" s="88"/>
      <c r="Q92" s="47"/>
      <c r="R92" s="94"/>
      <c r="S92" s="51"/>
      <c r="T92" s="88"/>
      <c r="U92" s="47"/>
      <c r="V92" s="155"/>
      <c r="W92" s="51"/>
      <c r="X92" s="101"/>
      <c r="Y92" s="70"/>
      <c r="Z92" s="11">
        <f>SUM(B92:Y92)*0.5</f>
        <v>0</v>
      </c>
      <c r="AA92" s="6">
        <f t="shared" si="18"/>
        <v>35</v>
      </c>
    </row>
    <row r="93" spans="1:27" ht="13.8" thickBot="1" x14ac:dyDescent="0.3">
      <c r="A93" s="258" t="s">
        <v>49</v>
      </c>
      <c r="B93" s="195"/>
      <c r="C93" s="91" t="s">
        <v>0</v>
      </c>
      <c r="D93" s="54">
        <v>1</v>
      </c>
      <c r="E93" s="56">
        <v>1</v>
      </c>
      <c r="F93" s="158">
        <v>1</v>
      </c>
      <c r="G93" s="165">
        <v>1</v>
      </c>
      <c r="H93" s="54">
        <v>1</v>
      </c>
      <c r="I93" s="56">
        <v>1</v>
      </c>
      <c r="J93" s="158">
        <v>1</v>
      </c>
      <c r="K93" s="165">
        <v>1</v>
      </c>
      <c r="L93" s="78">
        <v>1</v>
      </c>
      <c r="M93" s="53">
        <v>1</v>
      </c>
      <c r="N93" s="158" t="s">
        <v>0</v>
      </c>
      <c r="O93" s="57">
        <v>1</v>
      </c>
      <c r="P93" s="78">
        <v>1</v>
      </c>
      <c r="Q93" s="53">
        <v>1</v>
      </c>
      <c r="R93" s="148">
        <v>1</v>
      </c>
      <c r="S93" s="57">
        <v>1</v>
      </c>
      <c r="T93" s="78">
        <v>1</v>
      </c>
      <c r="U93" s="53">
        <v>1</v>
      </c>
      <c r="V93" s="158" t="s">
        <v>0</v>
      </c>
      <c r="W93" s="57" t="s">
        <v>0</v>
      </c>
      <c r="X93" s="100"/>
      <c r="Y93" s="67"/>
      <c r="Z93" s="11">
        <f>SUM(B93:Y93)*0.5</f>
        <v>8.5</v>
      </c>
      <c r="AA93" s="6">
        <f t="shared" si="18"/>
        <v>35</v>
      </c>
    </row>
    <row r="94" spans="1:27" ht="13.8" thickBot="1" x14ac:dyDescent="0.3">
      <c r="A94" s="258" t="s">
        <v>45</v>
      </c>
      <c r="B94" s="88"/>
      <c r="C94" s="47"/>
      <c r="D94" s="48"/>
      <c r="E94" s="50"/>
      <c r="F94" s="155"/>
      <c r="G94" s="160"/>
      <c r="H94" s="48"/>
      <c r="I94" s="50"/>
      <c r="J94" s="155"/>
      <c r="K94" s="160"/>
      <c r="L94" s="88"/>
      <c r="M94" s="47"/>
      <c r="N94" s="94"/>
      <c r="O94" s="51"/>
      <c r="P94" s="88"/>
      <c r="Q94" s="47"/>
      <c r="R94" s="94"/>
      <c r="S94" s="51"/>
      <c r="T94" s="88"/>
      <c r="U94" s="47"/>
      <c r="V94" s="94"/>
      <c r="W94" s="51"/>
      <c r="X94" s="88"/>
      <c r="Y94" s="51"/>
      <c r="Z94" s="11">
        <f t="shared" ref="Z94:Z97" si="19">SUM(B94:Y94)*0.5</f>
        <v>0</v>
      </c>
      <c r="AA94" s="6">
        <f t="shared" si="18"/>
        <v>35</v>
      </c>
    </row>
    <row r="95" spans="1:27" ht="13.8" thickBot="1" x14ac:dyDescent="0.3">
      <c r="A95" s="258" t="s">
        <v>51</v>
      </c>
      <c r="B95" s="78"/>
      <c r="C95" s="53"/>
      <c r="D95" s="54">
        <v>1</v>
      </c>
      <c r="E95" s="55">
        <v>1</v>
      </c>
      <c r="F95" s="55">
        <v>1</v>
      </c>
      <c r="G95" s="56">
        <v>1</v>
      </c>
      <c r="H95" s="55">
        <v>1</v>
      </c>
      <c r="I95" s="56">
        <v>1</v>
      </c>
      <c r="J95" s="55">
        <v>1</v>
      </c>
      <c r="K95" s="53">
        <v>1</v>
      </c>
      <c r="L95" s="55"/>
      <c r="M95" s="56"/>
      <c r="N95" s="52">
        <v>1</v>
      </c>
      <c r="O95" s="53">
        <v>1</v>
      </c>
      <c r="P95" s="52">
        <v>1</v>
      </c>
      <c r="Q95" s="53">
        <v>1</v>
      </c>
      <c r="R95" s="52">
        <v>1</v>
      </c>
      <c r="S95" s="53">
        <v>1</v>
      </c>
      <c r="T95" s="52">
        <v>1</v>
      </c>
      <c r="U95" s="53">
        <v>1</v>
      </c>
      <c r="V95" s="52">
        <v>1</v>
      </c>
      <c r="W95" s="53">
        <v>1</v>
      </c>
      <c r="X95" s="52"/>
      <c r="Y95" s="53"/>
      <c r="Z95" s="11">
        <f t="shared" si="19"/>
        <v>9</v>
      </c>
      <c r="AA95" s="6">
        <f t="shared" si="18"/>
        <v>35</v>
      </c>
    </row>
    <row r="96" spans="1:27" ht="13.8" thickBot="1" x14ac:dyDescent="0.3">
      <c r="A96" s="258"/>
      <c r="B96" s="145"/>
      <c r="C96" s="146"/>
      <c r="D96" s="163"/>
      <c r="E96" s="186"/>
      <c r="F96" s="186"/>
      <c r="G96" s="194"/>
      <c r="H96" s="186"/>
      <c r="I96" s="194"/>
      <c r="J96" s="186"/>
      <c r="K96" s="146"/>
      <c r="L96" s="186"/>
      <c r="M96" s="194"/>
      <c r="N96" s="187"/>
      <c r="O96" s="146"/>
      <c r="P96" s="187"/>
      <c r="Q96" s="146"/>
      <c r="R96" s="187"/>
      <c r="S96" s="146"/>
      <c r="T96" s="187"/>
      <c r="U96" s="146"/>
      <c r="V96" s="187"/>
      <c r="W96" s="146"/>
      <c r="X96" s="187"/>
      <c r="Y96" s="146"/>
      <c r="Z96" s="11">
        <f t="shared" si="19"/>
        <v>0</v>
      </c>
      <c r="AA96" s="6">
        <f t="shared" si="18"/>
        <v>0</v>
      </c>
    </row>
    <row r="97" spans="1:27" ht="13.8" thickBot="1" x14ac:dyDescent="0.3">
      <c r="A97" s="259"/>
      <c r="B97" s="243"/>
      <c r="C97" s="245"/>
      <c r="D97" s="243"/>
      <c r="E97" s="373"/>
      <c r="F97" s="373"/>
      <c r="G97" s="245"/>
      <c r="H97" s="373"/>
      <c r="I97" s="245"/>
      <c r="J97" s="373"/>
      <c r="K97" s="245"/>
      <c r="L97" s="373"/>
      <c r="M97" s="245"/>
      <c r="N97" s="373"/>
      <c r="O97" s="245"/>
      <c r="P97" s="373"/>
      <c r="Q97" s="245"/>
      <c r="R97" s="373"/>
      <c r="S97" s="245"/>
      <c r="T97" s="373"/>
      <c r="U97" s="245"/>
      <c r="V97" s="373"/>
      <c r="W97" s="245"/>
      <c r="X97" s="373"/>
      <c r="Y97" s="374"/>
      <c r="Z97" s="11">
        <f t="shared" si="19"/>
        <v>0</v>
      </c>
      <c r="AA97" s="6">
        <f t="shared" si="18"/>
        <v>0</v>
      </c>
    </row>
    <row r="98" spans="1:27" ht="13.8" thickBot="1" x14ac:dyDescent="0.3">
      <c r="A98" s="10" t="s">
        <v>2</v>
      </c>
      <c r="B98" s="18">
        <f>SUM(B91:B96)</f>
        <v>0</v>
      </c>
      <c r="C98" s="18">
        <f t="shared" ref="C98:Y98" si="20">SUM(C91:C97)</f>
        <v>1</v>
      </c>
      <c r="D98" s="18">
        <f t="shared" si="20"/>
        <v>3</v>
      </c>
      <c r="E98" s="18">
        <f t="shared" si="20"/>
        <v>3</v>
      </c>
      <c r="F98" s="18">
        <f t="shared" si="20"/>
        <v>3</v>
      </c>
      <c r="G98" s="18">
        <f t="shared" si="20"/>
        <v>3</v>
      </c>
      <c r="H98" s="18">
        <f t="shared" si="20"/>
        <v>3</v>
      </c>
      <c r="I98" s="18">
        <f t="shared" si="20"/>
        <v>3</v>
      </c>
      <c r="J98" s="18">
        <f t="shared" si="20"/>
        <v>2</v>
      </c>
      <c r="K98" s="18">
        <f t="shared" si="20"/>
        <v>2</v>
      </c>
      <c r="L98" s="18">
        <f t="shared" si="20"/>
        <v>1</v>
      </c>
      <c r="M98" s="18">
        <f t="shared" si="20"/>
        <v>1</v>
      </c>
      <c r="N98" s="18">
        <f t="shared" si="20"/>
        <v>2</v>
      </c>
      <c r="O98" s="18">
        <f t="shared" si="20"/>
        <v>3</v>
      </c>
      <c r="P98" s="18">
        <f t="shared" si="20"/>
        <v>3</v>
      </c>
      <c r="Q98" s="18">
        <f t="shared" si="20"/>
        <v>3</v>
      </c>
      <c r="R98" s="18">
        <f t="shared" si="20"/>
        <v>3</v>
      </c>
      <c r="S98" s="18">
        <f t="shared" si="20"/>
        <v>3</v>
      </c>
      <c r="T98" s="18">
        <f t="shared" si="20"/>
        <v>3</v>
      </c>
      <c r="U98" s="18">
        <f t="shared" si="20"/>
        <v>3</v>
      </c>
      <c r="V98" s="18">
        <f t="shared" si="20"/>
        <v>2</v>
      </c>
      <c r="W98" s="18">
        <f t="shared" si="20"/>
        <v>2</v>
      </c>
      <c r="X98" s="18">
        <f t="shared" si="20"/>
        <v>1</v>
      </c>
      <c r="Y98" s="89">
        <f t="shared" si="20"/>
        <v>0</v>
      </c>
      <c r="Z98" s="11">
        <f t="shared" ref="Z98:Z117" si="21">SUM(B98:Y98)*0.5</f>
        <v>26.5</v>
      </c>
      <c r="AA98" s="6">
        <f t="shared" si="18"/>
        <v>176</v>
      </c>
    </row>
    <row r="99" spans="1:27" ht="13.8" thickBot="1" x14ac:dyDescent="0.3">
      <c r="A99" s="9" t="s">
        <v>3</v>
      </c>
      <c r="B99" s="299"/>
      <c r="C99" s="300"/>
      <c r="D99" s="105"/>
      <c r="E99" s="107"/>
      <c r="F99" s="155"/>
      <c r="G99" s="50"/>
      <c r="H99" s="49"/>
      <c r="I99" s="50"/>
      <c r="J99" s="46"/>
      <c r="K99" s="50"/>
      <c r="L99" s="46"/>
      <c r="M99" s="50"/>
      <c r="N99" s="49"/>
      <c r="O99" s="50"/>
      <c r="P99" s="49"/>
      <c r="Q99" s="50"/>
      <c r="R99" s="49"/>
      <c r="S99" s="47"/>
      <c r="T99" s="46"/>
      <c r="U99" s="47"/>
      <c r="V99" s="46"/>
      <c r="W99" s="47"/>
      <c r="X99" s="68"/>
      <c r="Y99" s="70"/>
      <c r="Z99" s="11">
        <f t="shared" si="21"/>
        <v>0</v>
      </c>
      <c r="AA99" s="6">
        <f t="shared" si="18"/>
        <v>19</v>
      </c>
    </row>
    <row r="100" spans="1:27" ht="13.8" thickBot="1" x14ac:dyDescent="0.3">
      <c r="A100" s="4" t="s">
        <v>4</v>
      </c>
      <c r="B100" s="95"/>
      <c r="C100" s="66">
        <v>1</v>
      </c>
      <c r="D100" s="54">
        <v>1</v>
      </c>
      <c r="E100" s="56">
        <v>1</v>
      </c>
      <c r="F100" s="158">
        <v>1</v>
      </c>
      <c r="G100" s="56">
        <v>1</v>
      </c>
      <c r="H100" s="55">
        <v>1</v>
      </c>
      <c r="I100" s="56">
        <v>1</v>
      </c>
      <c r="J100" s="54" t="s">
        <v>0</v>
      </c>
      <c r="K100" s="56" t="s">
        <v>0</v>
      </c>
      <c r="L100" s="148">
        <v>1</v>
      </c>
      <c r="M100" s="57">
        <v>1</v>
      </c>
      <c r="N100" s="78">
        <v>1</v>
      </c>
      <c r="O100" s="57">
        <v>1</v>
      </c>
      <c r="P100" s="78">
        <v>1</v>
      </c>
      <c r="Q100" s="57">
        <v>1</v>
      </c>
      <c r="R100" s="78">
        <v>1</v>
      </c>
      <c r="S100" s="53">
        <v>1</v>
      </c>
      <c r="T100" s="78">
        <v>1</v>
      </c>
      <c r="U100" s="53">
        <v>1</v>
      </c>
      <c r="V100" s="148">
        <v>1</v>
      </c>
      <c r="W100" s="53">
        <v>1</v>
      </c>
      <c r="X100" s="295"/>
      <c r="Y100" s="66"/>
      <c r="Z100" s="11">
        <f t="shared" si="21"/>
        <v>9.5</v>
      </c>
      <c r="AA100" s="6">
        <f t="shared" si="18"/>
        <v>26</v>
      </c>
    </row>
    <row r="101" spans="1:27" ht="13.8" thickBot="1" x14ac:dyDescent="0.3">
      <c r="A101" s="4" t="s">
        <v>13</v>
      </c>
      <c r="B101" s="101"/>
      <c r="C101" s="69"/>
      <c r="D101" s="48"/>
      <c r="E101" s="50"/>
      <c r="F101" s="155"/>
      <c r="G101" s="50"/>
      <c r="H101" s="49"/>
      <c r="I101" s="50"/>
      <c r="J101" s="49"/>
      <c r="K101" s="50"/>
      <c r="L101" s="46"/>
      <c r="M101" s="47"/>
      <c r="N101" s="46"/>
      <c r="O101" s="47"/>
      <c r="P101" s="88"/>
      <c r="Q101" s="283"/>
      <c r="R101" s="88"/>
      <c r="S101" s="283"/>
      <c r="T101" s="88"/>
      <c r="U101" s="283"/>
      <c r="V101" s="88"/>
      <c r="W101" s="287"/>
      <c r="X101" s="101"/>
      <c r="Y101" s="69"/>
      <c r="Z101" s="11">
        <f t="shared" si="21"/>
        <v>0</v>
      </c>
      <c r="AA101" s="6">
        <f t="shared" si="18"/>
        <v>35</v>
      </c>
    </row>
    <row r="102" spans="1:27" ht="13.8" thickBot="1" x14ac:dyDescent="0.3">
      <c r="A102" s="4" t="s">
        <v>5</v>
      </c>
      <c r="B102" s="227"/>
      <c r="C102" s="228"/>
      <c r="D102" s="233"/>
      <c r="E102" s="234"/>
      <c r="F102" s="274"/>
      <c r="G102" s="234"/>
      <c r="H102" s="471"/>
      <c r="I102" s="234"/>
      <c r="J102" s="227"/>
      <c r="K102" s="228"/>
      <c r="L102" s="229"/>
      <c r="M102" s="228"/>
      <c r="N102" s="472"/>
      <c r="O102" s="228"/>
      <c r="P102" s="472"/>
      <c r="Q102" s="228"/>
      <c r="R102" s="227"/>
      <c r="S102" s="487"/>
      <c r="T102" s="227" t="s">
        <v>0</v>
      </c>
      <c r="U102" s="487"/>
      <c r="V102" s="227"/>
      <c r="W102" s="487"/>
      <c r="X102" s="472"/>
      <c r="Y102" s="230"/>
      <c r="Z102" s="11">
        <f t="shared" si="21"/>
        <v>0</v>
      </c>
      <c r="AA102" s="6">
        <f t="shared" si="18"/>
        <v>0</v>
      </c>
    </row>
    <row r="103" spans="1:27" ht="13.8" thickBot="1" x14ac:dyDescent="0.3">
      <c r="A103" s="4" t="s">
        <v>7</v>
      </c>
      <c r="B103" s="88"/>
      <c r="C103" s="47"/>
      <c r="D103" s="48"/>
      <c r="E103" s="50"/>
      <c r="F103" s="155"/>
      <c r="G103" s="50"/>
      <c r="H103" s="49"/>
      <c r="I103" s="50"/>
      <c r="J103" s="88"/>
      <c r="K103" s="47"/>
      <c r="L103" s="94"/>
      <c r="M103" s="47"/>
      <c r="N103" s="46"/>
      <c r="O103" s="47"/>
      <c r="P103" s="46"/>
      <c r="Q103" s="47"/>
      <c r="R103" s="88"/>
      <c r="S103" s="283"/>
      <c r="T103" s="88"/>
      <c r="U103" s="283"/>
      <c r="V103" s="88"/>
      <c r="W103" s="283"/>
      <c r="X103" s="46"/>
      <c r="Y103" s="51"/>
      <c r="Z103" s="11">
        <f t="shared" si="21"/>
        <v>0</v>
      </c>
      <c r="AA103" s="6">
        <f t="shared" si="18"/>
        <v>31</v>
      </c>
    </row>
    <row r="104" spans="1:27" ht="13.8" thickBot="1" x14ac:dyDescent="0.3">
      <c r="A104" s="5" t="s">
        <v>6</v>
      </c>
      <c r="B104" s="92"/>
      <c r="C104" s="69"/>
      <c r="D104" s="48"/>
      <c r="E104" s="50"/>
      <c r="F104" s="155"/>
      <c r="G104" s="50"/>
      <c r="H104" s="49"/>
      <c r="I104" s="50"/>
      <c r="J104" s="88"/>
      <c r="K104" s="47"/>
      <c r="L104" s="94"/>
      <c r="M104" s="47"/>
      <c r="N104" s="46"/>
      <c r="O104" s="47"/>
      <c r="P104" s="46"/>
      <c r="Q104" s="47"/>
      <c r="R104" s="88"/>
      <c r="S104" s="283"/>
      <c r="T104" s="88"/>
      <c r="U104" s="283"/>
      <c r="V104" s="88"/>
      <c r="W104" s="283"/>
      <c r="X104" s="68"/>
      <c r="Y104" s="70"/>
      <c r="Z104" s="11">
        <f t="shared" si="21"/>
        <v>0</v>
      </c>
      <c r="AA104" s="6">
        <f t="shared" si="18"/>
        <v>31</v>
      </c>
    </row>
    <row r="105" spans="1:27" ht="13.8" thickBot="1" x14ac:dyDescent="0.3">
      <c r="A105" s="45" t="s">
        <v>41</v>
      </c>
      <c r="B105" s="54"/>
      <c r="C105" s="53"/>
      <c r="D105" s="54">
        <v>1</v>
      </c>
      <c r="E105" s="56">
        <v>1</v>
      </c>
      <c r="F105" s="158">
        <v>1</v>
      </c>
      <c r="G105" s="56">
        <v>1</v>
      </c>
      <c r="H105" s="55">
        <v>1</v>
      </c>
      <c r="I105" s="56">
        <v>1</v>
      </c>
      <c r="J105" s="55" t="s">
        <v>0</v>
      </c>
      <c r="K105" s="165" t="s">
        <v>0</v>
      </c>
      <c r="L105" s="54">
        <v>1</v>
      </c>
      <c r="M105" s="56">
        <v>1</v>
      </c>
      <c r="N105" s="55">
        <v>1</v>
      </c>
      <c r="O105" s="56">
        <v>1</v>
      </c>
      <c r="P105" s="55">
        <v>1</v>
      </c>
      <c r="Q105" s="56">
        <v>1</v>
      </c>
      <c r="R105" s="55">
        <v>1</v>
      </c>
      <c r="S105" s="56">
        <v>1</v>
      </c>
      <c r="T105" s="55">
        <v>1</v>
      </c>
      <c r="U105" s="56">
        <v>1</v>
      </c>
      <c r="V105" s="55">
        <v>1</v>
      </c>
      <c r="W105" s="56">
        <v>1</v>
      </c>
      <c r="X105" s="54"/>
      <c r="Y105" s="57"/>
      <c r="Z105" s="11">
        <f t="shared" si="21"/>
        <v>9</v>
      </c>
      <c r="AA105" s="6">
        <f t="shared" si="18"/>
        <v>35</v>
      </c>
    </row>
    <row r="106" spans="1:27" ht="13.8" thickBot="1" x14ac:dyDescent="0.3">
      <c r="A106" s="171" t="s">
        <v>44</v>
      </c>
      <c r="B106" s="88"/>
      <c r="C106" s="47"/>
      <c r="D106" s="88"/>
      <c r="E106" s="47"/>
      <c r="F106" s="94"/>
      <c r="G106" s="47"/>
      <c r="H106" s="46"/>
      <c r="I106" s="47"/>
      <c r="J106" s="88"/>
      <c r="K106" s="47"/>
      <c r="L106" s="94"/>
      <c r="M106" s="47"/>
      <c r="N106" s="46"/>
      <c r="O106" s="47"/>
      <c r="P106" s="46"/>
      <c r="Q106" s="47"/>
      <c r="R106" s="88"/>
      <c r="S106" s="283"/>
      <c r="T106" s="88"/>
      <c r="U106" s="283"/>
      <c r="V106" s="88"/>
      <c r="W106" s="283"/>
      <c r="X106" s="46"/>
      <c r="Y106" s="51"/>
      <c r="Z106" s="11">
        <f t="shared" si="21"/>
        <v>0</v>
      </c>
      <c r="AA106" s="6">
        <f t="shared" si="18"/>
        <v>17.5</v>
      </c>
    </row>
    <row r="107" spans="1:27" ht="13.8" thickBot="1" x14ac:dyDescent="0.3">
      <c r="A107" s="171" t="s">
        <v>46</v>
      </c>
      <c r="B107" s="78"/>
      <c r="C107" s="53"/>
      <c r="D107" s="78">
        <v>1</v>
      </c>
      <c r="E107" s="53">
        <v>1</v>
      </c>
      <c r="F107" s="148">
        <v>1</v>
      </c>
      <c r="G107" s="53">
        <v>1</v>
      </c>
      <c r="H107" s="52">
        <v>1</v>
      </c>
      <c r="I107" s="53">
        <v>1</v>
      </c>
      <c r="J107" s="78" t="s">
        <v>0</v>
      </c>
      <c r="K107" s="53" t="s">
        <v>0</v>
      </c>
      <c r="L107" s="148">
        <v>1</v>
      </c>
      <c r="M107" s="53">
        <v>1</v>
      </c>
      <c r="N107" s="52">
        <v>1</v>
      </c>
      <c r="O107" s="53">
        <v>1</v>
      </c>
      <c r="P107" s="52">
        <v>1</v>
      </c>
      <c r="Q107" s="53">
        <v>1</v>
      </c>
      <c r="R107" s="78">
        <v>1</v>
      </c>
      <c r="S107" s="282">
        <v>1</v>
      </c>
      <c r="T107" s="78">
        <v>1</v>
      </c>
      <c r="U107" s="282">
        <v>1</v>
      </c>
      <c r="V107" s="78">
        <v>1</v>
      </c>
      <c r="W107" s="282">
        <v>1</v>
      </c>
      <c r="X107" s="52" t="s">
        <v>0</v>
      </c>
      <c r="Y107" s="57"/>
      <c r="Z107" s="11">
        <f t="shared" si="21"/>
        <v>9</v>
      </c>
      <c r="AA107" s="6">
        <f t="shared" si="18"/>
        <v>35</v>
      </c>
    </row>
    <row r="108" spans="1:27" ht="13.8" thickBot="1" x14ac:dyDescent="0.3">
      <c r="A108" s="171" t="s">
        <v>47</v>
      </c>
      <c r="B108" s="78"/>
      <c r="C108" s="53"/>
      <c r="D108" s="78" t="s">
        <v>0</v>
      </c>
      <c r="E108" s="53">
        <v>1</v>
      </c>
      <c r="F108" s="148">
        <v>1</v>
      </c>
      <c r="G108" s="53">
        <v>1</v>
      </c>
      <c r="H108" s="52">
        <v>1</v>
      </c>
      <c r="I108" s="53">
        <v>1</v>
      </c>
      <c r="J108" s="52">
        <v>1</v>
      </c>
      <c r="K108" s="53">
        <v>1</v>
      </c>
      <c r="L108" s="52"/>
      <c r="M108" s="53" t="s">
        <v>0</v>
      </c>
      <c r="N108" s="52">
        <v>1</v>
      </c>
      <c r="O108" s="53">
        <v>1</v>
      </c>
      <c r="P108" s="52">
        <v>1</v>
      </c>
      <c r="Q108" s="53">
        <v>1</v>
      </c>
      <c r="R108" s="52">
        <v>1</v>
      </c>
      <c r="S108" s="53">
        <v>1</v>
      </c>
      <c r="T108" s="52">
        <v>1</v>
      </c>
      <c r="U108" s="53">
        <v>1</v>
      </c>
      <c r="V108" s="52">
        <v>1</v>
      </c>
      <c r="W108" s="53">
        <v>1</v>
      </c>
      <c r="X108" s="52">
        <v>1</v>
      </c>
      <c r="Y108" s="57"/>
      <c r="Z108" s="11">
        <f t="shared" si="21"/>
        <v>9</v>
      </c>
      <c r="AA108" s="6">
        <f t="shared" si="18"/>
        <v>17.5</v>
      </c>
    </row>
    <row r="109" spans="1:27" ht="13.8" thickBot="1" x14ac:dyDescent="0.3">
      <c r="A109" s="201" t="s">
        <v>50</v>
      </c>
      <c r="B109" s="371"/>
      <c r="C109" s="53" t="s">
        <v>0</v>
      </c>
      <c r="D109" s="78">
        <v>1</v>
      </c>
      <c r="E109" s="53">
        <v>1</v>
      </c>
      <c r="F109" s="148">
        <v>1</v>
      </c>
      <c r="G109" s="53">
        <v>1</v>
      </c>
      <c r="H109" s="52">
        <v>1</v>
      </c>
      <c r="I109" s="53">
        <v>1</v>
      </c>
      <c r="J109" s="52">
        <v>1</v>
      </c>
      <c r="K109" s="53">
        <v>1</v>
      </c>
      <c r="L109" s="52" t="s">
        <v>0</v>
      </c>
      <c r="M109" s="53" t="s">
        <v>0</v>
      </c>
      <c r="N109" s="52">
        <v>1</v>
      </c>
      <c r="O109" s="53">
        <v>1</v>
      </c>
      <c r="P109" s="52">
        <v>1</v>
      </c>
      <c r="Q109" s="53">
        <v>1</v>
      </c>
      <c r="R109" s="52">
        <v>1</v>
      </c>
      <c r="S109" s="53">
        <v>1</v>
      </c>
      <c r="T109" s="52">
        <v>1</v>
      </c>
      <c r="U109" s="53">
        <v>1</v>
      </c>
      <c r="V109" s="52">
        <v>1</v>
      </c>
      <c r="W109" s="53">
        <v>1</v>
      </c>
      <c r="X109" s="52"/>
      <c r="Y109" s="57"/>
      <c r="Z109" s="11">
        <f t="shared" si="21"/>
        <v>9</v>
      </c>
      <c r="AA109" s="6">
        <f t="shared" si="18"/>
        <v>35</v>
      </c>
    </row>
    <row r="110" spans="1:27" ht="13.8" thickBot="1" x14ac:dyDescent="0.3">
      <c r="A110" s="201" t="s">
        <v>48</v>
      </c>
      <c r="B110" s="78"/>
      <c r="C110" s="53">
        <v>1</v>
      </c>
      <c r="D110" s="78">
        <v>1</v>
      </c>
      <c r="E110" s="53">
        <v>1</v>
      </c>
      <c r="F110" s="148">
        <v>1</v>
      </c>
      <c r="G110" s="53">
        <v>1</v>
      </c>
      <c r="H110" s="52">
        <v>1</v>
      </c>
      <c r="I110" s="53">
        <v>1</v>
      </c>
      <c r="J110" s="52" t="s">
        <v>0</v>
      </c>
      <c r="K110" s="53" t="s">
        <v>0</v>
      </c>
      <c r="L110" s="52">
        <v>1</v>
      </c>
      <c r="M110" s="53">
        <v>1</v>
      </c>
      <c r="N110" s="52">
        <v>1</v>
      </c>
      <c r="O110" s="53">
        <v>1</v>
      </c>
      <c r="P110" s="52">
        <v>1</v>
      </c>
      <c r="Q110" s="53">
        <v>1</v>
      </c>
      <c r="R110" s="52">
        <v>1</v>
      </c>
      <c r="S110" s="53">
        <v>1</v>
      </c>
      <c r="T110" s="52">
        <v>1</v>
      </c>
      <c r="U110" s="53">
        <v>1</v>
      </c>
      <c r="V110" s="52">
        <v>1</v>
      </c>
      <c r="W110" s="53">
        <v>1</v>
      </c>
      <c r="X110" s="52" t="s">
        <v>0</v>
      </c>
      <c r="Y110" s="57"/>
      <c r="Z110" s="11">
        <f t="shared" si="21"/>
        <v>9.5</v>
      </c>
      <c r="AA110" s="6">
        <f t="shared" si="18"/>
        <v>35</v>
      </c>
    </row>
    <row r="111" spans="1:27" ht="13.8" thickBot="1" x14ac:dyDescent="0.3">
      <c r="A111" s="201" t="s">
        <v>52</v>
      </c>
      <c r="B111" s="78"/>
      <c r="C111" s="53">
        <v>1</v>
      </c>
      <c r="D111" s="78">
        <v>1</v>
      </c>
      <c r="E111" s="53">
        <v>1</v>
      </c>
      <c r="F111" s="148">
        <v>1</v>
      </c>
      <c r="G111" s="53">
        <v>1</v>
      </c>
      <c r="H111" s="52">
        <v>1</v>
      </c>
      <c r="I111" s="53">
        <v>1</v>
      </c>
      <c r="J111" s="52">
        <v>1</v>
      </c>
      <c r="K111" s="53">
        <v>1</v>
      </c>
      <c r="L111" s="52" t="s">
        <v>0</v>
      </c>
      <c r="M111" s="53" t="s">
        <v>0</v>
      </c>
      <c r="N111" s="52">
        <v>1</v>
      </c>
      <c r="O111" s="53">
        <v>1</v>
      </c>
      <c r="P111" s="52">
        <v>1</v>
      </c>
      <c r="Q111" s="53">
        <v>1</v>
      </c>
      <c r="R111" s="52">
        <v>1</v>
      </c>
      <c r="S111" s="53">
        <v>1</v>
      </c>
      <c r="T111" s="52">
        <v>1</v>
      </c>
      <c r="U111" s="53">
        <v>1</v>
      </c>
      <c r="V111" s="52" t="s">
        <v>0</v>
      </c>
      <c r="W111" s="53" t="s">
        <v>0</v>
      </c>
      <c r="X111" s="52"/>
      <c r="Y111" s="57"/>
      <c r="Z111" s="11">
        <f t="shared" si="21"/>
        <v>8.5</v>
      </c>
      <c r="AA111" s="6">
        <f t="shared" si="18"/>
        <v>35</v>
      </c>
    </row>
    <row r="112" spans="1:27" ht="13.8" thickBot="1" x14ac:dyDescent="0.3">
      <c r="A112" s="201" t="s">
        <v>53</v>
      </c>
      <c r="B112" s="78"/>
      <c r="C112" s="53" t="s">
        <v>0</v>
      </c>
      <c r="D112" s="78" t="s">
        <v>0</v>
      </c>
      <c r="E112" s="53" t="s">
        <v>0</v>
      </c>
      <c r="F112" s="148">
        <v>1</v>
      </c>
      <c r="G112" s="53">
        <v>1</v>
      </c>
      <c r="H112" s="52">
        <v>1</v>
      </c>
      <c r="I112" s="53">
        <v>1</v>
      </c>
      <c r="J112" s="52">
        <v>1</v>
      </c>
      <c r="K112" s="53">
        <v>1</v>
      </c>
      <c r="L112" s="52" t="s">
        <v>0</v>
      </c>
      <c r="M112" s="53" t="s">
        <v>0</v>
      </c>
      <c r="N112" s="52">
        <v>1</v>
      </c>
      <c r="O112" s="53">
        <v>1</v>
      </c>
      <c r="P112" s="52">
        <v>1</v>
      </c>
      <c r="Q112" s="53">
        <v>1</v>
      </c>
      <c r="R112" s="52">
        <v>1</v>
      </c>
      <c r="S112" s="53">
        <v>1</v>
      </c>
      <c r="T112" s="52">
        <v>1</v>
      </c>
      <c r="U112" s="53">
        <v>1</v>
      </c>
      <c r="V112" s="52">
        <v>1</v>
      </c>
      <c r="W112" s="53">
        <v>1</v>
      </c>
      <c r="X112" s="52">
        <v>1</v>
      </c>
      <c r="Y112" s="57"/>
      <c r="Z112" s="11">
        <f t="shared" si="21"/>
        <v>8.5</v>
      </c>
      <c r="AA112" s="6">
        <f t="shared" si="18"/>
        <v>35</v>
      </c>
    </row>
    <row r="113" spans="1:27" s="249" customFormat="1" ht="13.8" thickBot="1" x14ac:dyDescent="0.3">
      <c r="A113" s="171" t="s">
        <v>56</v>
      </c>
      <c r="B113" s="78"/>
      <c r="C113" s="53">
        <v>1</v>
      </c>
      <c r="D113" s="78">
        <v>1</v>
      </c>
      <c r="E113" s="53">
        <v>1</v>
      </c>
      <c r="F113" s="148">
        <v>1</v>
      </c>
      <c r="G113" s="53">
        <v>1</v>
      </c>
      <c r="H113" s="52">
        <v>1</v>
      </c>
      <c r="I113" s="53">
        <v>1</v>
      </c>
      <c r="J113" s="52" t="s">
        <v>0</v>
      </c>
      <c r="K113" s="53" t="s">
        <v>0</v>
      </c>
      <c r="L113" s="52">
        <v>1</v>
      </c>
      <c r="M113" s="53">
        <v>1</v>
      </c>
      <c r="N113" s="52">
        <v>1</v>
      </c>
      <c r="O113" s="53">
        <v>1</v>
      </c>
      <c r="P113" s="52">
        <v>1</v>
      </c>
      <c r="Q113" s="53">
        <v>1</v>
      </c>
      <c r="R113" s="52">
        <v>1</v>
      </c>
      <c r="S113" s="53">
        <v>1</v>
      </c>
      <c r="T113" s="52">
        <v>1</v>
      </c>
      <c r="U113" s="53">
        <v>1</v>
      </c>
      <c r="V113" s="52" t="s">
        <v>0</v>
      </c>
      <c r="W113" s="53" t="s">
        <v>0</v>
      </c>
      <c r="X113" s="52"/>
      <c r="Y113" s="57"/>
      <c r="Z113" s="11">
        <f t="shared" si="21"/>
        <v>8.5</v>
      </c>
      <c r="AA113" s="6">
        <f t="shared" si="18"/>
        <v>35</v>
      </c>
    </row>
    <row r="114" spans="1:27" ht="13.8" thickBot="1" x14ac:dyDescent="0.3">
      <c r="A114" s="171"/>
      <c r="B114" s="78"/>
      <c r="C114" s="53"/>
      <c r="D114" s="78"/>
      <c r="E114" s="53"/>
      <c r="F114" s="148"/>
      <c r="G114" s="53"/>
      <c r="H114" s="52"/>
      <c r="I114" s="53"/>
      <c r="J114" s="52"/>
      <c r="K114" s="53"/>
      <c r="L114" s="52"/>
      <c r="M114" s="53"/>
      <c r="N114" s="52"/>
      <c r="O114" s="53"/>
      <c r="P114" s="52"/>
      <c r="Q114" s="53"/>
      <c r="R114" s="52"/>
      <c r="S114" s="53"/>
      <c r="T114" s="52"/>
      <c r="U114" s="53"/>
      <c r="V114" s="52"/>
      <c r="W114" s="53"/>
      <c r="X114" s="52"/>
      <c r="Y114" s="57"/>
      <c r="Z114" s="11">
        <f t="shared" si="21"/>
        <v>0</v>
      </c>
      <c r="AA114" s="6">
        <f t="shared" si="18"/>
        <v>0</v>
      </c>
    </row>
    <row r="115" spans="1:27" ht="13.8" thickBot="1" x14ac:dyDescent="0.3">
      <c r="A115" s="45" t="s">
        <v>37</v>
      </c>
      <c r="B115" s="78"/>
      <c r="C115" s="53"/>
      <c r="D115" s="250">
        <v>1</v>
      </c>
      <c r="E115" s="174">
        <v>1</v>
      </c>
      <c r="F115" s="280">
        <v>1</v>
      </c>
      <c r="G115" s="174">
        <v>1</v>
      </c>
      <c r="H115" s="317">
        <v>1</v>
      </c>
      <c r="I115" s="174">
        <v>1</v>
      </c>
      <c r="J115" s="78"/>
      <c r="K115" s="174">
        <v>1</v>
      </c>
      <c r="L115" s="280">
        <v>1</v>
      </c>
      <c r="M115" s="174">
        <v>1</v>
      </c>
      <c r="N115" s="317">
        <v>1</v>
      </c>
      <c r="O115" s="174">
        <v>1</v>
      </c>
      <c r="P115" s="317">
        <v>1</v>
      </c>
      <c r="Q115" s="174">
        <v>1</v>
      </c>
      <c r="R115" s="250">
        <v>1</v>
      </c>
      <c r="S115" s="437">
        <v>1</v>
      </c>
      <c r="T115" s="78"/>
      <c r="U115" s="282"/>
      <c r="V115" s="78"/>
      <c r="W115" s="282"/>
      <c r="X115" s="52"/>
      <c r="Y115" s="57"/>
      <c r="Z115" s="11">
        <f t="shared" si="21"/>
        <v>7.5</v>
      </c>
      <c r="AA115" s="6">
        <f t="shared" si="18"/>
        <v>30</v>
      </c>
    </row>
    <row r="116" spans="1:27" ht="13.8" thickBot="1" x14ac:dyDescent="0.3">
      <c r="A116" s="28" t="s">
        <v>26</v>
      </c>
      <c r="B116" s="88"/>
      <c r="C116" s="47"/>
      <c r="D116" s="48"/>
      <c r="E116" s="50"/>
      <c r="F116" s="155"/>
      <c r="G116" s="50"/>
      <c r="H116" s="49"/>
      <c r="I116" s="50"/>
      <c r="J116" s="88"/>
      <c r="K116" s="47"/>
      <c r="L116" s="94"/>
      <c r="M116" s="47"/>
      <c r="N116" s="46"/>
      <c r="O116" s="47"/>
      <c r="P116" s="46"/>
      <c r="Q116" s="47"/>
      <c r="R116" s="88"/>
      <c r="S116" s="283"/>
      <c r="T116" s="88"/>
      <c r="U116" s="283"/>
      <c r="V116" s="46"/>
      <c r="W116" s="47"/>
      <c r="X116" s="46"/>
      <c r="Y116" s="51"/>
      <c r="Z116" s="11">
        <f t="shared" si="21"/>
        <v>0</v>
      </c>
      <c r="AA116" s="6">
        <f t="shared" si="18"/>
        <v>35</v>
      </c>
    </row>
    <row r="117" spans="1:27" ht="13.8" thickBot="1" x14ac:dyDescent="0.3">
      <c r="A117" s="87" t="s">
        <v>27</v>
      </c>
      <c r="B117" s="145"/>
      <c r="C117" s="291">
        <v>1</v>
      </c>
      <c r="D117" s="438">
        <v>1</v>
      </c>
      <c r="E117" s="439">
        <v>1</v>
      </c>
      <c r="F117" s="289">
        <v>1</v>
      </c>
      <c r="G117" s="292">
        <v>1</v>
      </c>
      <c r="H117" s="290">
        <v>1</v>
      </c>
      <c r="I117" s="292">
        <v>1</v>
      </c>
      <c r="J117" s="294">
        <v>1</v>
      </c>
      <c r="K117" s="410">
        <v>1</v>
      </c>
      <c r="L117" s="239"/>
      <c r="M117" s="146" t="s">
        <v>0</v>
      </c>
      <c r="N117" s="293">
        <v>1</v>
      </c>
      <c r="O117" s="291">
        <v>1</v>
      </c>
      <c r="P117" s="293">
        <v>1</v>
      </c>
      <c r="Q117" s="291">
        <v>1</v>
      </c>
      <c r="R117" s="293">
        <v>1</v>
      </c>
      <c r="S117" s="291">
        <v>1</v>
      </c>
      <c r="T117" s="293">
        <v>1</v>
      </c>
      <c r="U117" s="291">
        <v>1</v>
      </c>
      <c r="V117" s="293">
        <v>1</v>
      </c>
      <c r="W117" s="291">
        <v>1</v>
      </c>
      <c r="X117" s="186"/>
      <c r="Y117" s="57"/>
      <c r="Z117" s="11">
        <f t="shared" si="21"/>
        <v>9.5</v>
      </c>
      <c r="AA117" s="6">
        <f t="shared" si="18"/>
        <v>35</v>
      </c>
    </row>
    <row r="118" spans="1:27" ht="13.8" thickBot="1" x14ac:dyDescent="0.3">
      <c r="A118" s="19" t="s">
        <v>8</v>
      </c>
      <c r="B118" s="18">
        <f t="shared" ref="B118:Y118" si="22">SUM(B98:B117)</f>
        <v>0</v>
      </c>
      <c r="C118" s="18">
        <f t="shared" si="22"/>
        <v>6</v>
      </c>
      <c r="D118" s="18">
        <f t="shared" si="22"/>
        <v>12</v>
      </c>
      <c r="E118" s="18">
        <f t="shared" si="22"/>
        <v>13</v>
      </c>
      <c r="F118" s="18">
        <f t="shared" si="22"/>
        <v>14</v>
      </c>
      <c r="G118" s="18">
        <f t="shared" si="22"/>
        <v>14</v>
      </c>
      <c r="H118" s="18">
        <f t="shared" si="22"/>
        <v>14</v>
      </c>
      <c r="I118" s="18">
        <f t="shared" si="22"/>
        <v>14</v>
      </c>
      <c r="J118" s="18">
        <f t="shared" si="22"/>
        <v>7</v>
      </c>
      <c r="K118" s="18">
        <f t="shared" si="22"/>
        <v>8</v>
      </c>
      <c r="L118" s="18">
        <f t="shared" si="22"/>
        <v>7</v>
      </c>
      <c r="M118" s="18">
        <f t="shared" si="22"/>
        <v>7</v>
      </c>
      <c r="N118" s="18">
        <f t="shared" si="22"/>
        <v>13</v>
      </c>
      <c r="O118" s="18">
        <f t="shared" si="22"/>
        <v>14</v>
      </c>
      <c r="P118" s="18">
        <f t="shared" si="22"/>
        <v>14</v>
      </c>
      <c r="Q118" s="18">
        <f t="shared" si="22"/>
        <v>14</v>
      </c>
      <c r="R118" s="18">
        <f t="shared" si="22"/>
        <v>14</v>
      </c>
      <c r="S118" s="18">
        <f t="shared" si="22"/>
        <v>14</v>
      </c>
      <c r="T118" s="18">
        <f t="shared" si="22"/>
        <v>13</v>
      </c>
      <c r="U118" s="18">
        <f t="shared" si="22"/>
        <v>13</v>
      </c>
      <c r="V118" s="18">
        <f t="shared" si="22"/>
        <v>10</v>
      </c>
      <c r="W118" s="18">
        <f t="shared" si="22"/>
        <v>10</v>
      </c>
      <c r="X118" s="18">
        <f t="shared" si="22"/>
        <v>3</v>
      </c>
      <c r="Y118" s="18">
        <f t="shared" si="22"/>
        <v>0</v>
      </c>
      <c r="Z118" s="32" t="s">
        <v>0</v>
      </c>
      <c r="AA118" s="6" t="e">
        <f t="shared" ref="AA118:AA122" si="23">AA30</f>
        <v>#VALUE!</v>
      </c>
    </row>
    <row r="119" spans="1:27" ht="13.8" thickBot="1" x14ac:dyDescent="0.3">
      <c r="A119" s="60" t="s">
        <v>39</v>
      </c>
      <c r="B119" s="61">
        <f>SUM(B98:B114)</f>
        <v>0</v>
      </c>
      <c r="C119" s="61">
        <f>SUM(C98:C114)</f>
        <v>5</v>
      </c>
      <c r="D119" s="61">
        <f t="shared" ref="D119:I119" si="24">SUM(D98:D114)-1</f>
        <v>9</v>
      </c>
      <c r="E119" s="61">
        <f t="shared" si="24"/>
        <v>10</v>
      </c>
      <c r="F119" s="61">
        <f t="shared" si="24"/>
        <v>11</v>
      </c>
      <c r="G119" s="61">
        <f t="shared" si="24"/>
        <v>11</v>
      </c>
      <c r="H119" s="61">
        <f t="shared" si="24"/>
        <v>11</v>
      </c>
      <c r="I119" s="61">
        <f t="shared" si="24"/>
        <v>11</v>
      </c>
      <c r="J119" s="61">
        <f>SUM(J98:J114)</f>
        <v>6</v>
      </c>
      <c r="K119" s="61">
        <f>SUM(K98:K114)</f>
        <v>6</v>
      </c>
      <c r="L119" s="61">
        <f>SUM(L98:L114)</f>
        <v>6</v>
      </c>
      <c r="M119" s="61">
        <f>SUM(M98:M114)</f>
        <v>6</v>
      </c>
      <c r="N119" s="61">
        <f t="shared" ref="N119:U119" si="25">SUM(N98:N114)-1</f>
        <v>10</v>
      </c>
      <c r="O119" s="61">
        <f t="shared" si="25"/>
        <v>11</v>
      </c>
      <c r="P119" s="61">
        <f t="shared" si="25"/>
        <v>11</v>
      </c>
      <c r="Q119" s="61">
        <f t="shared" si="25"/>
        <v>11</v>
      </c>
      <c r="R119" s="61">
        <f t="shared" si="25"/>
        <v>11</v>
      </c>
      <c r="S119" s="61">
        <f t="shared" si="25"/>
        <v>11</v>
      </c>
      <c r="T119" s="61">
        <f t="shared" si="25"/>
        <v>11</v>
      </c>
      <c r="U119" s="61">
        <f t="shared" si="25"/>
        <v>11</v>
      </c>
      <c r="V119" s="61">
        <f>SUM(V98:V114)</f>
        <v>9</v>
      </c>
      <c r="W119" s="61">
        <f>SUM(W98:W114)</f>
        <v>9</v>
      </c>
      <c r="X119" s="61">
        <f>SUM(X98:X114)</f>
        <v>3</v>
      </c>
      <c r="Y119" s="61">
        <f>SUM(Y98:Y114)</f>
        <v>0</v>
      </c>
      <c r="Z119" s="32"/>
      <c r="AA119" s="6">
        <f t="shared" si="23"/>
        <v>98</v>
      </c>
    </row>
    <row r="120" spans="1:27" ht="13.8" thickBot="1" x14ac:dyDescent="0.3">
      <c r="A120" s="27" t="s">
        <v>28</v>
      </c>
      <c r="B120" s="322">
        <v>1</v>
      </c>
      <c r="C120" s="323">
        <v>1</v>
      </c>
      <c r="D120" s="324">
        <v>1</v>
      </c>
      <c r="E120" s="323">
        <v>1</v>
      </c>
      <c r="F120" s="324">
        <v>1</v>
      </c>
      <c r="G120" s="323">
        <v>1</v>
      </c>
      <c r="H120" s="324">
        <v>1</v>
      </c>
      <c r="I120" s="323">
        <v>1</v>
      </c>
      <c r="J120" s="325">
        <v>1</v>
      </c>
      <c r="K120" s="329"/>
      <c r="L120" s="325"/>
      <c r="M120" s="329"/>
      <c r="N120" s="325">
        <v>1</v>
      </c>
      <c r="O120" s="329">
        <v>1</v>
      </c>
      <c r="P120" s="324">
        <v>1</v>
      </c>
      <c r="Q120" s="323">
        <v>1</v>
      </c>
      <c r="R120" s="324">
        <v>1</v>
      </c>
      <c r="S120" s="323">
        <v>1</v>
      </c>
      <c r="T120" s="324">
        <v>1</v>
      </c>
      <c r="U120" s="323">
        <v>1</v>
      </c>
      <c r="V120" s="163">
        <v>1</v>
      </c>
      <c r="W120" s="329">
        <v>1</v>
      </c>
      <c r="X120" s="325"/>
      <c r="Y120" s="329"/>
      <c r="Z120" s="33">
        <f>SUM(B120:Y120)*0.5</f>
        <v>9.5</v>
      </c>
      <c r="AA120" s="6">
        <f t="shared" si="23"/>
        <v>36</v>
      </c>
    </row>
    <row r="121" spans="1:27" ht="13.8" thickBot="1" x14ac:dyDescent="0.3">
      <c r="A121" s="27" t="s">
        <v>55</v>
      </c>
      <c r="B121" s="163">
        <v>1</v>
      </c>
      <c r="C121" s="146">
        <v>1</v>
      </c>
      <c r="D121" s="145">
        <v>1</v>
      </c>
      <c r="E121" s="146">
        <v>1</v>
      </c>
      <c r="F121" s="145">
        <v>1</v>
      </c>
      <c r="G121" s="146">
        <v>1</v>
      </c>
      <c r="H121" s="145">
        <v>1</v>
      </c>
      <c r="I121" s="146">
        <v>1</v>
      </c>
      <c r="J121" s="145">
        <v>1</v>
      </c>
      <c r="K121" s="146"/>
      <c r="L121" s="145"/>
      <c r="M121" s="146"/>
      <c r="N121" s="145">
        <v>1</v>
      </c>
      <c r="O121" s="146">
        <v>1</v>
      </c>
      <c r="P121" s="145">
        <v>1</v>
      </c>
      <c r="Q121" s="146">
        <v>1</v>
      </c>
      <c r="R121" s="145">
        <v>1</v>
      </c>
      <c r="S121" s="146">
        <v>1</v>
      </c>
      <c r="T121" s="145">
        <v>1</v>
      </c>
      <c r="U121" s="146">
        <v>1</v>
      </c>
      <c r="V121" s="163" t="s">
        <v>0</v>
      </c>
      <c r="W121" s="146" t="s">
        <v>0</v>
      </c>
      <c r="X121" s="145"/>
      <c r="Y121" s="146"/>
      <c r="Z121" s="33">
        <f>SUM(B121:Y121)*0.5</f>
        <v>8.5</v>
      </c>
      <c r="AA121" s="6">
        <f t="shared" si="23"/>
        <v>35</v>
      </c>
    </row>
    <row r="122" spans="1:27" ht="13.8" thickBot="1" x14ac:dyDescent="0.3">
      <c r="A122" s="395" t="s">
        <v>54</v>
      </c>
      <c r="B122" s="322" t="s">
        <v>0</v>
      </c>
      <c r="C122" s="323">
        <v>1</v>
      </c>
      <c r="D122" s="324">
        <v>1</v>
      </c>
      <c r="E122" s="323">
        <v>1</v>
      </c>
      <c r="F122" s="324">
        <v>1</v>
      </c>
      <c r="G122" s="323">
        <v>1</v>
      </c>
      <c r="H122" s="324">
        <v>1</v>
      </c>
      <c r="I122" s="323">
        <v>1</v>
      </c>
      <c r="J122" s="325">
        <v>1</v>
      </c>
      <c r="K122" s="329"/>
      <c r="L122" s="325"/>
      <c r="M122" s="329"/>
      <c r="N122" s="325">
        <v>1</v>
      </c>
      <c r="O122" s="329">
        <v>1</v>
      </c>
      <c r="P122" s="324">
        <v>1</v>
      </c>
      <c r="Q122" s="323">
        <v>1</v>
      </c>
      <c r="R122" s="324">
        <v>1</v>
      </c>
      <c r="S122" s="323">
        <v>1</v>
      </c>
      <c r="T122" s="324">
        <v>1</v>
      </c>
      <c r="U122" s="323">
        <v>1</v>
      </c>
      <c r="V122" s="163" t="s">
        <v>0</v>
      </c>
      <c r="W122" s="329" t="s">
        <v>0</v>
      </c>
      <c r="X122" s="325"/>
      <c r="Y122" s="329"/>
      <c r="Z122" s="33">
        <f t="shared" ref="Z122:Z128" si="26">SUM(B122:Y122)*0.5</f>
        <v>8</v>
      </c>
      <c r="AA122" s="6">
        <f t="shared" si="23"/>
        <v>35</v>
      </c>
    </row>
    <row r="123" spans="1:27" ht="13.8" thickBot="1" x14ac:dyDescent="0.3">
      <c r="A123" s="84" t="s">
        <v>29</v>
      </c>
      <c r="B123" s="78">
        <v>1</v>
      </c>
      <c r="C123" s="165">
        <v>1</v>
      </c>
      <c r="D123" s="54">
        <v>1</v>
      </c>
      <c r="E123" s="56">
        <v>1</v>
      </c>
      <c r="F123" s="158">
        <v>1</v>
      </c>
      <c r="G123" s="56">
        <v>1</v>
      </c>
      <c r="H123" s="54">
        <v>1</v>
      </c>
      <c r="I123" s="165">
        <v>1</v>
      </c>
      <c r="J123" s="78"/>
      <c r="K123" s="53"/>
      <c r="L123" s="78">
        <v>1</v>
      </c>
      <c r="M123" s="53">
        <v>1</v>
      </c>
      <c r="N123" s="54">
        <v>1</v>
      </c>
      <c r="O123" s="56">
        <v>1</v>
      </c>
      <c r="P123" s="54">
        <v>1</v>
      </c>
      <c r="Q123" s="56">
        <v>1</v>
      </c>
      <c r="R123" s="54"/>
      <c r="S123" s="165"/>
      <c r="T123" s="54"/>
      <c r="U123" s="56"/>
      <c r="V123" s="54"/>
      <c r="W123" s="56"/>
      <c r="X123" s="78"/>
      <c r="Y123" s="57"/>
      <c r="Z123" s="33">
        <f t="shared" si="26"/>
        <v>7</v>
      </c>
      <c r="AA123" s="6">
        <f t="shared" ref="AA123:AA129" si="27">AA35</f>
        <v>35</v>
      </c>
    </row>
    <row r="124" spans="1:27" ht="13.8" thickBot="1" x14ac:dyDescent="0.3">
      <c r="A124" s="84" t="s">
        <v>42</v>
      </c>
      <c r="B124" s="88"/>
      <c r="C124" s="160"/>
      <c r="D124" s="48"/>
      <c r="E124" s="50"/>
      <c r="F124" s="155"/>
      <c r="G124" s="50"/>
      <c r="H124" s="48"/>
      <c r="I124" s="160"/>
      <c r="J124" s="88"/>
      <c r="K124" s="47"/>
      <c r="L124" s="88"/>
      <c r="M124" s="47"/>
      <c r="N124" s="48"/>
      <c r="O124" s="50"/>
      <c r="P124" s="48"/>
      <c r="Q124" s="50"/>
      <c r="R124" s="48"/>
      <c r="S124" s="160"/>
      <c r="T124" s="48"/>
      <c r="U124" s="50"/>
      <c r="V124" s="48"/>
      <c r="W124" s="50"/>
      <c r="X124" s="88"/>
      <c r="Y124" s="51"/>
      <c r="Z124" s="33">
        <f t="shared" si="26"/>
        <v>0</v>
      </c>
      <c r="AA124" s="6">
        <f t="shared" si="27"/>
        <v>35</v>
      </c>
    </row>
    <row r="125" spans="1:27" ht="13.8" thickBot="1" x14ac:dyDescent="0.3">
      <c r="A125" s="9" t="s">
        <v>30</v>
      </c>
      <c r="B125" s="330">
        <v>1</v>
      </c>
      <c r="C125" s="331">
        <v>1</v>
      </c>
      <c r="D125" s="351">
        <v>1</v>
      </c>
      <c r="E125" s="352">
        <v>1</v>
      </c>
      <c r="F125" s="330">
        <v>1</v>
      </c>
      <c r="G125" s="331">
        <v>1</v>
      </c>
      <c r="H125" s="330">
        <v>1</v>
      </c>
      <c r="I125" s="331">
        <v>1</v>
      </c>
      <c r="J125" s="145"/>
      <c r="K125" s="146"/>
      <c r="L125" s="206"/>
      <c r="M125" s="182"/>
      <c r="N125" s="206"/>
      <c r="O125" s="182"/>
      <c r="P125" s="206"/>
      <c r="Q125" s="182"/>
      <c r="R125" s="206"/>
      <c r="S125" s="182"/>
      <c r="T125" s="206"/>
      <c r="U125" s="182"/>
      <c r="V125" s="206"/>
      <c r="W125" s="182"/>
      <c r="X125" s="236"/>
      <c r="Y125" s="182"/>
      <c r="Z125" s="33">
        <f t="shared" si="26"/>
        <v>4</v>
      </c>
      <c r="AA125" s="6">
        <f t="shared" si="27"/>
        <v>35</v>
      </c>
    </row>
    <row r="126" spans="1:27" ht="13.8" thickBot="1" x14ac:dyDescent="0.3">
      <c r="A126" s="31" t="s">
        <v>31</v>
      </c>
      <c r="B126" s="78"/>
      <c r="C126" s="53"/>
      <c r="D126" s="145">
        <v>1</v>
      </c>
      <c r="E126" s="146">
        <v>1</v>
      </c>
      <c r="F126" s="78">
        <v>1</v>
      </c>
      <c r="G126" s="53">
        <v>1</v>
      </c>
      <c r="H126" s="78">
        <v>1</v>
      </c>
      <c r="I126" s="53">
        <v>1</v>
      </c>
      <c r="J126" s="78"/>
      <c r="K126" s="53"/>
      <c r="L126" s="148">
        <v>1</v>
      </c>
      <c r="M126" s="57">
        <v>1</v>
      </c>
      <c r="N126" s="78">
        <v>1</v>
      </c>
      <c r="O126" s="53">
        <v>1</v>
      </c>
      <c r="P126" s="78">
        <v>1</v>
      </c>
      <c r="Q126" s="53">
        <v>1</v>
      </c>
      <c r="R126" s="78">
        <v>1</v>
      </c>
      <c r="S126" s="53">
        <v>1</v>
      </c>
      <c r="T126" s="78">
        <v>1</v>
      </c>
      <c r="U126" s="53">
        <v>1</v>
      </c>
      <c r="V126" s="78">
        <v>1</v>
      </c>
      <c r="W126" s="53"/>
      <c r="X126" s="78"/>
      <c r="Y126" s="53"/>
      <c r="Z126" s="33">
        <f t="shared" si="26"/>
        <v>8.5</v>
      </c>
      <c r="AA126" s="6">
        <f t="shared" si="27"/>
        <v>35</v>
      </c>
    </row>
    <row r="127" spans="1:27" ht="13.8" thickBot="1" x14ac:dyDescent="0.3">
      <c r="A127" s="99" t="s">
        <v>40</v>
      </c>
      <c r="B127" s="145"/>
      <c r="C127" s="146" t="s">
        <v>0</v>
      </c>
      <c r="D127" s="337">
        <v>1</v>
      </c>
      <c r="E127" s="338">
        <v>1</v>
      </c>
      <c r="F127" s="337">
        <v>1</v>
      </c>
      <c r="G127" s="338">
        <v>1</v>
      </c>
      <c r="H127" s="337">
        <v>1</v>
      </c>
      <c r="I127" s="338">
        <v>1</v>
      </c>
      <c r="J127" s="337">
        <v>1</v>
      </c>
      <c r="K127" s="338">
        <v>1</v>
      </c>
      <c r="L127" s="239" t="s">
        <v>0</v>
      </c>
      <c r="M127" s="192" t="s">
        <v>0</v>
      </c>
      <c r="N127" s="337">
        <v>1</v>
      </c>
      <c r="O127" s="338">
        <v>1</v>
      </c>
      <c r="P127" s="337">
        <v>1</v>
      </c>
      <c r="Q127" s="338">
        <v>1</v>
      </c>
      <c r="R127" s="337">
        <v>1</v>
      </c>
      <c r="S127" s="338">
        <v>1</v>
      </c>
      <c r="T127" s="337">
        <v>1</v>
      </c>
      <c r="U127" s="338">
        <v>1</v>
      </c>
      <c r="V127" s="337">
        <v>1</v>
      </c>
      <c r="W127" s="146">
        <v>1</v>
      </c>
      <c r="X127" s="145"/>
      <c r="Y127" s="146"/>
      <c r="Z127" s="33">
        <f t="shared" si="26"/>
        <v>9</v>
      </c>
      <c r="AA127" s="6">
        <f t="shared" si="27"/>
        <v>35</v>
      </c>
    </row>
    <row r="128" spans="1:27" ht="13.8" thickBot="1" x14ac:dyDescent="0.3">
      <c r="A128" s="203"/>
      <c r="B128" s="78"/>
      <c r="C128" s="165"/>
      <c r="D128" s="54"/>
      <c r="E128" s="56"/>
      <c r="F128" s="158"/>
      <c r="G128" s="56"/>
      <c r="H128" s="54"/>
      <c r="I128" s="165"/>
      <c r="J128" s="78"/>
      <c r="K128" s="53"/>
      <c r="L128" s="78"/>
      <c r="M128" s="53"/>
      <c r="N128" s="54"/>
      <c r="O128" s="56"/>
      <c r="P128" s="54"/>
      <c r="Q128" s="56"/>
      <c r="R128" s="54"/>
      <c r="S128" s="165"/>
      <c r="T128" s="54"/>
      <c r="U128" s="56"/>
      <c r="V128" s="54"/>
      <c r="W128" s="56"/>
      <c r="X128" s="78"/>
      <c r="Y128" s="57"/>
      <c r="Z128" s="33">
        <f t="shared" si="26"/>
        <v>0</v>
      </c>
      <c r="AA128" s="6">
        <f t="shared" si="27"/>
        <v>0</v>
      </c>
    </row>
    <row r="129" spans="1:27" ht="13.8" thickBot="1" x14ac:dyDescent="0.3">
      <c r="A129" s="427"/>
      <c r="B129" s="78"/>
      <c r="C129" s="53"/>
      <c r="D129" s="145"/>
      <c r="E129" s="146"/>
      <c r="F129" s="78"/>
      <c r="G129" s="53"/>
      <c r="H129" s="78"/>
      <c r="I129" s="53"/>
      <c r="J129" s="78"/>
      <c r="K129" s="53"/>
      <c r="L129" s="148"/>
      <c r="M129" s="57"/>
      <c r="N129" s="78"/>
      <c r="O129" s="53"/>
      <c r="P129" s="78"/>
      <c r="Q129" s="53"/>
      <c r="R129" s="78"/>
      <c r="S129" s="53"/>
      <c r="T129" s="78"/>
      <c r="U129" s="53"/>
      <c r="V129" s="78"/>
      <c r="W129" s="53"/>
      <c r="X129" s="78"/>
      <c r="Y129" s="53"/>
      <c r="Z129" s="33">
        <f t="shared" ref="Z129:Z132" si="28">SUM(B129:Y129)*0.5</f>
        <v>0</v>
      </c>
      <c r="AA129" s="6">
        <f t="shared" si="27"/>
        <v>0</v>
      </c>
    </row>
    <row r="130" spans="1:27" ht="13.8" thickBot="1" x14ac:dyDescent="0.3">
      <c r="A130" s="258"/>
      <c r="B130" s="145"/>
      <c r="C130" s="146"/>
      <c r="D130" s="145"/>
      <c r="E130" s="146"/>
      <c r="F130" s="145"/>
      <c r="G130" s="146"/>
      <c r="H130" s="145"/>
      <c r="I130" s="146"/>
      <c r="J130" s="145"/>
      <c r="K130" s="146"/>
      <c r="L130" s="239"/>
      <c r="M130" s="192"/>
      <c r="N130" s="145"/>
      <c r="O130" s="146"/>
      <c r="P130" s="145"/>
      <c r="Q130" s="146"/>
      <c r="R130" s="145"/>
      <c r="S130" s="146"/>
      <c r="T130" s="145"/>
      <c r="U130" s="146"/>
      <c r="V130" s="145"/>
      <c r="W130" s="146"/>
      <c r="X130" s="145"/>
      <c r="Y130" s="146"/>
      <c r="Z130" s="33">
        <f t="shared" si="28"/>
        <v>0</v>
      </c>
      <c r="AA130" s="6">
        <f>AA41</f>
        <v>0</v>
      </c>
    </row>
    <row r="131" spans="1:27" ht="13.8" thickBot="1" x14ac:dyDescent="0.3">
      <c r="A131" s="31" t="s">
        <v>32</v>
      </c>
      <c r="B131" s="269">
        <v>1</v>
      </c>
      <c r="C131" s="270">
        <v>1</v>
      </c>
      <c r="D131" s="269">
        <v>1</v>
      </c>
      <c r="E131" s="270">
        <v>1</v>
      </c>
      <c r="F131" s="269">
        <v>1</v>
      </c>
      <c r="G131" s="270">
        <v>1</v>
      </c>
      <c r="H131" s="269">
        <v>1</v>
      </c>
      <c r="I131" s="270">
        <v>1</v>
      </c>
      <c r="J131" s="78" t="s">
        <v>0</v>
      </c>
      <c r="K131" s="13"/>
      <c r="L131" s="281">
        <v>1</v>
      </c>
      <c r="M131" s="270">
        <v>1</v>
      </c>
      <c r="N131" s="269">
        <v>1</v>
      </c>
      <c r="O131" s="270">
        <v>1</v>
      </c>
      <c r="P131" s="269">
        <v>1</v>
      </c>
      <c r="Q131" s="270">
        <v>1</v>
      </c>
      <c r="R131" s="12" t="s">
        <v>0</v>
      </c>
      <c r="S131" s="13"/>
      <c r="T131" s="12"/>
      <c r="U131" s="13"/>
      <c r="V131" s="12"/>
      <c r="W131" s="13"/>
      <c r="X131" s="20"/>
      <c r="Y131" s="13"/>
      <c r="Z131" s="33">
        <f t="shared" si="28"/>
        <v>7</v>
      </c>
      <c r="AA131" s="6">
        <f>AA42</f>
        <v>0</v>
      </c>
    </row>
    <row r="132" spans="1:27" ht="13.8" thickBot="1" x14ac:dyDescent="0.3">
      <c r="A132" s="428" t="s">
        <v>33</v>
      </c>
      <c r="B132" s="255" t="s">
        <v>0</v>
      </c>
      <c r="C132" s="275" t="s">
        <v>0</v>
      </c>
      <c r="D132" s="278">
        <v>1</v>
      </c>
      <c r="E132" s="277">
        <v>1</v>
      </c>
      <c r="F132" s="278">
        <v>1</v>
      </c>
      <c r="G132" s="277">
        <v>1</v>
      </c>
      <c r="H132" s="278">
        <v>1</v>
      </c>
      <c r="I132" s="277">
        <v>1</v>
      </c>
      <c r="J132" s="255"/>
      <c r="K132" s="275"/>
      <c r="L132" s="255"/>
      <c r="M132" s="275"/>
      <c r="N132" s="255"/>
      <c r="O132" s="275"/>
      <c r="P132" s="255"/>
      <c r="Q132" s="275"/>
      <c r="R132" s="255"/>
      <c r="S132" s="275"/>
      <c r="T132" s="278">
        <v>1</v>
      </c>
      <c r="U132" s="277">
        <v>1</v>
      </c>
      <c r="V132" s="278">
        <v>1</v>
      </c>
      <c r="W132" s="277">
        <v>1</v>
      </c>
      <c r="X132" s="255" t="s">
        <v>0</v>
      </c>
      <c r="Y132" s="275" t="s">
        <v>0</v>
      </c>
      <c r="Z132" s="33">
        <f t="shared" si="28"/>
        <v>5</v>
      </c>
      <c r="AA132" s="6">
        <f>AA44</f>
        <v>35</v>
      </c>
    </row>
    <row r="133" spans="1:27" ht="13.8" thickBot="1" x14ac:dyDescent="0.3">
      <c r="A133" s="512" t="str">
        <f>A1</f>
        <v>SEMAINE 2</v>
      </c>
      <c r="B133" s="514">
        <f>B1+3</f>
        <v>45666</v>
      </c>
      <c r="C133" s="515"/>
      <c r="D133" s="515"/>
      <c r="E133" s="515"/>
      <c r="F133" s="515"/>
      <c r="G133" s="515"/>
      <c r="H133" s="515"/>
      <c r="I133" s="515"/>
      <c r="J133" s="515"/>
      <c r="K133" s="515"/>
      <c r="L133" s="515"/>
      <c r="M133" s="515"/>
      <c r="N133" s="515"/>
      <c r="O133" s="515"/>
      <c r="P133" s="515"/>
      <c r="Q133" s="515"/>
      <c r="R133" s="515"/>
      <c r="S133" s="515"/>
      <c r="T133" s="515"/>
      <c r="U133" s="515"/>
      <c r="V133" s="515"/>
      <c r="W133" s="515"/>
      <c r="X133" s="515"/>
      <c r="Y133" s="516"/>
      <c r="Z133" s="519" t="s">
        <v>9</v>
      </c>
      <c r="AA133" s="521" t="s">
        <v>10</v>
      </c>
    </row>
    <row r="134" spans="1:27" ht="13.8" thickBot="1" x14ac:dyDescent="0.3">
      <c r="A134" s="513"/>
      <c r="B134" s="517" t="s">
        <v>15</v>
      </c>
      <c r="C134" s="518"/>
      <c r="D134" s="523" t="s">
        <v>16</v>
      </c>
      <c r="E134" s="517"/>
      <c r="F134" s="517" t="s">
        <v>17</v>
      </c>
      <c r="G134" s="518"/>
      <c r="H134" s="517" t="s">
        <v>18</v>
      </c>
      <c r="I134" s="518"/>
      <c r="J134" s="517" t="s">
        <v>19</v>
      </c>
      <c r="K134" s="518"/>
      <c r="L134" s="517" t="s">
        <v>20</v>
      </c>
      <c r="M134" s="518"/>
      <c r="N134" s="517" t="s">
        <v>12</v>
      </c>
      <c r="O134" s="518"/>
      <c r="P134" s="517" t="s">
        <v>21</v>
      </c>
      <c r="Q134" s="518"/>
      <c r="R134" s="517" t="s">
        <v>22</v>
      </c>
      <c r="S134" s="518"/>
      <c r="T134" s="517" t="s">
        <v>23</v>
      </c>
      <c r="U134" s="518"/>
      <c r="V134" s="517" t="s">
        <v>24</v>
      </c>
      <c r="W134" s="518"/>
      <c r="X134" s="517" t="s">
        <v>25</v>
      </c>
      <c r="Y134" s="518"/>
      <c r="Z134" s="520"/>
      <c r="AA134" s="522"/>
    </row>
    <row r="135" spans="1:27" x14ac:dyDescent="0.25">
      <c r="A135" s="26" t="s">
        <v>1</v>
      </c>
      <c r="B135" s="29" t="s">
        <v>0</v>
      </c>
      <c r="C135" s="123">
        <v>1</v>
      </c>
      <c r="D135" s="124">
        <v>1</v>
      </c>
      <c r="E135" s="126">
        <v>1</v>
      </c>
      <c r="F135" s="288">
        <v>1</v>
      </c>
      <c r="G135" s="126">
        <v>1</v>
      </c>
      <c r="H135" s="125">
        <v>1</v>
      </c>
      <c r="I135" s="126">
        <v>1</v>
      </c>
      <c r="J135" s="111" t="s">
        <v>0</v>
      </c>
      <c r="K135" s="2" t="s">
        <v>0</v>
      </c>
      <c r="L135" s="122" t="s">
        <v>0</v>
      </c>
      <c r="M135" s="83">
        <v>1</v>
      </c>
      <c r="N135" s="127">
        <v>1</v>
      </c>
      <c r="O135" s="123">
        <v>1</v>
      </c>
      <c r="P135" s="127">
        <v>1</v>
      </c>
      <c r="Q135" s="123">
        <v>1</v>
      </c>
      <c r="R135" s="127">
        <v>1</v>
      </c>
      <c r="S135" s="118">
        <v>1</v>
      </c>
      <c r="T135" s="117">
        <v>1</v>
      </c>
      <c r="U135" s="118">
        <v>1</v>
      </c>
      <c r="V135" s="117">
        <v>1</v>
      </c>
      <c r="W135" s="118">
        <v>1</v>
      </c>
      <c r="X135" s="122"/>
      <c r="Y135" s="2"/>
      <c r="Z135" s="40">
        <f>SUM(B135:Y135)*0.5</f>
        <v>9</v>
      </c>
      <c r="AA135" s="6">
        <f t="shared" ref="AA135:AA161" si="29">AA3</f>
        <v>36</v>
      </c>
    </row>
    <row r="136" spans="1:27" x14ac:dyDescent="0.25">
      <c r="A136" s="257" t="s">
        <v>43</v>
      </c>
      <c r="B136" s="48"/>
      <c r="C136" s="47"/>
      <c r="D136" s="48"/>
      <c r="E136" s="50"/>
      <c r="F136" s="155"/>
      <c r="G136" s="50"/>
      <c r="H136" s="49"/>
      <c r="I136" s="50"/>
      <c r="J136" s="49"/>
      <c r="K136" s="50"/>
      <c r="L136" s="49"/>
      <c r="M136" s="50"/>
      <c r="N136" s="46"/>
      <c r="O136" s="47"/>
      <c r="P136" s="46"/>
      <c r="Q136" s="47"/>
      <c r="R136" s="46"/>
      <c r="S136" s="47"/>
      <c r="T136" s="46"/>
      <c r="U136" s="47"/>
      <c r="V136" s="46"/>
      <c r="W136" s="47"/>
      <c r="X136" s="49"/>
      <c r="Y136" s="47"/>
      <c r="Z136" s="40">
        <f t="shared" ref="Z136:Z141" si="30">SUM(B136:Y136)*0.5</f>
        <v>0</v>
      </c>
      <c r="AA136" s="6">
        <f t="shared" si="29"/>
        <v>35</v>
      </c>
    </row>
    <row r="137" spans="1:27" x14ac:dyDescent="0.25">
      <c r="A137" s="258" t="s">
        <v>49</v>
      </c>
      <c r="B137" s="54" t="s">
        <v>0</v>
      </c>
      <c r="C137" s="53"/>
      <c r="D137" s="54" t="s">
        <v>0</v>
      </c>
      <c r="E137" s="56" t="s">
        <v>0</v>
      </c>
      <c r="F137" s="158">
        <v>1</v>
      </c>
      <c r="G137" s="56">
        <v>1</v>
      </c>
      <c r="H137" s="55">
        <v>1</v>
      </c>
      <c r="I137" s="56">
        <v>1</v>
      </c>
      <c r="J137" s="55">
        <v>1</v>
      </c>
      <c r="K137" s="56">
        <v>1</v>
      </c>
      <c r="L137" s="55">
        <v>1</v>
      </c>
      <c r="M137" s="56">
        <v>1</v>
      </c>
      <c r="N137" s="55" t="s">
        <v>0</v>
      </c>
      <c r="O137" s="53">
        <v>1</v>
      </c>
      <c r="P137" s="52">
        <v>1</v>
      </c>
      <c r="Q137" s="53">
        <v>1</v>
      </c>
      <c r="R137" s="52">
        <v>1</v>
      </c>
      <c r="S137" s="53">
        <v>1</v>
      </c>
      <c r="T137" s="52">
        <v>1</v>
      </c>
      <c r="U137" s="53">
        <v>1</v>
      </c>
      <c r="V137" s="52">
        <v>1</v>
      </c>
      <c r="W137" s="53" t="s">
        <v>0</v>
      </c>
      <c r="X137" s="55" t="s">
        <v>0</v>
      </c>
      <c r="Y137" s="53"/>
      <c r="Z137" s="40">
        <f t="shared" si="30"/>
        <v>8</v>
      </c>
      <c r="AA137" s="6">
        <f t="shared" si="29"/>
        <v>35</v>
      </c>
    </row>
    <row r="138" spans="1:27" x14ac:dyDescent="0.25">
      <c r="A138" s="258" t="s">
        <v>45</v>
      </c>
      <c r="B138" s="195"/>
      <c r="C138" s="91">
        <v>1</v>
      </c>
      <c r="D138" s="54">
        <v>1</v>
      </c>
      <c r="E138" s="56">
        <v>1</v>
      </c>
      <c r="F138" s="158">
        <v>1</v>
      </c>
      <c r="G138" s="165">
        <v>1</v>
      </c>
      <c r="H138" s="54">
        <v>1</v>
      </c>
      <c r="I138" s="56">
        <v>1</v>
      </c>
      <c r="J138" s="158" t="s">
        <v>0</v>
      </c>
      <c r="K138" s="165" t="s">
        <v>0</v>
      </c>
      <c r="L138" s="78">
        <v>1</v>
      </c>
      <c r="M138" s="53">
        <v>1</v>
      </c>
      <c r="N138" s="148">
        <v>1</v>
      </c>
      <c r="O138" s="57">
        <v>1</v>
      </c>
      <c r="P138" s="78">
        <v>1</v>
      </c>
      <c r="Q138" s="53">
        <v>1</v>
      </c>
      <c r="R138" s="148">
        <v>1</v>
      </c>
      <c r="S138" s="57">
        <v>1</v>
      </c>
      <c r="T138" s="78">
        <v>1</v>
      </c>
      <c r="U138" s="53">
        <v>1</v>
      </c>
      <c r="V138" s="148">
        <v>1</v>
      </c>
      <c r="W138" s="57">
        <v>1</v>
      </c>
      <c r="X138" s="100"/>
      <c r="Y138" s="67"/>
      <c r="Z138" s="40">
        <f t="shared" si="30"/>
        <v>9.5</v>
      </c>
      <c r="AA138" s="6">
        <f t="shared" si="29"/>
        <v>35</v>
      </c>
    </row>
    <row r="139" spans="1:27" x14ac:dyDescent="0.25">
      <c r="A139" s="258" t="s">
        <v>51</v>
      </c>
      <c r="B139" s="78"/>
      <c r="C139" s="53"/>
      <c r="D139" s="54" t="s">
        <v>0</v>
      </c>
      <c r="E139" s="56" t="s">
        <v>0</v>
      </c>
      <c r="F139" s="158">
        <v>1</v>
      </c>
      <c r="G139" s="56">
        <v>1</v>
      </c>
      <c r="H139" s="55">
        <v>1</v>
      </c>
      <c r="I139" s="56">
        <v>1</v>
      </c>
      <c r="J139" s="52">
        <v>1</v>
      </c>
      <c r="K139" s="53">
        <v>1</v>
      </c>
      <c r="L139" s="52"/>
      <c r="M139" s="53"/>
      <c r="N139" s="52">
        <v>1</v>
      </c>
      <c r="O139" s="53">
        <v>1</v>
      </c>
      <c r="P139" s="52">
        <v>1</v>
      </c>
      <c r="Q139" s="53">
        <v>1</v>
      </c>
      <c r="R139" s="52">
        <v>1</v>
      </c>
      <c r="S139" s="53">
        <v>1</v>
      </c>
      <c r="T139" s="52">
        <v>1</v>
      </c>
      <c r="U139" s="53">
        <v>1</v>
      </c>
      <c r="V139" s="52">
        <v>1</v>
      </c>
      <c r="W139" s="53">
        <v>1</v>
      </c>
      <c r="X139" s="52">
        <v>1</v>
      </c>
      <c r="Y139" s="53"/>
      <c r="Z139" s="40">
        <f t="shared" si="30"/>
        <v>8.5</v>
      </c>
      <c r="AA139" s="6">
        <f t="shared" si="29"/>
        <v>35</v>
      </c>
    </row>
    <row r="140" spans="1:27" x14ac:dyDescent="0.25">
      <c r="A140" s="258"/>
      <c r="B140" s="78"/>
      <c r="C140" s="53"/>
      <c r="D140" s="54"/>
      <c r="E140" s="56"/>
      <c r="F140" s="158"/>
      <c r="G140" s="56"/>
      <c r="H140" s="55"/>
      <c r="I140" s="56"/>
      <c r="J140" s="52"/>
      <c r="K140" s="53"/>
      <c r="L140" s="52"/>
      <c r="M140" s="53"/>
      <c r="N140" s="52"/>
      <c r="O140" s="53"/>
      <c r="P140" s="52"/>
      <c r="Q140" s="53"/>
      <c r="R140" s="52"/>
      <c r="S140" s="53"/>
      <c r="T140" s="52"/>
      <c r="U140" s="53"/>
      <c r="V140" s="52"/>
      <c r="W140" s="53"/>
      <c r="X140" s="52"/>
      <c r="Y140" s="53"/>
      <c r="Z140" s="40">
        <f t="shared" si="30"/>
        <v>0</v>
      </c>
      <c r="AA140" s="6">
        <f t="shared" si="29"/>
        <v>0</v>
      </c>
    </row>
    <row r="141" spans="1:27" ht="13.8" thickBot="1" x14ac:dyDescent="0.3">
      <c r="A141" s="259"/>
      <c r="B141" s="255"/>
      <c r="C141" s="275"/>
      <c r="D141" s="309"/>
      <c r="E141" s="310"/>
      <c r="F141" s="311"/>
      <c r="G141" s="310"/>
      <c r="H141" s="312"/>
      <c r="I141" s="310"/>
      <c r="J141" s="315"/>
      <c r="K141" s="275"/>
      <c r="L141" s="315"/>
      <c r="M141" s="275"/>
      <c r="N141" s="315"/>
      <c r="O141" s="275"/>
      <c r="P141" s="315"/>
      <c r="Q141" s="275"/>
      <c r="R141" s="315"/>
      <c r="S141" s="275"/>
      <c r="T141" s="315"/>
      <c r="U141" s="275"/>
      <c r="V141" s="315"/>
      <c r="W141" s="275"/>
      <c r="X141" s="315"/>
      <c r="Y141" s="275"/>
      <c r="Z141" s="40">
        <f t="shared" si="30"/>
        <v>0</v>
      </c>
      <c r="AA141" s="6">
        <f t="shared" si="29"/>
        <v>0</v>
      </c>
    </row>
    <row r="142" spans="1:27" ht="13.8" thickBot="1" x14ac:dyDescent="0.3">
      <c r="A142" s="10" t="s">
        <v>2</v>
      </c>
      <c r="B142" s="18">
        <f t="shared" ref="B142:Y142" si="31">SUM(B135:B141)</f>
        <v>0</v>
      </c>
      <c r="C142" s="18">
        <f t="shared" si="31"/>
        <v>2</v>
      </c>
      <c r="D142" s="18">
        <f t="shared" si="31"/>
        <v>2</v>
      </c>
      <c r="E142" s="18">
        <f t="shared" si="31"/>
        <v>2</v>
      </c>
      <c r="F142" s="18">
        <f t="shared" si="31"/>
        <v>4</v>
      </c>
      <c r="G142" s="18">
        <f t="shared" si="31"/>
        <v>4</v>
      </c>
      <c r="H142" s="18">
        <f t="shared" si="31"/>
        <v>4</v>
      </c>
      <c r="I142" s="18">
        <f t="shared" si="31"/>
        <v>4</v>
      </c>
      <c r="J142" s="18">
        <f t="shared" si="31"/>
        <v>2</v>
      </c>
      <c r="K142" s="18">
        <f t="shared" si="31"/>
        <v>2</v>
      </c>
      <c r="L142" s="18">
        <f t="shared" si="31"/>
        <v>2</v>
      </c>
      <c r="M142" s="18">
        <f t="shared" si="31"/>
        <v>3</v>
      </c>
      <c r="N142" s="18">
        <f t="shared" si="31"/>
        <v>3</v>
      </c>
      <c r="O142" s="18">
        <f t="shared" si="31"/>
        <v>4</v>
      </c>
      <c r="P142" s="18">
        <f t="shared" si="31"/>
        <v>4</v>
      </c>
      <c r="Q142" s="18">
        <f t="shared" si="31"/>
        <v>4</v>
      </c>
      <c r="R142" s="18">
        <f t="shared" si="31"/>
        <v>4</v>
      </c>
      <c r="S142" s="18">
        <f t="shared" si="31"/>
        <v>4</v>
      </c>
      <c r="T142" s="18">
        <f t="shared" si="31"/>
        <v>4</v>
      </c>
      <c r="U142" s="18">
        <f t="shared" si="31"/>
        <v>4</v>
      </c>
      <c r="V142" s="18">
        <f t="shared" si="31"/>
        <v>4</v>
      </c>
      <c r="W142" s="18">
        <f t="shared" si="31"/>
        <v>3</v>
      </c>
      <c r="X142" s="18">
        <f t="shared" si="31"/>
        <v>1</v>
      </c>
      <c r="Y142" s="18">
        <f t="shared" si="31"/>
        <v>0</v>
      </c>
      <c r="Z142" s="11">
        <f t="shared" ref="Z142:Z161" si="32">SUM(B142:Y142)*0.5</f>
        <v>35</v>
      </c>
      <c r="AA142" s="6">
        <f t="shared" si="29"/>
        <v>176</v>
      </c>
    </row>
    <row r="143" spans="1:27" ht="13.8" thickBot="1" x14ac:dyDescent="0.3">
      <c r="A143" s="418" t="s">
        <v>3</v>
      </c>
      <c r="B143" s="139"/>
      <c r="C143" s="140"/>
      <c r="D143" s="105"/>
      <c r="E143" s="107"/>
      <c r="F143" s="260"/>
      <c r="G143" s="107"/>
      <c r="H143" s="106"/>
      <c r="I143" s="107"/>
      <c r="J143" s="108"/>
      <c r="K143" s="104"/>
      <c r="L143" s="108"/>
      <c r="M143" s="104"/>
      <c r="N143" s="108"/>
      <c r="O143" s="104"/>
      <c r="P143" s="108"/>
      <c r="Q143" s="104"/>
      <c r="R143" s="108"/>
      <c r="S143" s="104"/>
      <c r="T143" s="108"/>
      <c r="U143" s="104"/>
      <c r="V143" s="108"/>
      <c r="W143" s="180"/>
      <c r="X143" s="139"/>
      <c r="Y143" s="409"/>
      <c r="Z143" s="33">
        <f t="shared" si="32"/>
        <v>0</v>
      </c>
      <c r="AA143" s="6">
        <f t="shared" si="29"/>
        <v>19</v>
      </c>
    </row>
    <row r="144" spans="1:27" ht="13.8" thickBot="1" x14ac:dyDescent="0.3">
      <c r="A144" s="419" t="s">
        <v>4</v>
      </c>
      <c r="B144" s="371"/>
      <c r="C144" s="53">
        <v>1</v>
      </c>
      <c r="D144" s="78">
        <v>1</v>
      </c>
      <c r="E144" s="53">
        <v>1</v>
      </c>
      <c r="F144" s="148">
        <v>1</v>
      </c>
      <c r="G144" s="53">
        <v>1</v>
      </c>
      <c r="H144" s="52">
        <v>1</v>
      </c>
      <c r="I144" s="53">
        <v>1</v>
      </c>
      <c r="J144" s="52">
        <v>1</v>
      </c>
      <c r="K144" s="53">
        <v>1</v>
      </c>
      <c r="L144" s="52"/>
      <c r="M144" s="53"/>
      <c r="N144" s="52">
        <v>1</v>
      </c>
      <c r="O144" s="53">
        <v>1</v>
      </c>
      <c r="P144" s="52">
        <v>1</v>
      </c>
      <c r="Q144" s="53">
        <v>1</v>
      </c>
      <c r="R144" s="52">
        <v>1</v>
      </c>
      <c r="S144" s="53">
        <v>1</v>
      </c>
      <c r="T144" s="52">
        <v>1</v>
      </c>
      <c r="U144" s="53" t="s">
        <v>0</v>
      </c>
      <c r="V144" s="52" t="s">
        <v>0</v>
      </c>
      <c r="W144" s="53" t="s">
        <v>0</v>
      </c>
      <c r="X144" s="52"/>
      <c r="Y144" s="57"/>
      <c r="Z144" s="33">
        <f t="shared" si="32"/>
        <v>8</v>
      </c>
      <c r="AA144" s="6">
        <f t="shared" si="29"/>
        <v>26</v>
      </c>
    </row>
    <row r="145" spans="1:27" ht="13.8" thickBot="1" x14ac:dyDescent="0.3">
      <c r="A145" s="419" t="s">
        <v>13</v>
      </c>
      <c r="B145" s="78"/>
      <c r="C145" s="53"/>
      <c r="D145" s="54">
        <v>1</v>
      </c>
      <c r="E145" s="56">
        <v>1</v>
      </c>
      <c r="F145" s="158">
        <v>1</v>
      </c>
      <c r="G145" s="56">
        <v>1</v>
      </c>
      <c r="H145" s="54">
        <v>1</v>
      </c>
      <c r="I145" s="56">
        <v>1</v>
      </c>
      <c r="J145" s="78"/>
      <c r="K145" s="53"/>
      <c r="L145" s="78">
        <v>1</v>
      </c>
      <c r="M145" s="56">
        <v>1</v>
      </c>
      <c r="N145" s="78">
        <v>1</v>
      </c>
      <c r="O145" s="53">
        <v>1</v>
      </c>
      <c r="P145" s="78">
        <v>1</v>
      </c>
      <c r="Q145" s="53">
        <v>1</v>
      </c>
      <c r="R145" s="78">
        <v>1</v>
      </c>
      <c r="S145" s="53">
        <v>1</v>
      </c>
      <c r="T145" s="78">
        <v>1</v>
      </c>
      <c r="U145" s="53">
        <v>1</v>
      </c>
      <c r="V145" s="54">
        <v>1</v>
      </c>
      <c r="W145" s="53">
        <v>1</v>
      </c>
      <c r="X145" s="78">
        <v>1</v>
      </c>
      <c r="Y145" s="57"/>
      <c r="Z145" s="33">
        <f t="shared" si="32"/>
        <v>9.5</v>
      </c>
      <c r="AA145" s="6">
        <f t="shared" si="29"/>
        <v>35</v>
      </c>
    </row>
    <row r="146" spans="1:27" ht="13.8" thickBot="1" x14ac:dyDescent="0.3">
      <c r="A146" s="419" t="s">
        <v>5</v>
      </c>
      <c r="B146" s="227"/>
      <c r="C146" s="228"/>
      <c r="D146" s="233"/>
      <c r="E146" s="234"/>
      <c r="F146" s="274"/>
      <c r="G146" s="234"/>
      <c r="H146" s="471"/>
      <c r="I146" s="234"/>
      <c r="J146" s="472"/>
      <c r="K146" s="228"/>
      <c r="L146" s="472"/>
      <c r="M146" s="228"/>
      <c r="N146" s="472"/>
      <c r="O146" s="228"/>
      <c r="P146" s="472"/>
      <c r="Q146" s="228"/>
      <c r="R146" s="472"/>
      <c r="S146" s="228"/>
      <c r="T146" s="472"/>
      <c r="U146" s="228"/>
      <c r="V146" s="472"/>
      <c r="W146" s="230"/>
      <c r="X146" s="227"/>
      <c r="Y146" s="230"/>
      <c r="Z146" s="33">
        <f t="shared" si="32"/>
        <v>0</v>
      </c>
      <c r="AA146" s="6">
        <f t="shared" si="29"/>
        <v>0</v>
      </c>
    </row>
    <row r="147" spans="1:27" ht="13.8" thickBot="1" x14ac:dyDescent="0.3">
      <c r="A147" s="419" t="s">
        <v>7</v>
      </c>
      <c r="B147" s="195"/>
      <c r="C147" s="66">
        <v>1</v>
      </c>
      <c r="D147" s="54">
        <v>1</v>
      </c>
      <c r="E147" s="56">
        <v>1</v>
      </c>
      <c r="F147" s="158">
        <v>1</v>
      </c>
      <c r="G147" s="56">
        <v>1</v>
      </c>
      <c r="H147" s="55">
        <v>1</v>
      </c>
      <c r="I147" s="56">
        <v>1</v>
      </c>
      <c r="J147" s="52">
        <v>1</v>
      </c>
      <c r="K147" s="53"/>
      <c r="L147" s="55">
        <v>1</v>
      </c>
      <c r="M147" s="53">
        <v>1</v>
      </c>
      <c r="N147" s="52">
        <v>1</v>
      </c>
      <c r="O147" s="53">
        <v>1</v>
      </c>
      <c r="P147" s="52">
        <v>1</v>
      </c>
      <c r="Q147" s="53">
        <v>1</v>
      </c>
      <c r="R147" s="52">
        <v>1</v>
      </c>
      <c r="S147" s="53">
        <v>1</v>
      </c>
      <c r="T147" s="52">
        <v>1</v>
      </c>
      <c r="U147" s="53">
        <v>1</v>
      </c>
      <c r="V147" s="52">
        <v>1</v>
      </c>
      <c r="W147" s="57">
        <v>1</v>
      </c>
      <c r="X147" s="95"/>
      <c r="Y147" s="67"/>
      <c r="Z147" s="33">
        <f t="shared" si="32"/>
        <v>10</v>
      </c>
      <c r="AA147" s="6">
        <f t="shared" si="29"/>
        <v>31</v>
      </c>
    </row>
    <row r="148" spans="1:27" ht="13.8" thickBot="1" x14ac:dyDescent="0.3">
      <c r="A148" s="420" t="s">
        <v>6</v>
      </c>
      <c r="B148" s="95"/>
      <c r="C148" s="66"/>
      <c r="D148" s="54">
        <v>1</v>
      </c>
      <c r="E148" s="56">
        <v>1</v>
      </c>
      <c r="F148" s="158">
        <v>1</v>
      </c>
      <c r="G148" s="56">
        <v>1</v>
      </c>
      <c r="H148" s="54">
        <v>1</v>
      </c>
      <c r="I148" s="169">
        <v>1</v>
      </c>
      <c r="J148" s="55">
        <v>1</v>
      </c>
      <c r="K148" s="56">
        <v>1</v>
      </c>
      <c r="L148" s="52"/>
      <c r="M148" s="53"/>
      <c r="N148" s="52">
        <v>1</v>
      </c>
      <c r="O148" s="53">
        <v>1</v>
      </c>
      <c r="P148" s="52">
        <v>1</v>
      </c>
      <c r="Q148" s="53">
        <v>1</v>
      </c>
      <c r="R148" s="52">
        <v>1</v>
      </c>
      <c r="S148" s="53">
        <v>1</v>
      </c>
      <c r="T148" s="52">
        <v>1</v>
      </c>
      <c r="U148" s="53">
        <v>1</v>
      </c>
      <c r="V148" s="52"/>
      <c r="W148" s="57"/>
      <c r="X148" s="95"/>
      <c r="Y148" s="67"/>
      <c r="Z148" s="33">
        <f t="shared" si="32"/>
        <v>8</v>
      </c>
      <c r="AA148" s="6">
        <f t="shared" si="29"/>
        <v>31</v>
      </c>
    </row>
    <row r="149" spans="1:27" ht="13.8" thickBot="1" x14ac:dyDescent="0.3">
      <c r="A149" s="201" t="s">
        <v>41</v>
      </c>
      <c r="B149" s="54"/>
      <c r="C149" s="53">
        <v>1</v>
      </c>
      <c r="D149" s="54">
        <v>1</v>
      </c>
      <c r="E149" s="56">
        <v>1</v>
      </c>
      <c r="F149" s="158">
        <v>1</v>
      </c>
      <c r="G149" s="56">
        <v>1</v>
      </c>
      <c r="H149" s="55">
        <v>1</v>
      </c>
      <c r="I149" s="56">
        <v>1</v>
      </c>
      <c r="J149" s="55">
        <v>1</v>
      </c>
      <c r="K149" s="165">
        <v>1</v>
      </c>
      <c r="L149" s="54"/>
      <c r="M149" s="56"/>
      <c r="N149" s="55">
        <v>1</v>
      </c>
      <c r="O149" s="56">
        <v>1</v>
      </c>
      <c r="P149" s="55">
        <v>1</v>
      </c>
      <c r="Q149" s="56">
        <v>1</v>
      </c>
      <c r="R149" s="55">
        <v>1</v>
      </c>
      <c r="S149" s="56">
        <v>1</v>
      </c>
      <c r="T149" s="55">
        <v>1</v>
      </c>
      <c r="U149" s="56">
        <v>1</v>
      </c>
      <c r="V149" s="55">
        <v>1</v>
      </c>
      <c r="W149" s="56">
        <v>1</v>
      </c>
      <c r="X149" s="54">
        <v>1</v>
      </c>
      <c r="Y149" s="57"/>
      <c r="Z149" s="33">
        <f t="shared" si="32"/>
        <v>10</v>
      </c>
      <c r="AA149" s="6">
        <f t="shared" si="29"/>
        <v>35</v>
      </c>
    </row>
    <row r="150" spans="1:27" ht="13.8" thickBot="1" x14ac:dyDescent="0.3">
      <c r="A150" s="171" t="s">
        <v>44</v>
      </c>
      <c r="B150" s="145"/>
      <c r="C150" s="146"/>
      <c r="D150" s="163" t="s">
        <v>0</v>
      </c>
      <c r="E150" s="194">
        <v>1</v>
      </c>
      <c r="F150" s="193">
        <v>1</v>
      </c>
      <c r="G150" s="194">
        <v>1</v>
      </c>
      <c r="H150" s="186">
        <v>1</v>
      </c>
      <c r="I150" s="194">
        <v>1</v>
      </c>
      <c r="J150" s="186" t="s">
        <v>0</v>
      </c>
      <c r="K150" s="146" t="s">
        <v>0</v>
      </c>
      <c r="L150" s="186">
        <v>1</v>
      </c>
      <c r="M150" s="146">
        <v>1</v>
      </c>
      <c r="N150" s="187">
        <v>1</v>
      </c>
      <c r="O150" s="146">
        <v>1</v>
      </c>
      <c r="P150" s="187">
        <v>1</v>
      </c>
      <c r="Q150" s="146">
        <v>1</v>
      </c>
      <c r="R150" s="187">
        <v>1</v>
      </c>
      <c r="S150" s="194">
        <v>1</v>
      </c>
      <c r="T150" s="186">
        <v>1</v>
      </c>
      <c r="U150" s="194">
        <v>1</v>
      </c>
      <c r="V150" s="187">
        <v>1</v>
      </c>
      <c r="W150" s="192">
        <v>1</v>
      </c>
      <c r="X150" s="145"/>
      <c r="Y150" s="192"/>
      <c r="Z150" s="33">
        <f t="shared" si="32"/>
        <v>8.5</v>
      </c>
      <c r="AA150" s="6">
        <f t="shared" si="29"/>
        <v>17.5</v>
      </c>
    </row>
    <row r="151" spans="1:27" ht="13.8" thickBot="1" x14ac:dyDescent="0.3">
      <c r="A151" s="171" t="s">
        <v>46</v>
      </c>
      <c r="B151" s="78"/>
      <c r="C151" s="53"/>
      <c r="D151" s="54">
        <v>1</v>
      </c>
      <c r="E151" s="56">
        <v>1</v>
      </c>
      <c r="F151" s="158">
        <v>1</v>
      </c>
      <c r="G151" s="56">
        <v>1</v>
      </c>
      <c r="H151" s="54">
        <v>1</v>
      </c>
      <c r="I151" s="56">
        <v>1</v>
      </c>
      <c r="J151" s="78">
        <v>1</v>
      </c>
      <c r="K151" s="53">
        <v>1</v>
      </c>
      <c r="L151" s="78" t="s">
        <v>0</v>
      </c>
      <c r="M151" s="56" t="s">
        <v>0</v>
      </c>
      <c r="N151" s="78">
        <v>1</v>
      </c>
      <c r="O151" s="53">
        <v>1</v>
      </c>
      <c r="P151" s="78">
        <v>1</v>
      </c>
      <c r="Q151" s="53">
        <v>1</v>
      </c>
      <c r="R151" s="78">
        <v>1</v>
      </c>
      <c r="S151" s="53">
        <v>1</v>
      </c>
      <c r="T151" s="78">
        <v>1</v>
      </c>
      <c r="U151" s="53">
        <v>1</v>
      </c>
      <c r="V151" s="54">
        <v>1</v>
      </c>
      <c r="W151" s="53">
        <v>1</v>
      </c>
      <c r="X151" s="78"/>
      <c r="Y151" s="57"/>
      <c r="Z151" s="33">
        <f t="shared" si="32"/>
        <v>9</v>
      </c>
      <c r="AA151" s="6">
        <f t="shared" si="29"/>
        <v>35</v>
      </c>
    </row>
    <row r="152" spans="1:27" ht="13.8" thickBot="1" x14ac:dyDescent="0.3">
      <c r="A152" s="171" t="s">
        <v>47</v>
      </c>
      <c r="B152" s="308"/>
      <c r="C152" s="182"/>
      <c r="D152" s="181"/>
      <c r="E152" s="190"/>
      <c r="F152" s="254"/>
      <c r="G152" s="190"/>
      <c r="H152" s="189"/>
      <c r="I152" s="190"/>
      <c r="J152" s="189"/>
      <c r="K152" s="182"/>
      <c r="L152" s="189"/>
      <c r="M152" s="182"/>
      <c r="N152" s="191"/>
      <c r="O152" s="182"/>
      <c r="P152" s="191"/>
      <c r="Q152" s="182"/>
      <c r="R152" s="191"/>
      <c r="S152" s="190"/>
      <c r="T152" s="189"/>
      <c r="U152" s="190"/>
      <c r="V152" s="191"/>
      <c r="W152" s="214"/>
      <c r="X152" s="206"/>
      <c r="Y152" s="214"/>
      <c r="Z152" s="33">
        <f t="shared" si="32"/>
        <v>0</v>
      </c>
      <c r="AA152" s="6">
        <f t="shared" si="29"/>
        <v>17.5</v>
      </c>
    </row>
    <row r="153" spans="1:27" ht="13.8" thickBot="1" x14ac:dyDescent="0.3">
      <c r="A153" s="201" t="s">
        <v>50</v>
      </c>
      <c r="B153" s="321"/>
      <c r="C153" s="47"/>
      <c r="D153" s="88"/>
      <c r="E153" s="47"/>
      <c r="F153" s="94"/>
      <c r="G153" s="47"/>
      <c r="H153" s="46"/>
      <c r="I153" s="47"/>
      <c r="J153" s="46"/>
      <c r="K153" s="47"/>
      <c r="L153" s="46"/>
      <c r="M153" s="47"/>
      <c r="N153" s="46"/>
      <c r="O153" s="47"/>
      <c r="P153" s="46"/>
      <c r="Q153" s="47"/>
      <c r="R153" s="46"/>
      <c r="S153" s="47"/>
      <c r="T153" s="46"/>
      <c r="U153" s="47"/>
      <c r="V153" s="46"/>
      <c r="W153" s="47"/>
      <c r="X153" s="46"/>
      <c r="Y153" s="51"/>
      <c r="Z153" s="33">
        <f t="shared" si="32"/>
        <v>0</v>
      </c>
      <c r="AA153" s="6">
        <f t="shared" si="29"/>
        <v>35</v>
      </c>
    </row>
    <row r="154" spans="1:27" ht="13.8" thickBot="1" x14ac:dyDescent="0.3">
      <c r="A154" s="201" t="s">
        <v>48</v>
      </c>
      <c r="B154" s="88"/>
      <c r="C154" s="47"/>
      <c r="D154" s="88"/>
      <c r="E154" s="47"/>
      <c r="F154" s="94"/>
      <c r="G154" s="47"/>
      <c r="H154" s="46"/>
      <c r="I154" s="47"/>
      <c r="J154" s="46"/>
      <c r="K154" s="47"/>
      <c r="L154" s="46"/>
      <c r="M154" s="47"/>
      <c r="N154" s="46"/>
      <c r="O154" s="47"/>
      <c r="P154" s="46"/>
      <c r="Q154" s="47"/>
      <c r="R154" s="46"/>
      <c r="S154" s="47"/>
      <c r="T154" s="46"/>
      <c r="U154" s="47"/>
      <c r="V154" s="46"/>
      <c r="W154" s="47"/>
      <c r="X154" s="46"/>
      <c r="Y154" s="51"/>
      <c r="Z154" s="33">
        <f t="shared" si="32"/>
        <v>0</v>
      </c>
      <c r="AA154" s="6">
        <f t="shared" si="29"/>
        <v>35</v>
      </c>
    </row>
    <row r="155" spans="1:27" ht="13.8" thickBot="1" x14ac:dyDescent="0.3">
      <c r="A155" s="201" t="s">
        <v>52</v>
      </c>
      <c r="B155" s="88"/>
      <c r="C155" s="47"/>
      <c r="D155" s="88"/>
      <c r="E155" s="47"/>
      <c r="F155" s="94"/>
      <c r="G155" s="47"/>
      <c r="H155" s="46"/>
      <c r="I155" s="47"/>
      <c r="J155" s="46"/>
      <c r="K155" s="47"/>
      <c r="L155" s="46"/>
      <c r="M155" s="47"/>
      <c r="N155" s="46"/>
      <c r="O155" s="47"/>
      <c r="P155" s="46"/>
      <c r="Q155" s="47"/>
      <c r="R155" s="46"/>
      <c r="S155" s="47"/>
      <c r="T155" s="46"/>
      <c r="U155" s="47"/>
      <c r="V155" s="46"/>
      <c r="W155" s="47"/>
      <c r="X155" s="46"/>
      <c r="Y155" s="51"/>
      <c r="Z155" s="33">
        <f t="shared" si="32"/>
        <v>0</v>
      </c>
      <c r="AA155" s="6">
        <f t="shared" si="29"/>
        <v>35</v>
      </c>
    </row>
    <row r="156" spans="1:27" ht="13.8" thickBot="1" x14ac:dyDescent="0.3">
      <c r="A156" s="201" t="s">
        <v>53</v>
      </c>
      <c r="B156" s="78"/>
      <c r="C156" s="53" t="s">
        <v>0</v>
      </c>
      <c r="D156" s="78" t="s">
        <v>0</v>
      </c>
      <c r="E156" s="53" t="s">
        <v>0</v>
      </c>
      <c r="F156" s="148">
        <v>1</v>
      </c>
      <c r="G156" s="53">
        <v>1</v>
      </c>
      <c r="H156" s="52">
        <v>1</v>
      </c>
      <c r="I156" s="53">
        <v>1</v>
      </c>
      <c r="J156" s="52">
        <v>1</v>
      </c>
      <c r="K156" s="53">
        <v>1</v>
      </c>
      <c r="L156" s="52"/>
      <c r="M156" s="53"/>
      <c r="N156" s="52">
        <v>1</v>
      </c>
      <c r="O156" s="53">
        <v>1</v>
      </c>
      <c r="P156" s="52">
        <v>1</v>
      </c>
      <c r="Q156" s="53">
        <v>1</v>
      </c>
      <c r="R156" s="52">
        <v>1</v>
      </c>
      <c r="S156" s="53">
        <v>1</v>
      </c>
      <c r="T156" s="52">
        <v>1</v>
      </c>
      <c r="U156" s="53">
        <v>1</v>
      </c>
      <c r="V156" s="52">
        <v>1</v>
      </c>
      <c r="W156" s="53">
        <v>1</v>
      </c>
      <c r="X156" s="52"/>
      <c r="Y156" s="57"/>
      <c r="Z156" s="33">
        <f t="shared" si="32"/>
        <v>8</v>
      </c>
      <c r="AA156" s="6">
        <f t="shared" si="29"/>
        <v>35</v>
      </c>
    </row>
    <row r="157" spans="1:27" s="249" customFormat="1" ht="13.8" thickBot="1" x14ac:dyDescent="0.3">
      <c r="A157" s="201" t="s">
        <v>56</v>
      </c>
      <c r="B157" s="88"/>
      <c r="C157" s="47"/>
      <c r="D157" s="88"/>
      <c r="E157" s="47"/>
      <c r="F157" s="94"/>
      <c r="G157" s="47"/>
      <c r="H157" s="46"/>
      <c r="I157" s="47"/>
      <c r="J157" s="46"/>
      <c r="K157" s="47"/>
      <c r="L157" s="46"/>
      <c r="M157" s="47"/>
      <c r="N157" s="46"/>
      <c r="O157" s="47"/>
      <c r="P157" s="46"/>
      <c r="Q157" s="47"/>
      <c r="R157" s="46"/>
      <c r="S157" s="47"/>
      <c r="T157" s="46"/>
      <c r="U157" s="47"/>
      <c r="V157" s="46"/>
      <c r="W157" s="47"/>
      <c r="X157" s="46"/>
      <c r="Y157" s="51"/>
      <c r="Z157" s="33">
        <f t="shared" si="32"/>
        <v>0</v>
      </c>
      <c r="AA157" s="6">
        <f t="shared" si="29"/>
        <v>35</v>
      </c>
    </row>
    <row r="158" spans="1:27" ht="13.8" thickBot="1" x14ac:dyDescent="0.3">
      <c r="A158" s="171"/>
      <c r="B158" s="78"/>
      <c r="C158" s="53"/>
      <c r="D158" s="54"/>
      <c r="E158" s="56"/>
      <c r="F158" s="158"/>
      <c r="G158" s="56"/>
      <c r="H158" s="55"/>
      <c r="I158" s="56"/>
      <c r="J158" s="55"/>
      <c r="K158" s="53"/>
      <c r="L158" s="55"/>
      <c r="M158" s="53"/>
      <c r="N158" s="52"/>
      <c r="O158" s="53"/>
      <c r="P158" s="52"/>
      <c r="Q158" s="53"/>
      <c r="R158" s="52"/>
      <c r="S158" s="56"/>
      <c r="T158" s="55"/>
      <c r="U158" s="56"/>
      <c r="V158" s="52"/>
      <c r="W158" s="57"/>
      <c r="X158" s="78"/>
      <c r="Y158" s="53"/>
      <c r="Z158" s="33">
        <f t="shared" si="32"/>
        <v>0</v>
      </c>
      <c r="AA158" s="6">
        <f t="shared" si="29"/>
        <v>0</v>
      </c>
    </row>
    <row r="159" spans="1:27" ht="13.8" thickBot="1" x14ac:dyDescent="0.3">
      <c r="A159" s="45" t="s">
        <v>37</v>
      </c>
      <c r="B159" s="78"/>
      <c r="C159" s="53"/>
      <c r="D159" s="307">
        <v>1</v>
      </c>
      <c r="E159" s="213">
        <v>1</v>
      </c>
      <c r="F159" s="211">
        <v>1</v>
      </c>
      <c r="G159" s="213">
        <v>1</v>
      </c>
      <c r="H159" s="212">
        <v>1</v>
      </c>
      <c r="I159" s="213">
        <v>1</v>
      </c>
      <c r="J159" s="250">
        <v>1</v>
      </c>
      <c r="K159" s="53" t="s">
        <v>0</v>
      </c>
      <c r="L159" s="280">
        <v>1</v>
      </c>
      <c r="M159" s="279">
        <v>1</v>
      </c>
      <c r="N159" s="250">
        <v>1</v>
      </c>
      <c r="O159" s="174">
        <v>1</v>
      </c>
      <c r="P159" s="250">
        <v>1</v>
      </c>
      <c r="Q159" s="174">
        <v>1</v>
      </c>
      <c r="R159" s="280">
        <v>1</v>
      </c>
      <c r="S159" s="174">
        <v>1</v>
      </c>
      <c r="T159" s="78" t="s">
        <v>0</v>
      </c>
      <c r="U159" s="53" t="s">
        <v>0</v>
      </c>
      <c r="V159" s="148"/>
      <c r="W159" s="53"/>
      <c r="X159" s="52"/>
      <c r="Y159" s="57"/>
      <c r="Z159" s="33">
        <f t="shared" si="32"/>
        <v>7.5</v>
      </c>
      <c r="AA159" s="6">
        <f t="shared" si="29"/>
        <v>30</v>
      </c>
    </row>
    <row r="160" spans="1:27" ht="13.8" thickBot="1" x14ac:dyDescent="0.3">
      <c r="A160" s="28" t="s">
        <v>26</v>
      </c>
      <c r="B160" s="88"/>
      <c r="C160" s="47"/>
      <c r="D160" s="48"/>
      <c r="E160" s="50"/>
      <c r="F160" s="155"/>
      <c r="G160" s="50"/>
      <c r="H160" s="48"/>
      <c r="I160" s="50"/>
      <c r="J160" s="48"/>
      <c r="K160" s="47"/>
      <c r="L160" s="48"/>
      <c r="M160" s="47"/>
      <c r="N160" s="88"/>
      <c r="O160" s="47"/>
      <c r="P160" s="88"/>
      <c r="Q160" s="47"/>
      <c r="R160" s="88"/>
      <c r="S160" s="47"/>
      <c r="T160" s="88"/>
      <c r="U160" s="47"/>
      <c r="V160" s="88"/>
      <c r="W160" s="47"/>
      <c r="X160" s="94"/>
      <c r="Y160" s="51"/>
      <c r="Z160" s="33">
        <f t="shared" si="32"/>
        <v>0</v>
      </c>
      <c r="AA160" s="6">
        <f t="shared" si="29"/>
        <v>35</v>
      </c>
    </row>
    <row r="161" spans="1:27" ht="13.8" thickBot="1" x14ac:dyDescent="0.3">
      <c r="A161" s="87" t="s">
        <v>27</v>
      </c>
      <c r="B161" s="78"/>
      <c r="C161" s="53">
        <v>1</v>
      </c>
      <c r="D161" s="109">
        <v>1</v>
      </c>
      <c r="E161" s="137">
        <v>1</v>
      </c>
      <c r="F161" s="158">
        <v>1</v>
      </c>
      <c r="G161" s="56">
        <v>1</v>
      </c>
      <c r="H161" s="54">
        <v>1</v>
      </c>
      <c r="I161" s="56">
        <v>1</v>
      </c>
      <c r="J161" s="54">
        <v>1</v>
      </c>
      <c r="K161" s="53">
        <v>1</v>
      </c>
      <c r="L161" s="54"/>
      <c r="M161" s="53"/>
      <c r="N161" s="78">
        <v>1</v>
      </c>
      <c r="O161" s="53">
        <v>1</v>
      </c>
      <c r="P161" s="78">
        <v>1</v>
      </c>
      <c r="Q161" s="53">
        <v>1</v>
      </c>
      <c r="R161" s="78">
        <v>1</v>
      </c>
      <c r="S161" s="53">
        <v>1</v>
      </c>
      <c r="T161" s="78">
        <v>1</v>
      </c>
      <c r="U161" s="53">
        <v>1</v>
      </c>
      <c r="V161" s="78">
        <v>1</v>
      </c>
      <c r="W161" s="53">
        <v>1</v>
      </c>
      <c r="X161" s="148" t="s">
        <v>0</v>
      </c>
      <c r="Y161" s="57"/>
      <c r="Z161" s="33">
        <f t="shared" si="32"/>
        <v>9.5</v>
      </c>
      <c r="AA161" s="6">
        <f t="shared" si="29"/>
        <v>35</v>
      </c>
    </row>
    <row r="162" spans="1:27" ht="13.8" thickBot="1" x14ac:dyDescent="0.3">
      <c r="A162" s="75" t="s">
        <v>8</v>
      </c>
      <c r="B162" s="76">
        <f t="shared" ref="B162:Y162" si="33">SUM(B142:B161)</f>
        <v>0</v>
      </c>
      <c r="C162" s="76">
        <f t="shared" si="33"/>
        <v>6</v>
      </c>
      <c r="D162" s="76">
        <f t="shared" si="33"/>
        <v>10</v>
      </c>
      <c r="E162" s="76">
        <f t="shared" si="33"/>
        <v>11</v>
      </c>
      <c r="F162" s="76">
        <f t="shared" si="33"/>
        <v>14</v>
      </c>
      <c r="G162" s="76">
        <f t="shared" si="33"/>
        <v>14</v>
      </c>
      <c r="H162" s="76">
        <f t="shared" si="33"/>
        <v>14</v>
      </c>
      <c r="I162" s="76">
        <f t="shared" si="33"/>
        <v>14</v>
      </c>
      <c r="J162" s="76">
        <f t="shared" si="33"/>
        <v>10</v>
      </c>
      <c r="K162" s="76">
        <f t="shared" si="33"/>
        <v>8</v>
      </c>
      <c r="L162" s="76">
        <f t="shared" si="33"/>
        <v>6</v>
      </c>
      <c r="M162" s="76">
        <f t="shared" si="33"/>
        <v>7</v>
      </c>
      <c r="N162" s="76">
        <f t="shared" si="33"/>
        <v>13</v>
      </c>
      <c r="O162" s="76">
        <f t="shared" si="33"/>
        <v>14</v>
      </c>
      <c r="P162" s="76">
        <f t="shared" si="33"/>
        <v>14</v>
      </c>
      <c r="Q162" s="76">
        <f t="shared" si="33"/>
        <v>14</v>
      </c>
      <c r="R162" s="76">
        <f t="shared" si="33"/>
        <v>14</v>
      </c>
      <c r="S162" s="76">
        <f t="shared" si="33"/>
        <v>14</v>
      </c>
      <c r="T162" s="76">
        <f t="shared" si="33"/>
        <v>13</v>
      </c>
      <c r="U162" s="76">
        <f t="shared" si="33"/>
        <v>12</v>
      </c>
      <c r="V162" s="76">
        <f t="shared" si="33"/>
        <v>11</v>
      </c>
      <c r="W162" s="76">
        <f t="shared" si="33"/>
        <v>10</v>
      </c>
      <c r="X162" s="76">
        <f t="shared" si="33"/>
        <v>3</v>
      </c>
      <c r="Y162" s="76">
        <f t="shared" si="33"/>
        <v>0</v>
      </c>
      <c r="Z162" s="77" t="s">
        <v>0</v>
      </c>
      <c r="AA162" s="6" t="e">
        <f t="shared" ref="AA162:AA167" si="34">AA30</f>
        <v>#VALUE!</v>
      </c>
    </row>
    <row r="163" spans="1:27" ht="13.8" thickBot="1" x14ac:dyDescent="0.3">
      <c r="A163" s="60" t="s">
        <v>39</v>
      </c>
      <c r="B163" s="61">
        <f>SUM(B142:B158)</f>
        <v>0</v>
      </c>
      <c r="C163" s="61">
        <f>SUM(C142:C158)</f>
        <v>5</v>
      </c>
      <c r="D163" s="61">
        <f t="shared" ref="D163:I163" si="35">SUM(D142:D158)-1</f>
        <v>7</v>
      </c>
      <c r="E163" s="61">
        <f t="shared" si="35"/>
        <v>8</v>
      </c>
      <c r="F163" s="61">
        <f t="shared" si="35"/>
        <v>11</v>
      </c>
      <c r="G163" s="61">
        <f t="shared" si="35"/>
        <v>11</v>
      </c>
      <c r="H163" s="61">
        <f t="shared" si="35"/>
        <v>11</v>
      </c>
      <c r="I163" s="61">
        <f t="shared" si="35"/>
        <v>11</v>
      </c>
      <c r="J163" s="61">
        <f>SUM(J142:J158)</f>
        <v>8</v>
      </c>
      <c r="K163" s="61">
        <f>SUM(K142:K158)</f>
        <v>7</v>
      </c>
      <c r="L163" s="61">
        <f>SUM(L142:L158)</f>
        <v>5</v>
      </c>
      <c r="M163" s="61">
        <f>SUM(M142:M158)</f>
        <v>6</v>
      </c>
      <c r="N163" s="61">
        <f t="shared" ref="N163:U163" si="36">SUM(N142:N158)-1</f>
        <v>10</v>
      </c>
      <c r="O163" s="61">
        <f t="shared" si="36"/>
        <v>11</v>
      </c>
      <c r="P163" s="61">
        <f t="shared" si="36"/>
        <v>11</v>
      </c>
      <c r="Q163" s="61">
        <f t="shared" si="36"/>
        <v>11</v>
      </c>
      <c r="R163" s="61">
        <f t="shared" si="36"/>
        <v>11</v>
      </c>
      <c r="S163" s="61">
        <f t="shared" si="36"/>
        <v>11</v>
      </c>
      <c r="T163" s="61">
        <f t="shared" si="36"/>
        <v>11</v>
      </c>
      <c r="U163" s="61">
        <f t="shared" si="36"/>
        <v>10</v>
      </c>
      <c r="V163" s="61">
        <f>SUM(V142:V158)</f>
        <v>10</v>
      </c>
      <c r="W163" s="61">
        <f>SUM(W142:W158)</f>
        <v>9</v>
      </c>
      <c r="X163" s="61">
        <f>SUM(X142:X158)</f>
        <v>3</v>
      </c>
      <c r="Y163" s="406">
        <f>SUM(Y142:Y158)</f>
        <v>0</v>
      </c>
      <c r="Z163" s="62"/>
      <c r="AA163" s="6">
        <f t="shared" si="34"/>
        <v>98</v>
      </c>
    </row>
    <row r="164" spans="1:27" ht="13.8" thickBot="1" x14ac:dyDescent="0.3">
      <c r="A164" s="27" t="s">
        <v>28</v>
      </c>
      <c r="B164" s="344">
        <v>1</v>
      </c>
      <c r="C164" s="345">
        <v>1</v>
      </c>
      <c r="D164" s="346">
        <v>1</v>
      </c>
      <c r="E164" s="347">
        <v>1</v>
      </c>
      <c r="F164" s="348">
        <v>1</v>
      </c>
      <c r="G164" s="347">
        <v>1</v>
      </c>
      <c r="H164" s="346">
        <v>1</v>
      </c>
      <c r="I164" s="345">
        <v>1</v>
      </c>
      <c r="J164" s="346">
        <v>1</v>
      </c>
      <c r="K164" s="146" t="s">
        <v>0</v>
      </c>
      <c r="L164" s="145"/>
      <c r="M164" s="146"/>
      <c r="N164" s="346">
        <v>1</v>
      </c>
      <c r="O164" s="347">
        <v>1</v>
      </c>
      <c r="P164" s="346">
        <v>1</v>
      </c>
      <c r="Q164" s="347">
        <v>1</v>
      </c>
      <c r="R164" s="346">
        <v>1</v>
      </c>
      <c r="S164" s="345">
        <v>1</v>
      </c>
      <c r="T164" s="346">
        <v>1</v>
      </c>
      <c r="U164" s="347">
        <v>1</v>
      </c>
      <c r="V164" s="145" t="s">
        <v>0</v>
      </c>
      <c r="W164" s="146" t="s">
        <v>0</v>
      </c>
      <c r="X164" s="145"/>
      <c r="Y164" s="146"/>
      <c r="Z164" s="33">
        <f>SUM(B164:Y164)*0.5</f>
        <v>8.5</v>
      </c>
      <c r="AA164" s="6">
        <f t="shared" si="34"/>
        <v>36</v>
      </c>
    </row>
    <row r="165" spans="1:27" ht="13.8" thickBot="1" x14ac:dyDescent="0.3">
      <c r="A165" s="27" t="s">
        <v>55</v>
      </c>
      <c r="B165" s="181"/>
      <c r="C165" s="214"/>
      <c r="D165" s="206"/>
      <c r="E165" s="182"/>
      <c r="F165" s="236"/>
      <c r="G165" s="182"/>
      <c r="H165" s="206"/>
      <c r="I165" s="214"/>
      <c r="J165" s="206"/>
      <c r="K165" s="182"/>
      <c r="L165" s="206"/>
      <c r="M165" s="182"/>
      <c r="N165" s="206"/>
      <c r="O165" s="182"/>
      <c r="P165" s="206"/>
      <c r="Q165" s="182"/>
      <c r="R165" s="206"/>
      <c r="S165" s="214"/>
      <c r="T165" s="206"/>
      <c r="U165" s="182"/>
      <c r="V165" s="206"/>
      <c r="W165" s="182"/>
      <c r="X165" s="206"/>
      <c r="Y165" s="182"/>
      <c r="Z165" s="33">
        <f t="shared" ref="Z165:Z166" si="37">SUM(B165:Y165)*0.5</f>
        <v>0</v>
      </c>
      <c r="AA165" s="6">
        <f t="shared" si="34"/>
        <v>35</v>
      </c>
    </row>
    <row r="166" spans="1:27" ht="13.8" thickBot="1" x14ac:dyDescent="0.3">
      <c r="A166" s="395" t="s">
        <v>54</v>
      </c>
      <c r="B166" s="344">
        <v>1</v>
      </c>
      <c r="C166" s="345">
        <v>1</v>
      </c>
      <c r="D166" s="346">
        <v>1</v>
      </c>
      <c r="E166" s="347">
        <v>1</v>
      </c>
      <c r="F166" s="348">
        <v>1</v>
      </c>
      <c r="G166" s="347">
        <v>1</v>
      </c>
      <c r="H166" s="346">
        <v>1</v>
      </c>
      <c r="I166" s="345">
        <v>1</v>
      </c>
      <c r="J166" s="346">
        <v>1</v>
      </c>
      <c r="K166" s="146"/>
      <c r="L166" s="145"/>
      <c r="M166" s="146"/>
      <c r="N166" s="346">
        <v>1</v>
      </c>
      <c r="O166" s="347">
        <v>1</v>
      </c>
      <c r="P166" s="346">
        <v>1</v>
      </c>
      <c r="Q166" s="347">
        <v>1</v>
      </c>
      <c r="R166" s="346">
        <v>1</v>
      </c>
      <c r="S166" s="345">
        <v>1</v>
      </c>
      <c r="T166" s="346">
        <v>1</v>
      </c>
      <c r="U166" s="347">
        <v>1</v>
      </c>
      <c r="V166" s="346">
        <v>1</v>
      </c>
      <c r="W166" s="347">
        <v>1</v>
      </c>
      <c r="X166" s="145"/>
      <c r="Y166" s="146"/>
      <c r="Z166" s="33">
        <f t="shared" si="37"/>
        <v>9.5</v>
      </c>
      <c r="AA166" s="6">
        <f t="shared" si="34"/>
        <v>35</v>
      </c>
    </row>
    <row r="167" spans="1:27" ht="13.8" thickBot="1" x14ac:dyDescent="0.3">
      <c r="A167" s="184" t="s">
        <v>29</v>
      </c>
      <c r="B167" s="78">
        <v>1</v>
      </c>
      <c r="C167" s="165">
        <v>1</v>
      </c>
      <c r="D167" s="223">
        <v>1</v>
      </c>
      <c r="E167" s="224">
        <v>1</v>
      </c>
      <c r="F167" s="267">
        <v>1</v>
      </c>
      <c r="G167" s="224">
        <v>1</v>
      </c>
      <c r="H167" s="223">
        <v>1</v>
      </c>
      <c r="I167" s="272">
        <v>1</v>
      </c>
      <c r="J167" s="54" t="s">
        <v>0</v>
      </c>
      <c r="K167" s="56" t="s">
        <v>0</v>
      </c>
      <c r="L167" s="78">
        <v>1</v>
      </c>
      <c r="M167" s="53">
        <v>1</v>
      </c>
      <c r="N167" s="227">
        <v>1</v>
      </c>
      <c r="O167" s="228">
        <v>1</v>
      </c>
      <c r="P167" s="227">
        <v>1</v>
      </c>
      <c r="Q167" s="228">
        <v>1</v>
      </c>
      <c r="R167" s="54" t="s">
        <v>0</v>
      </c>
      <c r="S167" s="165" t="s">
        <v>0</v>
      </c>
      <c r="T167" s="54" t="s">
        <v>0</v>
      </c>
      <c r="U167" s="56" t="s">
        <v>0</v>
      </c>
      <c r="V167" s="54" t="s">
        <v>0</v>
      </c>
      <c r="W167" s="56" t="s">
        <v>0</v>
      </c>
      <c r="X167" s="78"/>
      <c r="Y167" s="53"/>
      <c r="Z167" s="33">
        <f t="shared" ref="Z167:Z175" si="38">SUM(B167:Y167)*0.5</f>
        <v>7</v>
      </c>
      <c r="AA167" s="6">
        <f t="shared" si="34"/>
        <v>35</v>
      </c>
    </row>
    <row r="168" spans="1:27" ht="13.8" thickBot="1" x14ac:dyDescent="0.3">
      <c r="A168" s="184" t="s">
        <v>42</v>
      </c>
      <c r="B168" s="78"/>
      <c r="C168" s="165"/>
      <c r="D168" s="223">
        <v>1</v>
      </c>
      <c r="E168" s="224">
        <v>1</v>
      </c>
      <c r="F168" s="267">
        <v>1</v>
      </c>
      <c r="G168" s="224">
        <v>1</v>
      </c>
      <c r="H168" s="223">
        <v>1</v>
      </c>
      <c r="I168" s="272">
        <v>1</v>
      </c>
      <c r="J168" s="223">
        <v>1</v>
      </c>
      <c r="K168" s="224">
        <v>1</v>
      </c>
      <c r="L168" s="78"/>
      <c r="M168" s="53"/>
      <c r="N168" s="227">
        <v>1</v>
      </c>
      <c r="O168" s="228">
        <v>1</v>
      </c>
      <c r="P168" s="227">
        <v>1</v>
      </c>
      <c r="Q168" s="228">
        <v>1</v>
      </c>
      <c r="R168" s="227">
        <v>1</v>
      </c>
      <c r="S168" s="230">
        <v>1</v>
      </c>
      <c r="T168" s="227">
        <v>1</v>
      </c>
      <c r="U168" s="228">
        <v>1</v>
      </c>
      <c r="V168" s="227">
        <v>1</v>
      </c>
      <c r="W168" s="228">
        <v>1</v>
      </c>
      <c r="X168" s="78"/>
      <c r="Y168" s="53"/>
      <c r="Z168" s="33">
        <f t="shared" si="38"/>
        <v>9</v>
      </c>
      <c r="AA168" s="6">
        <f t="shared" ref="AA168:AA172" si="39">AA36</f>
        <v>35</v>
      </c>
    </row>
    <row r="169" spans="1:27" ht="13.8" thickBot="1" x14ac:dyDescent="0.3">
      <c r="A169" s="349" t="s">
        <v>30</v>
      </c>
      <c r="B169" s="330">
        <v>1</v>
      </c>
      <c r="C169" s="331">
        <v>1</v>
      </c>
      <c r="D169" s="330">
        <v>1</v>
      </c>
      <c r="E169" s="331">
        <v>1</v>
      </c>
      <c r="F169" s="330">
        <v>1</v>
      </c>
      <c r="G169" s="331">
        <v>1</v>
      </c>
      <c r="H169" s="330">
        <v>1</v>
      </c>
      <c r="I169" s="331">
        <v>1</v>
      </c>
      <c r="J169" s="145"/>
      <c r="K169" s="146"/>
      <c r="L169" s="330">
        <v>1</v>
      </c>
      <c r="M169" s="331">
        <v>1</v>
      </c>
      <c r="N169" s="330">
        <v>1</v>
      </c>
      <c r="O169" s="331">
        <v>1</v>
      </c>
      <c r="P169" s="330">
        <v>1</v>
      </c>
      <c r="Q169" s="331">
        <v>1</v>
      </c>
      <c r="R169" s="330">
        <v>1</v>
      </c>
      <c r="S169" s="331">
        <v>1</v>
      </c>
      <c r="T169" s="145" t="s">
        <v>14</v>
      </c>
      <c r="U169" s="146" t="s">
        <v>0</v>
      </c>
      <c r="V169" s="145" t="s">
        <v>0</v>
      </c>
      <c r="W169" s="146" t="s">
        <v>0</v>
      </c>
      <c r="X169" s="239" t="s">
        <v>0</v>
      </c>
      <c r="Y169" s="146"/>
      <c r="Z169" s="33">
        <f t="shared" si="38"/>
        <v>8</v>
      </c>
      <c r="AA169" s="6">
        <f t="shared" si="39"/>
        <v>35</v>
      </c>
    </row>
    <row r="170" spans="1:27" ht="13.8" thickBot="1" x14ac:dyDescent="0.3">
      <c r="A170" s="31" t="s">
        <v>31</v>
      </c>
      <c r="B170" s="78"/>
      <c r="C170" s="53" t="s">
        <v>0</v>
      </c>
      <c r="D170" s="441">
        <v>1</v>
      </c>
      <c r="E170" s="442">
        <v>1</v>
      </c>
      <c r="F170" s="397">
        <v>1</v>
      </c>
      <c r="G170" s="396">
        <v>1</v>
      </c>
      <c r="H170" s="397">
        <v>1</v>
      </c>
      <c r="I170" s="396">
        <v>1</v>
      </c>
      <c r="J170" s="397">
        <v>1</v>
      </c>
      <c r="K170" s="396">
        <v>1</v>
      </c>
      <c r="L170" s="148" t="s">
        <v>0</v>
      </c>
      <c r="M170" s="57" t="s">
        <v>0</v>
      </c>
      <c r="N170" s="397">
        <v>1</v>
      </c>
      <c r="O170" s="396">
        <v>1</v>
      </c>
      <c r="P170" s="397">
        <v>1</v>
      </c>
      <c r="Q170" s="396">
        <v>1</v>
      </c>
      <c r="R170" s="397">
        <v>1</v>
      </c>
      <c r="S170" s="396">
        <v>1</v>
      </c>
      <c r="T170" s="397">
        <v>1</v>
      </c>
      <c r="U170" s="396">
        <v>1</v>
      </c>
      <c r="V170" s="397">
        <v>1</v>
      </c>
      <c r="W170" s="396">
        <v>1</v>
      </c>
      <c r="X170" s="78"/>
      <c r="Y170" s="53"/>
      <c r="Z170" s="33">
        <f t="shared" si="38"/>
        <v>9</v>
      </c>
      <c r="AA170" s="6">
        <f t="shared" si="39"/>
        <v>35</v>
      </c>
    </row>
    <row r="171" spans="1:27" ht="13.8" thickBot="1" x14ac:dyDescent="0.3">
      <c r="A171" s="99" t="s">
        <v>40</v>
      </c>
      <c r="B171" s="145"/>
      <c r="C171" s="146"/>
      <c r="D171" s="337">
        <v>1</v>
      </c>
      <c r="E171" s="338">
        <v>1</v>
      </c>
      <c r="F171" s="337">
        <v>1</v>
      </c>
      <c r="G171" s="338">
        <v>1</v>
      </c>
      <c r="H171" s="337">
        <v>1</v>
      </c>
      <c r="I171" s="338">
        <v>1</v>
      </c>
      <c r="J171" s="337">
        <v>1</v>
      </c>
      <c r="K171" s="338">
        <v>1</v>
      </c>
      <c r="L171" s="239" t="s">
        <v>0</v>
      </c>
      <c r="M171" s="192" t="s">
        <v>0</v>
      </c>
      <c r="N171" s="337">
        <v>1</v>
      </c>
      <c r="O171" s="338">
        <v>1</v>
      </c>
      <c r="P171" s="337">
        <v>1</v>
      </c>
      <c r="Q171" s="338">
        <v>1</v>
      </c>
      <c r="R171" s="337">
        <v>1</v>
      </c>
      <c r="S171" s="338">
        <v>1</v>
      </c>
      <c r="T171" s="337">
        <v>1</v>
      </c>
      <c r="U171" s="338">
        <v>1</v>
      </c>
      <c r="V171" s="337">
        <v>1</v>
      </c>
      <c r="W171" s="146"/>
      <c r="X171" s="145"/>
      <c r="Y171" s="146"/>
      <c r="Z171" s="33">
        <f t="shared" si="38"/>
        <v>8.5</v>
      </c>
      <c r="AA171" s="6">
        <f t="shared" si="39"/>
        <v>35</v>
      </c>
    </row>
    <row r="172" spans="1:27" ht="13.8" thickBot="1" x14ac:dyDescent="0.3">
      <c r="A172" s="343"/>
      <c r="B172" s="78"/>
      <c r="C172" s="165"/>
      <c r="D172" s="78"/>
      <c r="E172" s="53"/>
      <c r="F172" s="148"/>
      <c r="G172" s="53"/>
      <c r="H172" s="78"/>
      <c r="I172" s="57"/>
      <c r="J172" s="78"/>
      <c r="K172" s="53"/>
      <c r="L172" s="78"/>
      <c r="M172" s="53"/>
      <c r="N172" s="78"/>
      <c r="O172" s="53"/>
      <c r="P172" s="78"/>
      <c r="Q172" s="53"/>
      <c r="R172" s="78"/>
      <c r="S172" s="57"/>
      <c r="T172" s="78"/>
      <c r="U172" s="53"/>
      <c r="V172" s="78"/>
      <c r="W172" s="53"/>
      <c r="X172" s="78"/>
      <c r="Y172" s="53"/>
      <c r="Z172" s="33">
        <f t="shared" si="38"/>
        <v>0</v>
      </c>
      <c r="AA172" s="6">
        <f t="shared" si="39"/>
        <v>0</v>
      </c>
    </row>
    <row r="173" spans="1:27" ht="13.8" thickBot="1" x14ac:dyDescent="0.3">
      <c r="A173" s="427"/>
      <c r="B173" s="78"/>
      <c r="C173" s="53"/>
      <c r="D173" s="145"/>
      <c r="E173" s="146"/>
      <c r="F173" s="78"/>
      <c r="G173" s="53"/>
      <c r="H173" s="78"/>
      <c r="I173" s="53"/>
      <c r="J173" s="78"/>
      <c r="K173" s="53"/>
      <c r="L173" s="148"/>
      <c r="M173" s="57"/>
      <c r="N173" s="78"/>
      <c r="O173" s="53"/>
      <c r="P173" s="78"/>
      <c r="Q173" s="53"/>
      <c r="R173" s="78"/>
      <c r="S173" s="53"/>
      <c r="T173" s="78"/>
      <c r="U173" s="53"/>
      <c r="V173" s="78"/>
      <c r="W173" s="53"/>
      <c r="X173" s="78"/>
      <c r="Y173" s="53"/>
      <c r="Z173" s="33">
        <f t="shared" si="38"/>
        <v>0</v>
      </c>
      <c r="AA173" s="6" t="e">
        <f>#REF!</f>
        <v>#REF!</v>
      </c>
    </row>
    <row r="174" spans="1:27" ht="13.8" thickBot="1" x14ac:dyDescent="0.3">
      <c r="A174" s="258"/>
      <c r="B174" s="145"/>
      <c r="C174" s="146"/>
      <c r="D174" s="145"/>
      <c r="E174" s="146"/>
      <c r="F174" s="145"/>
      <c r="G174" s="146"/>
      <c r="H174" s="145"/>
      <c r="I174" s="146"/>
      <c r="J174" s="145"/>
      <c r="K174" s="146"/>
      <c r="L174" s="239"/>
      <c r="M174" s="192"/>
      <c r="N174" s="145"/>
      <c r="O174" s="146"/>
      <c r="P174" s="145"/>
      <c r="Q174" s="146"/>
      <c r="R174" s="145"/>
      <c r="S174" s="146"/>
      <c r="T174" s="145"/>
      <c r="U174" s="146"/>
      <c r="V174" s="145"/>
      <c r="W174" s="146"/>
      <c r="X174" s="145"/>
      <c r="Y174" s="146"/>
      <c r="Z174" s="33">
        <f t="shared" si="38"/>
        <v>0</v>
      </c>
      <c r="AA174" s="6">
        <f>AA41</f>
        <v>0</v>
      </c>
    </row>
    <row r="175" spans="1:27" ht="13.8" thickBot="1" x14ac:dyDescent="0.3">
      <c r="A175" s="31" t="s">
        <v>32</v>
      </c>
      <c r="B175" s="269">
        <v>1</v>
      </c>
      <c r="C175" s="270">
        <v>1</v>
      </c>
      <c r="D175" s="269">
        <v>1</v>
      </c>
      <c r="E175" s="270">
        <v>1</v>
      </c>
      <c r="F175" s="269">
        <v>1</v>
      </c>
      <c r="G175" s="270">
        <v>1</v>
      </c>
      <c r="H175" s="269">
        <v>1</v>
      </c>
      <c r="I175" s="270">
        <v>1</v>
      </c>
      <c r="J175" s="78" t="s">
        <v>0</v>
      </c>
      <c r="K175" s="13"/>
      <c r="L175" s="281">
        <v>1</v>
      </c>
      <c r="M175" s="270">
        <v>1</v>
      </c>
      <c r="N175" s="269">
        <v>1</v>
      </c>
      <c r="O175" s="270">
        <v>1</v>
      </c>
      <c r="P175" s="269">
        <v>1</v>
      </c>
      <c r="Q175" s="270">
        <v>1</v>
      </c>
      <c r="R175" s="12" t="s">
        <v>0</v>
      </c>
      <c r="S175" s="13"/>
      <c r="T175" s="12"/>
      <c r="U175" s="13"/>
      <c r="V175" s="12"/>
      <c r="W175" s="13"/>
      <c r="X175" s="20"/>
      <c r="Y175" s="13"/>
      <c r="Z175" s="33">
        <f t="shared" si="38"/>
        <v>7</v>
      </c>
      <c r="AA175" s="6">
        <f>AA42</f>
        <v>0</v>
      </c>
    </row>
    <row r="176" spans="1:27" ht="13.8" thickBot="1" x14ac:dyDescent="0.3">
      <c r="A176" s="37" t="s">
        <v>33</v>
      </c>
      <c r="B176" s="261" t="s">
        <v>35</v>
      </c>
      <c r="C176" s="262">
        <v>1</v>
      </c>
      <c r="D176" s="261">
        <v>1</v>
      </c>
      <c r="E176" s="262">
        <v>1</v>
      </c>
      <c r="F176" s="261">
        <v>1</v>
      </c>
      <c r="G176" s="262">
        <v>1</v>
      </c>
      <c r="H176" s="261">
        <v>1</v>
      </c>
      <c r="I176" s="262">
        <v>1</v>
      </c>
      <c r="J176" s="263"/>
      <c r="K176" s="264"/>
      <c r="L176" s="268"/>
      <c r="M176" s="266"/>
      <c r="N176" s="263"/>
      <c r="O176" s="264"/>
      <c r="P176" s="268"/>
      <c r="Q176" s="264"/>
      <c r="R176" s="263"/>
      <c r="S176" s="264"/>
      <c r="T176" s="278">
        <v>1</v>
      </c>
      <c r="U176" s="278">
        <v>1</v>
      </c>
      <c r="V176" s="261">
        <v>1</v>
      </c>
      <c r="W176" s="262">
        <v>1</v>
      </c>
      <c r="X176" s="255" t="s">
        <v>0</v>
      </c>
      <c r="Y176" s="264" t="s">
        <v>0</v>
      </c>
      <c r="Z176" s="33">
        <v>7</v>
      </c>
      <c r="AA176" s="6">
        <f>AA44</f>
        <v>35</v>
      </c>
    </row>
    <row r="177" spans="1:27" ht="13.8" thickBot="1" x14ac:dyDescent="0.3">
      <c r="A177" s="512" t="str">
        <f>A1</f>
        <v>SEMAINE 2</v>
      </c>
      <c r="B177" s="514">
        <f>B1+4</f>
        <v>45667</v>
      </c>
      <c r="C177" s="515"/>
      <c r="D177" s="515"/>
      <c r="E177" s="515"/>
      <c r="F177" s="515"/>
      <c r="G177" s="515"/>
      <c r="H177" s="515"/>
      <c r="I177" s="515"/>
      <c r="J177" s="515"/>
      <c r="K177" s="515"/>
      <c r="L177" s="515"/>
      <c r="M177" s="515"/>
      <c r="N177" s="515"/>
      <c r="O177" s="515"/>
      <c r="P177" s="515"/>
      <c r="Q177" s="515"/>
      <c r="R177" s="515"/>
      <c r="S177" s="515"/>
      <c r="T177" s="515"/>
      <c r="U177" s="515"/>
      <c r="V177" s="515"/>
      <c r="W177" s="515"/>
      <c r="X177" s="515"/>
      <c r="Y177" s="516"/>
      <c r="Z177" s="519" t="s">
        <v>9</v>
      </c>
      <c r="AA177" s="521" t="s">
        <v>10</v>
      </c>
    </row>
    <row r="178" spans="1:27" ht="13.8" thickBot="1" x14ac:dyDescent="0.3">
      <c r="A178" s="513"/>
      <c r="B178" s="517" t="s">
        <v>15</v>
      </c>
      <c r="C178" s="518"/>
      <c r="D178" s="523" t="s">
        <v>16</v>
      </c>
      <c r="E178" s="517"/>
      <c r="F178" s="517" t="s">
        <v>17</v>
      </c>
      <c r="G178" s="518"/>
      <c r="H178" s="517" t="s">
        <v>18</v>
      </c>
      <c r="I178" s="518"/>
      <c r="J178" s="517" t="s">
        <v>19</v>
      </c>
      <c r="K178" s="518"/>
      <c r="L178" s="517" t="s">
        <v>20</v>
      </c>
      <c r="M178" s="518"/>
      <c r="N178" s="517" t="s">
        <v>12</v>
      </c>
      <c r="O178" s="518"/>
      <c r="P178" s="517" t="s">
        <v>21</v>
      </c>
      <c r="Q178" s="518"/>
      <c r="R178" s="517" t="s">
        <v>22</v>
      </c>
      <c r="S178" s="518"/>
      <c r="T178" s="517" t="s">
        <v>23</v>
      </c>
      <c r="U178" s="518"/>
      <c r="V178" s="517" t="s">
        <v>24</v>
      </c>
      <c r="W178" s="518"/>
      <c r="X178" s="517" t="s">
        <v>25</v>
      </c>
      <c r="Y178" s="518"/>
      <c r="Z178" s="520"/>
      <c r="AA178" s="522"/>
    </row>
    <row r="179" spans="1:27" x14ac:dyDescent="0.25">
      <c r="A179" s="26" t="s">
        <v>1</v>
      </c>
      <c r="B179" s="29" t="s">
        <v>0</v>
      </c>
      <c r="C179" s="112">
        <v>1</v>
      </c>
      <c r="D179" s="124">
        <v>1</v>
      </c>
      <c r="E179" s="197">
        <v>1</v>
      </c>
      <c r="F179" s="124">
        <v>1</v>
      </c>
      <c r="G179" s="126">
        <v>1</v>
      </c>
      <c r="H179" s="125">
        <v>1</v>
      </c>
      <c r="I179" s="126">
        <v>1</v>
      </c>
      <c r="J179" s="111" t="s">
        <v>0</v>
      </c>
      <c r="K179" s="2" t="s">
        <v>0</v>
      </c>
      <c r="L179" s="122" t="s">
        <v>0</v>
      </c>
      <c r="M179" s="83" t="s">
        <v>0</v>
      </c>
      <c r="N179" s="127">
        <v>1</v>
      </c>
      <c r="O179" s="123">
        <v>1</v>
      </c>
      <c r="P179" s="127">
        <v>1</v>
      </c>
      <c r="Q179" s="123">
        <v>1</v>
      </c>
      <c r="R179" s="127">
        <v>1</v>
      </c>
      <c r="S179" s="118">
        <v>1</v>
      </c>
      <c r="T179" s="117">
        <v>1</v>
      </c>
      <c r="U179" s="118">
        <v>1</v>
      </c>
      <c r="V179" s="117">
        <v>1</v>
      </c>
      <c r="W179" s="118">
        <v>1</v>
      </c>
      <c r="X179" s="122">
        <v>1</v>
      </c>
      <c r="Y179" s="2"/>
      <c r="Z179" s="40">
        <f>SUM(B179:Y179)*0.5</f>
        <v>9</v>
      </c>
      <c r="AA179" s="6">
        <f t="shared" ref="AA179:AA205" si="40">AA3</f>
        <v>36</v>
      </c>
    </row>
    <row r="180" spans="1:27" x14ac:dyDescent="0.25">
      <c r="A180" s="257" t="s">
        <v>43</v>
      </c>
      <c r="B180" s="78"/>
      <c r="C180" s="53"/>
      <c r="D180" s="54" t="s">
        <v>0</v>
      </c>
      <c r="E180" s="165">
        <v>1</v>
      </c>
      <c r="F180" s="54">
        <v>1</v>
      </c>
      <c r="G180" s="56">
        <v>1</v>
      </c>
      <c r="H180" s="55">
        <v>1</v>
      </c>
      <c r="I180" s="56">
        <v>1</v>
      </c>
      <c r="J180" s="52">
        <v>1</v>
      </c>
      <c r="K180" s="53">
        <v>1</v>
      </c>
      <c r="L180" s="55"/>
      <c r="M180" s="56"/>
      <c r="N180" s="52">
        <v>1</v>
      </c>
      <c r="O180" s="53">
        <v>1</v>
      </c>
      <c r="P180" s="52">
        <v>1</v>
      </c>
      <c r="Q180" s="53">
        <v>1</v>
      </c>
      <c r="R180" s="52">
        <v>1</v>
      </c>
      <c r="S180" s="53">
        <v>1</v>
      </c>
      <c r="T180" s="52">
        <v>1</v>
      </c>
      <c r="U180" s="53">
        <v>1</v>
      </c>
      <c r="V180" s="52">
        <v>1</v>
      </c>
      <c r="W180" s="53">
        <v>1</v>
      </c>
      <c r="X180" s="52"/>
      <c r="Y180" s="53"/>
      <c r="Z180" s="40">
        <f t="shared" ref="Z180:Z185" si="41">SUM(B180:Y180)*0.5</f>
        <v>8.5</v>
      </c>
      <c r="AA180" s="6">
        <f t="shared" si="40"/>
        <v>35</v>
      </c>
    </row>
    <row r="181" spans="1:27" x14ac:dyDescent="0.25">
      <c r="A181" s="258" t="s">
        <v>49</v>
      </c>
      <c r="B181" s="88"/>
      <c r="C181" s="47"/>
      <c r="D181" s="48"/>
      <c r="E181" s="160"/>
      <c r="F181" s="48"/>
      <c r="G181" s="50"/>
      <c r="H181" s="49"/>
      <c r="I181" s="50"/>
      <c r="J181" s="46"/>
      <c r="K181" s="47"/>
      <c r="L181" s="49"/>
      <c r="M181" s="50"/>
      <c r="N181" s="46"/>
      <c r="O181" s="47"/>
      <c r="P181" s="46"/>
      <c r="Q181" s="47"/>
      <c r="R181" s="46"/>
      <c r="S181" s="47"/>
      <c r="T181" s="46"/>
      <c r="U181" s="47"/>
      <c r="V181" s="46"/>
      <c r="W181" s="47"/>
      <c r="X181" s="46"/>
      <c r="Y181" s="47"/>
      <c r="Z181" s="40">
        <f t="shared" si="41"/>
        <v>0</v>
      </c>
      <c r="AA181" s="6">
        <f t="shared" si="40"/>
        <v>35</v>
      </c>
    </row>
    <row r="182" spans="1:27" x14ac:dyDescent="0.25">
      <c r="A182" s="258" t="s">
        <v>45</v>
      </c>
      <c r="B182" s="195"/>
      <c r="C182" s="91">
        <v>1</v>
      </c>
      <c r="D182" s="54">
        <v>1</v>
      </c>
      <c r="E182" s="56">
        <v>1</v>
      </c>
      <c r="F182" s="158">
        <v>1</v>
      </c>
      <c r="G182" s="165">
        <v>1</v>
      </c>
      <c r="H182" s="54">
        <v>1</v>
      </c>
      <c r="I182" s="56">
        <v>1</v>
      </c>
      <c r="J182" s="158" t="s">
        <v>0</v>
      </c>
      <c r="K182" s="165" t="s">
        <v>0</v>
      </c>
      <c r="L182" s="78">
        <v>1</v>
      </c>
      <c r="M182" s="53">
        <v>1</v>
      </c>
      <c r="N182" s="148">
        <v>1</v>
      </c>
      <c r="O182" s="57">
        <v>1</v>
      </c>
      <c r="P182" s="78">
        <v>1</v>
      </c>
      <c r="Q182" s="53">
        <v>1</v>
      </c>
      <c r="R182" s="148">
        <v>1</v>
      </c>
      <c r="S182" s="57">
        <v>1</v>
      </c>
      <c r="T182" s="78">
        <v>1</v>
      </c>
      <c r="U182" s="53">
        <v>1</v>
      </c>
      <c r="V182" s="148">
        <v>1</v>
      </c>
      <c r="W182" s="57">
        <v>1</v>
      </c>
      <c r="X182" s="100"/>
      <c r="Y182" s="67"/>
      <c r="Z182" s="40">
        <f t="shared" si="41"/>
        <v>9.5</v>
      </c>
      <c r="AA182" s="6">
        <f t="shared" si="40"/>
        <v>35</v>
      </c>
    </row>
    <row r="183" spans="1:27" x14ac:dyDescent="0.25">
      <c r="A183" s="258" t="s">
        <v>51</v>
      </c>
      <c r="B183" s="54"/>
      <c r="C183" s="53"/>
      <c r="D183" s="54">
        <v>1</v>
      </c>
      <c r="E183" s="165">
        <v>1</v>
      </c>
      <c r="F183" s="54">
        <v>1</v>
      </c>
      <c r="G183" s="56">
        <v>1</v>
      </c>
      <c r="H183" s="55">
        <v>1</v>
      </c>
      <c r="I183" s="56">
        <v>1</v>
      </c>
      <c r="J183" s="52">
        <v>1</v>
      </c>
      <c r="K183" s="53">
        <v>1</v>
      </c>
      <c r="L183" s="52"/>
      <c r="M183" s="53"/>
      <c r="N183" s="52">
        <v>1</v>
      </c>
      <c r="O183" s="53">
        <v>1</v>
      </c>
      <c r="P183" s="52">
        <v>1</v>
      </c>
      <c r="Q183" s="53">
        <v>1</v>
      </c>
      <c r="R183" s="52">
        <v>1</v>
      </c>
      <c r="S183" s="53">
        <v>1</v>
      </c>
      <c r="T183" s="52">
        <v>1</v>
      </c>
      <c r="U183" s="53">
        <v>1</v>
      </c>
      <c r="V183" s="52">
        <v>1</v>
      </c>
      <c r="W183" s="53">
        <v>1</v>
      </c>
      <c r="X183" s="52"/>
      <c r="Y183" s="53"/>
      <c r="Z183" s="40">
        <f t="shared" si="41"/>
        <v>9</v>
      </c>
      <c r="AA183" s="6">
        <f t="shared" si="40"/>
        <v>35</v>
      </c>
    </row>
    <row r="184" spans="1:27" x14ac:dyDescent="0.25">
      <c r="A184" s="258"/>
      <c r="B184" s="78"/>
      <c r="C184" s="53"/>
      <c r="D184" s="54"/>
      <c r="E184" s="165"/>
      <c r="F184" s="54"/>
      <c r="G184" s="56"/>
      <c r="H184" s="55"/>
      <c r="I184" s="56"/>
      <c r="J184" s="52"/>
      <c r="K184" s="53"/>
      <c r="L184" s="52"/>
      <c r="M184" s="53"/>
      <c r="N184" s="52"/>
      <c r="O184" s="53"/>
      <c r="P184" s="52"/>
      <c r="Q184" s="53"/>
      <c r="R184" s="52"/>
      <c r="S184" s="53"/>
      <c r="T184" s="52"/>
      <c r="U184" s="53"/>
      <c r="V184" s="52"/>
      <c r="W184" s="53"/>
      <c r="X184" s="52"/>
      <c r="Y184" s="53"/>
      <c r="Z184" s="40">
        <f t="shared" si="41"/>
        <v>0</v>
      </c>
      <c r="AA184" s="6">
        <f t="shared" si="40"/>
        <v>0</v>
      </c>
    </row>
    <row r="185" spans="1:27" ht="13.8" thickBot="1" x14ac:dyDescent="0.3">
      <c r="A185" s="259"/>
      <c r="B185" s="255"/>
      <c r="C185" s="275"/>
      <c r="D185" s="309"/>
      <c r="E185" s="366"/>
      <c r="F185" s="309"/>
      <c r="G185" s="310"/>
      <c r="H185" s="312"/>
      <c r="I185" s="310"/>
      <c r="J185" s="315"/>
      <c r="K185" s="275"/>
      <c r="L185" s="315"/>
      <c r="M185" s="275"/>
      <c r="N185" s="315"/>
      <c r="O185" s="275"/>
      <c r="P185" s="315"/>
      <c r="Q185" s="310"/>
      <c r="R185" s="315"/>
      <c r="S185" s="275"/>
      <c r="T185" s="315"/>
      <c r="U185" s="275"/>
      <c r="V185" s="315"/>
      <c r="W185" s="275"/>
      <c r="X185" s="315"/>
      <c r="Y185" s="275"/>
      <c r="Z185" s="40">
        <f t="shared" si="41"/>
        <v>0</v>
      </c>
      <c r="AA185" s="6">
        <f t="shared" si="40"/>
        <v>0</v>
      </c>
    </row>
    <row r="186" spans="1:27" ht="13.8" thickBot="1" x14ac:dyDescent="0.3">
      <c r="A186" s="10" t="s">
        <v>2</v>
      </c>
      <c r="B186" s="18">
        <f t="shared" ref="B186:Y186" si="42">SUM(B179:B185)</f>
        <v>0</v>
      </c>
      <c r="C186" s="18">
        <f t="shared" si="42"/>
        <v>2</v>
      </c>
      <c r="D186" s="18">
        <f t="shared" si="42"/>
        <v>3</v>
      </c>
      <c r="E186" s="18">
        <f t="shared" si="42"/>
        <v>4</v>
      </c>
      <c r="F186" s="18">
        <f t="shared" si="42"/>
        <v>4</v>
      </c>
      <c r="G186" s="18">
        <f t="shared" si="42"/>
        <v>4</v>
      </c>
      <c r="H186" s="18">
        <f t="shared" si="42"/>
        <v>4</v>
      </c>
      <c r="I186" s="18">
        <f t="shared" si="42"/>
        <v>4</v>
      </c>
      <c r="J186" s="18">
        <f t="shared" si="42"/>
        <v>2</v>
      </c>
      <c r="K186" s="18">
        <f t="shared" si="42"/>
        <v>2</v>
      </c>
      <c r="L186" s="18">
        <f t="shared" si="42"/>
        <v>1</v>
      </c>
      <c r="M186" s="18">
        <f t="shared" si="42"/>
        <v>1</v>
      </c>
      <c r="N186" s="18">
        <f t="shared" si="42"/>
        <v>4</v>
      </c>
      <c r="O186" s="18">
        <f t="shared" si="42"/>
        <v>4</v>
      </c>
      <c r="P186" s="18">
        <f t="shared" si="42"/>
        <v>4</v>
      </c>
      <c r="Q186" s="18">
        <f t="shared" si="42"/>
        <v>4</v>
      </c>
      <c r="R186" s="18">
        <f t="shared" si="42"/>
        <v>4</v>
      </c>
      <c r="S186" s="18">
        <f t="shared" si="42"/>
        <v>4</v>
      </c>
      <c r="T186" s="18">
        <f t="shared" si="42"/>
        <v>4</v>
      </c>
      <c r="U186" s="18">
        <f t="shared" si="42"/>
        <v>4</v>
      </c>
      <c r="V186" s="18">
        <f t="shared" si="42"/>
        <v>4</v>
      </c>
      <c r="W186" s="18">
        <f t="shared" si="42"/>
        <v>4</v>
      </c>
      <c r="X186" s="18">
        <f t="shared" si="42"/>
        <v>1</v>
      </c>
      <c r="Y186" s="18">
        <f t="shared" si="42"/>
        <v>0</v>
      </c>
      <c r="Z186" s="11">
        <f t="shared" ref="Z186:Z205" si="43">SUM(B186:Y186)*0.5</f>
        <v>36</v>
      </c>
      <c r="AA186" s="6">
        <f t="shared" si="40"/>
        <v>176</v>
      </c>
    </row>
    <row r="187" spans="1:27" ht="13.8" thickBot="1" x14ac:dyDescent="0.3">
      <c r="A187" s="9" t="s">
        <v>3</v>
      </c>
      <c r="B187" s="143"/>
      <c r="C187" s="134">
        <v>1</v>
      </c>
      <c r="D187" s="170">
        <v>1</v>
      </c>
      <c r="E187" s="112">
        <v>1</v>
      </c>
      <c r="F187" s="251">
        <v>1</v>
      </c>
      <c r="G187" s="112">
        <v>1</v>
      </c>
      <c r="H187" s="111">
        <v>1</v>
      </c>
      <c r="I187" s="112">
        <v>1</v>
      </c>
      <c r="J187" s="111" t="s">
        <v>0</v>
      </c>
      <c r="K187" s="112" t="s">
        <v>0</v>
      </c>
      <c r="L187" s="111">
        <v>1</v>
      </c>
      <c r="M187" s="83">
        <v>1</v>
      </c>
      <c r="N187" s="113">
        <v>1</v>
      </c>
      <c r="O187" s="83">
        <v>1</v>
      </c>
      <c r="P187" s="113">
        <v>1</v>
      </c>
      <c r="Q187" s="83">
        <v>1</v>
      </c>
      <c r="R187" s="113">
        <v>1</v>
      </c>
      <c r="S187" s="83">
        <v>1</v>
      </c>
      <c r="T187" s="113">
        <v>1</v>
      </c>
      <c r="U187" s="83">
        <v>1</v>
      </c>
      <c r="V187" s="111">
        <v>1</v>
      </c>
      <c r="W187" s="83">
        <v>1</v>
      </c>
      <c r="X187" s="119">
        <v>1</v>
      </c>
      <c r="Y187" s="401"/>
      <c r="Z187" s="33">
        <f t="shared" si="43"/>
        <v>10</v>
      </c>
      <c r="AA187" s="6">
        <f t="shared" si="40"/>
        <v>19</v>
      </c>
    </row>
    <row r="188" spans="1:27" ht="13.8" thickBot="1" x14ac:dyDescent="0.3">
      <c r="A188" s="4" t="s">
        <v>4</v>
      </c>
      <c r="B188" s="92"/>
      <c r="C188" s="69"/>
      <c r="D188" s="48"/>
      <c r="E188" s="50"/>
      <c r="F188" s="155"/>
      <c r="G188" s="50"/>
      <c r="H188" s="49"/>
      <c r="I188" s="50"/>
      <c r="J188" s="48"/>
      <c r="K188" s="50"/>
      <c r="L188" s="94"/>
      <c r="M188" s="51"/>
      <c r="N188" s="88"/>
      <c r="O188" s="51"/>
      <c r="P188" s="88"/>
      <c r="Q188" s="51"/>
      <c r="R188" s="88"/>
      <c r="S188" s="47"/>
      <c r="T188" s="88"/>
      <c r="U188" s="47"/>
      <c r="V188" s="94"/>
      <c r="W188" s="47"/>
      <c r="X188" s="253"/>
      <c r="Y188" s="67"/>
      <c r="Z188" s="33">
        <f t="shared" si="43"/>
        <v>0</v>
      </c>
      <c r="AA188" s="6">
        <f t="shared" si="40"/>
        <v>26</v>
      </c>
    </row>
    <row r="189" spans="1:27" ht="13.8" thickBot="1" x14ac:dyDescent="0.3">
      <c r="A189" s="4" t="s">
        <v>13</v>
      </c>
      <c r="B189" s="95"/>
      <c r="C189" s="66"/>
      <c r="D189" s="54">
        <v>1</v>
      </c>
      <c r="E189" s="56">
        <v>1</v>
      </c>
      <c r="F189" s="158">
        <v>1</v>
      </c>
      <c r="G189" s="56">
        <v>1</v>
      </c>
      <c r="H189" s="55">
        <v>1</v>
      </c>
      <c r="I189" s="56">
        <v>1</v>
      </c>
      <c r="J189" s="52" t="s">
        <v>0</v>
      </c>
      <c r="K189" s="53" t="s">
        <v>0</v>
      </c>
      <c r="L189" s="52">
        <v>1</v>
      </c>
      <c r="M189" s="56">
        <v>1</v>
      </c>
      <c r="N189" s="52">
        <v>1</v>
      </c>
      <c r="O189" s="53">
        <v>1</v>
      </c>
      <c r="P189" s="52">
        <v>1</v>
      </c>
      <c r="Q189" s="53">
        <v>1</v>
      </c>
      <c r="R189" s="52">
        <v>1</v>
      </c>
      <c r="S189" s="53">
        <v>1</v>
      </c>
      <c r="T189" s="52">
        <v>1</v>
      </c>
      <c r="U189" s="53">
        <v>1</v>
      </c>
      <c r="V189" s="52"/>
      <c r="W189" s="57"/>
      <c r="X189" s="95"/>
      <c r="Y189" s="67"/>
      <c r="Z189" s="33">
        <f t="shared" si="43"/>
        <v>8</v>
      </c>
      <c r="AA189" s="6">
        <f t="shared" si="40"/>
        <v>35</v>
      </c>
    </row>
    <row r="190" spans="1:27" ht="13.8" thickBot="1" x14ac:dyDescent="0.3">
      <c r="A190" s="4" t="s">
        <v>5</v>
      </c>
      <c r="B190" s="233"/>
      <c r="C190" s="228"/>
      <c r="D190" s="233"/>
      <c r="E190" s="234"/>
      <c r="F190" s="274"/>
      <c r="G190" s="234"/>
      <c r="H190" s="471"/>
      <c r="I190" s="234"/>
      <c r="J190" s="472"/>
      <c r="K190" s="228"/>
      <c r="L190" s="472"/>
      <c r="M190" s="228"/>
      <c r="N190" s="472"/>
      <c r="O190" s="228"/>
      <c r="P190" s="472"/>
      <c r="Q190" s="228"/>
      <c r="R190" s="472"/>
      <c r="S190" s="228"/>
      <c r="T190" s="472"/>
      <c r="U190" s="228"/>
      <c r="V190" s="472"/>
      <c r="W190" s="230"/>
      <c r="X190" s="227"/>
      <c r="Y190" s="230"/>
      <c r="Z190" s="33">
        <f t="shared" si="43"/>
        <v>0</v>
      </c>
      <c r="AA190" s="6">
        <f t="shared" si="40"/>
        <v>0</v>
      </c>
    </row>
    <row r="191" spans="1:27" ht="13.8" thickBot="1" x14ac:dyDescent="0.3">
      <c r="A191" s="4" t="s">
        <v>7</v>
      </c>
      <c r="B191" s="95"/>
      <c r="C191" s="66">
        <v>1</v>
      </c>
      <c r="D191" s="54">
        <v>1</v>
      </c>
      <c r="E191" s="56">
        <v>1</v>
      </c>
      <c r="F191" s="158">
        <v>1</v>
      </c>
      <c r="G191" s="56">
        <v>1</v>
      </c>
      <c r="H191" s="55">
        <v>1</v>
      </c>
      <c r="I191" s="165" t="s">
        <v>0</v>
      </c>
      <c r="J191" s="78" t="s">
        <v>0</v>
      </c>
      <c r="K191" s="53" t="s">
        <v>0</v>
      </c>
      <c r="L191" s="148" t="s">
        <v>0</v>
      </c>
      <c r="M191" s="57">
        <v>1</v>
      </c>
      <c r="N191" s="78">
        <v>1</v>
      </c>
      <c r="O191" s="53">
        <v>1</v>
      </c>
      <c r="P191" s="78">
        <v>1</v>
      </c>
      <c r="Q191" s="53">
        <v>1</v>
      </c>
      <c r="R191" s="148">
        <v>1</v>
      </c>
      <c r="S191" s="53">
        <v>1</v>
      </c>
      <c r="T191" s="78" t="s">
        <v>0</v>
      </c>
      <c r="U191" s="53" t="s">
        <v>0</v>
      </c>
      <c r="V191" s="148" t="s">
        <v>0</v>
      </c>
      <c r="W191" s="53" t="s">
        <v>0</v>
      </c>
      <c r="X191" s="95"/>
      <c r="Y191" s="67"/>
      <c r="Z191" s="33">
        <f t="shared" si="43"/>
        <v>6.5</v>
      </c>
      <c r="AA191" s="6">
        <f t="shared" si="40"/>
        <v>31</v>
      </c>
    </row>
    <row r="192" spans="1:27" ht="13.8" thickBot="1" x14ac:dyDescent="0.3">
      <c r="A192" s="5" t="s">
        <v>6</v>
      </c>
      <c r="B192" s="92"/>
      <c r="C192" s="69"/>
      <c r="D192" s="48"/>
      <c r="E192" s="50"/>
      <c r="F192" s="155"/>
      <c r="G192" s="50"/>
      <c r="H192" s="49"/>
      <c r="I192" s="50"/>
      <c r="J192" s="49"/>
      <c r="K192" s="47"/>
      <c r="L192" s="46"/>
      <c r="M192" s="47"/>
      <c r="N192" s="46"/>
      <c r="O192" s="47"/>
      <c r="P192" s="46"/>
      <c r="Q192" s="47"/>
      <c r="R192" s="46"/>
      <c r="S192" s="47"/>
      <c r="T192" s="46"/>
      <c r="U192" s="47"/>
      <c r="V192" s="46"/>
      <c r="W192" s="51"/>
      <c r="X192" s="92"/>
      <c r="Y192" s="70"/>
      <c r="Z192" s="33">
        <f t="shared" si="43"/>
        <v>0</v>
      </c>
      <c r="AA192" s="6">
        <f t="shared" si="40"/>
        <v>31</v>
      </c>
    </row>
    <row r="193" spans="1:30" ht="13.8" thickBot="1" x14ac:dyDescent="0.3">
      <c r="A193" s="45" t="s">
        <v>41</v>
      </c>
      <c r="B193" s="371" t="s">
        <v>0</v>
      </c>
      <c r="C193" s="53" t="s">
        <v>0</v>
      </c>
      <c r="D193" s="54">
        <v>1</v>
      </c>
      <c r="E193" s="56">
        <v>1</v>
      </c>
      <c r="F193" s="158">
        <v>1</v>
      </c>
      <c r="G193" s="56">
        <v>1</v>
      </c>
      <c r="H193" s="55">
        <v>1</v>
      </c>
      <c r="I193" s="56">
        <v>1</v>
      </c>
      <c r="J193" s="55" t="s">
        <v>0</v>
      </c>
      <c r="K193" s="53" t="s">
        <v>0</v>
      </c>
      <c r="L193" s="52">
        <v>1</v>
      </c>
      <c r="M193" s="53">
        <v>1</v>
      </c>
      <c r="N193" s="55">
        <v>1</v>
      </c>
      <c r="O193" s="56">
        <v>1</v>
      </c>
      <c r="P193" s="55">
        <v>1</v>
      </c>
      <c r="Q193" s="56">
        <v>1</v>
      </c>
      <c r="R193" s="55">
        <v>1</v>
      </c>
      <c r="S193" s="56">
        <v>1</v>
      </c>
      <c r="T193" s="52">
        <v>1</v>
      </c>
      <c r="U193" s="53">
        <v>1</v>
      </c>
      <c r="V193" s="52">
        <v>1</v>
      </c>
      <c r="W193" s="57" t="s">
        <v>0</v>
      </c>
      <c r="X193" s="78"/>
      <c r="Y193" s="57"/>
      <c r="Z193" s="33">
        <f t="shared" si="43"/>
        <v>8.5</v>
      </c>
      <c r="AA193" s="6">
        <f t="shared" si="40"/>
        <v>35</v>
      </c>
    </row>
    <row r="194" spans="1:30" ht="13.8" thickBot="1" x14ac:dyDescent="0.3">
      <c r="A194" s="171" t="s">
        <v>44</v>
      </c>
      <c r="B194" s="206"/>
      <c r="C194" s="182"/>
      <c r="D194" s="181"/>
      <c r="E194" s="190"/>
      <c r="F194" s="254"/>
      <c r="G194" s="190"/>
      <c r="H194" s="189"/>
      <c r="I194" s="190"/>
      <c r="J194" s="189"/>
      <c r="K194" s="190"/>
      <c r="L194" s="189"/>
      <c r="M194" s="182"/>
      <c r="N194" s="191"/>
      <c r="O194" s="182"/>
      <c r="P194" s="191"/>
      <c r="Q194" s="182"/>
      <c r="R194" s="191"/>
      <c r="S194" s="182"/>
      <c r="T194" s="191"/>
      <c r="U194" s="316"/>
      <c r="V194" s="191"/>
      <c r="W194" s="214"/>
      <c r="X194" s="206"/>
      <c r="Y194" s="214"/>
      <c r="Z194" s="33">
        <f t="shared" si="43"/>
        <v>0</v>
      </c>
      <c r="AA194" s="6">
        <f t="shared" si="40"/>
        <v>17.5</v>
      </c>
    </row>
    <row r="195" spans="1:30" ht="13.8" thickBot="1" x14ac:dyDescent="0.3">
      <c r="A195" s="171" t="s">
        <v>46</v>
      </c>
      <c r="B195" s="308"/>
      <c r="C195" s="182"/>
      <c r="D195" s="181"/>
      <c r="E195" s="190"/>
      <c r="F195" s="254"/>
      <c r="G195" s="190"/>
      <c r="H195" s="189"/>
      <c r="I195" s="190"/>
      <c r="J195" s="189"/>
      <c r="K195" s="190"/>
      <c r="L195" s="189"/>
      <c r="M195" s="182"/>
      <c r="N195" s="191"/>
      <c r="O195" s="182"/>
      <c r="P195" s="191"/>
      <c r="Q195" s="182"/>
      <c r="R195" s="191"/>
      <c r="S195" s="182"/>
      <c r="T195" s="191"/>
      <c r="U195" s="316"/>
      <c r="V195" s="191"/>
      <c r="W195" s="214"/>
      <c r="X195" s="206"/>
      <c r="Y195" s="214"/>
      <c r="Z195" s="33">
        <f t="shared" si="43"/>
        <v>0</v>
      </c>
      <c r="AA195" s="6">
        <f t="shared" si="40"/>
        <v>35</v>
      </c>
      <c r="AB195" t="s">
        <v>0</v>
      </c>
      <c r="AC195" t="s">
        <v>0</v>
      </c>
      <c r="AD195" t="s">
        <v>0</v>
      </c>
    </row>
    <row r="196" spans="1:30" ht="13.8" thickBot="1" x14ac:dyDescent="0.3">
      <c r="A196" s="171" t="s">
        <v>47</v>
      </c>
      <c r="B196" s="206"/>
      <c r="C196" s="182"/>
      <c r="D196" s="181"/>
      <c r="E196" s="190"/>
      <c r="F196" s="254"/>
      <c r="G196" s="190"/>
      <c r="H196" s="189"/>
      <c r="I196" s="190"/>
      <c r="J196" s="189"/>
      <c r="K196" s="190"/>
      <c r="L196" s="189"/>
      <c r="M196" s="182"/>
      <c r="N196" s="191"/>
      <c r="O196" s="182"/>
      <c r="P196" s="191"/>
      <c r="Q196" s="182"/>
      <c r="R196" s="191"/>
      <c r="S196" s="182"/>
      <c r="T196" s="191"/>
      <c r="U196" s="316"/>
      <c r="V196" s="191"/>
      <c r="W196" s="214"/>
      <c r="X196" s="206"/>
      <c r="Y196" s="214"/>
      <c r="Z196" s="33">
        <f t="shared" si="43"/>
        <v>0</v>
      </c>
      <c r="AA196" s="6">
        <f t="shared" si="40"/>
        <v>17.5</v>
      </c>
    </row>
    <row r="197" spans="1:30" ht="13.8" thickBot="1" x14ac:dyDescent="0.3">
      <c r="A197" s="201" t="s">
        <v>50</v>
      </c>
      <c r="B197" s="371"/>
      <c r="C197" s="53" t="s">
        <v>0</v>
      </c>
      <c r="D197" s="54" t="s">
        <v>0</v>
      </c>
      <c r="E197" s="53">
        <v>1</v>
      </c>
      <c r="F197" s="148">
        <v>1</v>
      </c>
      <c r="G197" s="53">
        <v>1</v>
      </c>
      <c r="H197" s="52">
        <v>1</v>
      </c>
      <c r="I197" s="53">
        <v>1</v>
      </c>
      <c r="J197" s="52">
        <v>1</v>
      </c>
      <c r="K197" s="53">
        <v>1</v>
      </c>
      <c r="L197" s="52" t="s">
        <v>0</v>
      </c>
      <c r="M197" s="53" t="s">
        <v>0</v>
      </c>
      <c r="N197" s="52">
        <v>1</v>
      </c>
      <c r="O197" s="53">
        <v>1</v>
      </c>
      <c r="P197" s="52">
        <v>1</v>
      </c>
      <c r="Q197" s="53">
        <v>1</v>
      </c>
      <c r="R197" s="52">
        <v>1</v>
      </c>
      <c r="S197" s="53">
        <v>1</v>
      </c>
      <c r="T197" s="52">
        <v>1</v>
      </c>
      <c r="U197" s="53">
        <v>1</v>
      </c>
      <c r="V197" s="52">
        <v>1</v>
      </c>
      <c r="W197" s="53">
        <v>1</v>
      </c>
      <c r="X197" s="52">
        <v>1</v>
      </c>
      <c r="Y197" s="57"/>
      <c r="Z197" s="33">
        <f t="shared" si="43"/>
        <v>9</v>
      </c>
      <c r="AA197" s="6">
        <f t="shared" si="40"/>
        <v>35</v>
      </c>
    </row>
    <row r="198" spans="1:30" ht="13.8" thickBot="1" x14ac:dyDescent="0.3">
      <c r="A198" s="201" t="s">
        <v>48</v>
      </c>
      <c r="B198" s="88"/>
      <c r="C198" s="47"/>
      <c r="D198" s="88"/>
      <c r="E198" s="47"/>
      <c r="F198" s="94"/>
      <c r="G198" s="47"/>
      <c r="H198" s="46"/>
      <c r="I198" s="47"/>
      <c r="J198" s="46"/>
      <c r="K198" s="47"/>
      <c r="L198" s="46"/>
      <c r="M198" s="47"/>
      <c r="N198" s="46"/>
      <c r="O198" s="47"/>
      <c r="P198" s="46"/>
      <c r="Q198" s="47"/>
      <c r="R198" s="46"/>
      <c r="S198" s="47"/>
      <c r="T198" s="46"/>
      <c r="U198" s="47"/>
      <c r="V198" s="46"/>
      <c r="W198" s="47"/>
      <c r="X198" s="88"/>
      <c r="Y198" s="51"/>
      <c r="Z198" s="33">
        <f t="shared" si="43"/>
        <v>0</v>
      </c>
      <c r="AA198" s="6">
        <f t="shared" si="40"/>
        <v>35</v>
      </c>
    </row>
    <row r="199" spans="1:30" ht="13.8" thickBot="1" x14ac:dyDescent="0.3">
      <c r="A199" s="201" t="s">
        <v>52</v>
      </c>
      <c r="B199" s="78"/>
      <c r="C199" s="53">
        <v>1</v>
      </c>
      <c r="D199" s="78">
        <v>1</v>
      </c>
      <c r="E199" s="53">
        <v>1</v>
      </c>
      <c r="F199" s="148">
        <v>1</v>
      </c>
      <c r="G199" s="53">
        <v>1</v>
      </c>
      <c r="H199" s="52">
        <v>1</v>
      </c>
      <c r="I199" s="53">
        <v>1</v>
      </c>
      <c r="J199" s="52">
        <v>1</v>
      </c>
      <c r="K199" s="53">
        <v>1</v>
      </c>
      <c r="L199" s="52"/>
      <c r="M199" s="53"/>
      <c r="N199" s="52">
        <v>1</v>
      </c>
      <c r="O199" s="53">
        <v>1</v>
      </c>
      <c r="P199" s="52">
        <v>1</v>
      </c>
      <c r="Q199" s="53">
        <v>1</v>
      </c>
      <c r="R199" s="52">
        <v>1</v>
      </c>
      <c r="S199" s="53">
        <v>1</v>
      </c>
      <c r="T199" s="52">
        <v>1</v>
      </c>
      <c r="U199" s="53">
        <v>1</v>
      </c>
      <c r="V199" s="52" t="s">
        <v>0</v>
      </c>
      <c r="W199" s="53" t="s">
        <v>0</v>
      </c>
      <c r="X199" s="78"/>
      <c r="Y199" s="57"/>
      <c r="Z199" s="33">
        <f t="shared" si="43"/>
        <v>8.5</v>
      </c>
      <c r="AA199" s="6">
        <f t="shared" si="40"/>
        <v>35</v>
      </c>
    </row>
    <row r="200" spans="1:30" ht="13.8" thickBot="1" x14ac:dyDescent="0.3">
      <c r="A200" s="201" t="s">
        <v>53</v>
      </c>
      <c r="B200" s="78"/>
      <c r="C200" s="53">
        <v>1</v>
      </c>
      <c r="D200" s="78">
        <v>1</v>
      </c>
      <c r="E200" s="53">
        <v>1</v>
      </c>
      <c r="F200" s="148">
        <v>1</v>
      </c>
      <c r="G200" s="53">
        <v>1</v>
      </c>
      <c r="H200" s="52">
        <v>1</v>
      </c>
      <c r="I200" s="53">
        <v>1</v>
      </c>
      <c r="J200" s="52">
        <v>1</v>
      </c>
      <c r="K200" s="53">
        <v>1</v>
      </c>
      <c r="L200" s="52"/>
      <c r="M200" s="53"/>
      <c r="N200" s="52">
        <v>1</v>
      </c>
      <c r="O200" s="53">
        <v>1</v>
      </c>
      <c r="P200" s="52">
        <v>1</v>
      </c>
      <c r="Q200" s="53">
        <v>1</v>
      </c>
      <c r="R200" s="52">
        <v>1</v>
      </c>
      <c r="S200" s="53">
        <v>1</v>
      </c>
      <c r="T200" s="52">
        <v>1</v>
      </c>
      <c r="U200" s="53">
        <v>1</v>
      </c>
      <c r="V200" s="52">
        <v>1</v>
      </c>
      <c r="W200" s="53">
        <v>1</v>
      </c>
      <c r="X200" s="78"/>
      <c r="Y200" s="57"/>
      <c r="Z200" s="33">
        <f t="shared" si="43"/>
        <v>9.5</v>
      </c>
      <c r="AA200" s="6">
        <f t="shared" si="40"/>
        <v>35</v>
      </c>
    </row>
    <row r="201" spans="1:30" ht="13.8" thickBot="1" x14ac:dyDescent="0.3">
      <c r="A201" s="201" t="s">
        <v>56</v>
      </c>
      <c r="B201" s="88"/>
      <c r="C201" s="47"/>
      <c r="D201" s="88"/>
      <c r="E201" s="47"/>
      <c r="F201" s="94"/>
      <c r="G201" s="47"/>
      <c r="H201" s="46"/>
      <c r="I201" s="47"/>
      <c r="J201" s="46"/>
      <c r="K201" s="47"/>
      <c r="L201" s="46"/>
      <c r="M201" s="47"/>
      <c r="N201" s="46"/>
      <c r="O201" s="47"/>
      <c r="P201" s="46"/>
      <c r="Q201" s="47"/>
      <c r="R201" s="46"/>
      <c r="S201" s="47"/>
      <c r="T201" s="46"/>
      <c r="U201" s="47"/>
      <c r="V201" s="46"/>
      <c r="W201" s="47"/>
      <c r="X201" s="88"/>
      <c r="Y201" s="51"/>
      <c r="Z201" s="33">
        <f t="shared" si="43"/>
        <v>0</v>
      </c>
      <c r="AA201" s="6">
        <f t="shared" si="40"/>
        <v>35</v>
      </c>
    </row>
    <row r="202" spans="1:30" ht="13.8" thickBot="1" x14ac:dyDescent="0.3">
      <c r="A202" s="171"/>
      <c r="B202" s="145"/>
      <c r="C202" s="146"/>
      <c r="D202" s="163"/>
      <c r="E202" s="194"/>
      <c r="F202" s="193"/>
      <c r="G202" s="194"/>
      <c r="H202" s="186"/>
      <c r="I202" s="194"/>
      <c r="J202" s="186"/>
      <c r="K202" s="194"/>
      <c r="L202" s="186"/>
      <c r="M202" s="146"/>
      <c r="N202" s="187"/>
      <c r="O202" s="146"/>
      <c r="P202" s="187"/>
      <c r="Q202" s="146"/>
      <c r="R202" s="187"/>
      <c r="S202" s="146"/>
      <c r="T202" s="187"/>
      <c r="U202" s="202"/>
      <c r="V202" s="187"/>
      <c r="W202" s="192"/>
      <c r="X202" s="145"/>
      <c r="Y202" s="192"/>
      <c r="Z202" s="33">
        <f t="shared" si="43"/>
        <v>0</v>
      </c>
      <c r="AA202" s="6">
        <f t="shared" si="40"/>
        <v>0</v>
      </c>
    </row>
    <row r="203" spans="1:30" ht="13.8" thickBot="1" x14ac:dyDescent="0.3">
      <c r="A203" s="45" t="s">
        <v>37</v>
      </c>
      <c r="B203" s="88"/>
      <c r="C203" s="47"/>
      <c r="D203" s="48"/>
      <c r="E203" s="50"/>
      <c r="F203" s="155"/>
      <c r="G203" s="50"/>
      <c r="H203" s="49"/>
      <c r="I203" s="50"/>
      <c r="J203" s="88"/>
      <c r="K203" s="47"/>
      <c r="L203" s="94"/>
      <c r="M203" s="51"/>
      <c r="N203" s="88"/>
      <c r="O203" s="47"/>
      <c r="P203" s="88"/>
      <c r="Q203" s="47"/>
      <c r="R203" s="94"/>
      <c r="S203" s="47"/>
      <c r="T203" s="88"/>
      <c r="U203" s="47"/>
      <c r="V203" s="94"/>
      <c r="W203" s="47"/>
      <c r="X203" s="46"/>
      <c r="Y203" s="51"/>
      <c r="Z203" s="33">
        <f t="shared" si="43"/>
        <v>0</v>
      </c>
      <c r="AA203" s="6">
        <f t="shared" si="40"/>
        <v>30</v>
      </c>
    </row>
    <row r="204" spans="1:30" ht="13.8" thickBot="1" x14ac:dyDescent="0.3">
      <c r="A204" s="28" t="s">
        <v>26</v>
      </c>
      <c r="B204" s="78"/>
      <c r="C204" s="53" t="s">
        <v>0</v>
      </c>
      <c r="D204" s="54">
        <v>1</v>
      </c>
      <c r="E204" s="56">
        <v>1</v>
      </c>
      <c r="F204" s="158">
        <v>1</v>
      </c>
      <c r="G204" s="56">
        <v>1</v>
      </c>
      <c r="H204" s="55">
        <v>1</v>
      </c>
      <c r="I204" s="56">
        <v>1</v>
      </c>
      <c r="J204" s="52"/>
      <c r="K204" s="56"/>
      <c r="L204" s="55">
        <v>1</v>
      </c>
      <c r="M204" s="56">
        <v>1</v>
      </c>
      <c r="N204" s="55">
        <v>1</v>
      </c>
      <c r="O204" s="53">
        <v>1</v>
      </c>
      <c r="P204" s="52">
        <v>1</v>
      </c>
      <c r="Q204" s="53">
        <v>1</v>
      </c>
      <c r="R204" s="52">
        <v>1</v>
      </c>
      <c r="S204" s="53">
        <v>1</v>
      </c>
      <c r="T204" s="52">
        <v>1</v>
      </c>
      <c r="U204" s="53">
        <v>1</v>
      </c>
      <c r="V204" s="52">
        <v>1</v>
      </c>
      <c r="W204" s="57">
        <v>1</v>
      </c>
      <c r="X204" s="78" t="s">
        <v>0</v>
      </c>
      <c r="Y204" s="57"/>
      <c r="Z204" s="33">
        <f t="shared" si="43"/>
        <v>9</v>
      </c>
      <c r="AA204" s="6">
        <f t="shared" si="40"/>
        <v>35</v>
      </c>
    </row>
    <row r="205" spans="1:30" ht="13.8" thickBot="1" x14ac:dyDescent="0.3">
      <c r="A205" s="87" t="s">
        <v>27</v>
      </c>
      <c r="B205" s="98"/>
      <c r="C205" s="97">
        <v>1</v>
      </c>
      <c r="D205" s="109">
        <v>1</v>
      </c>
      <c r="E205" s="137">
        <v>1</v>
      </c>
      <c r="F205" s="209">
        <v>1</v>
      </c>
      <c r="G205" s="137">
        <v>1</v>
      </c>
      <c r="H205" s="136">
        <v>1</v>
      </c>
      <c r="I205" s="137">
        <v>1</v>
      </c>
      <c r="J205" s="110">
        <v>1</v>
      </c>
      <c r="K205" s="97">
        <v>1</v>
      </c>
      <c r="L205" s="110"/>
      <c r="M205" s="97"/>
      <c r="N205" s="110">
        <v>1</v>
      </c>
      <c r="O205" s="97">
        <v>1</v>
      </c>
      <c r="P205" s="110">
        <v>1</v>
      </c>
      <c r="Q205" s="97">
        <v>1</v>
      </c>
      <c r="R205" s="110">
        <v>1</v>
      </c>
      <c r="S205" s="97">
        <v>1</v>
      </c>
      <c r="T205" s="110" t="s">
        <v>0</v>
      </c>
      <c r="U205" s="97" t="s">
        <v>0</v>
      </c>
      <c r="V205" s="110" t="s">
        <v>0</v>
      </c>
      <c r="W205" s="150" t="s">
        <v>0</v>
      </c>
      <c r="X205" s="98" t="s">
        <v>0</v>
      </c>
      <c r="Y205" s="150"/>
      <c r="Z205" s="33">
        <f t="shared" si="43"/>
        <v>7.5</v>
      </c>
      <c r="AA205" s="6">
        <f t="shared" si="40"/>
        <v>35</v>
      </c>
    </row>
    <row r="206" spans="1:30" ht="13.8" thickBot="1" x14ac:dyDescent="0.3">
      <c r="A206" s="19" t="s">
        <v>8</v>
      </c>
      <c r="B206" s="18">
        <f t="shared" ref="B206:Y206" si="44">SUM(B186:B205)</f>
        <v>0</v>
      </c>
      <c r="C206" s="18">
        <f t="shared" si="44"/>
        <v>7</v>
      </c>
      <c r="D206" s="18">
        <f t="shared" si="44"/>
        <v>11</v>
      </c>
      <c r="E206" s="198">
        <f t="shared" si="44"/>
        <v>13</v>
      </c>
      <c r="F206" s="18">
        <f t="shared" si="44"/>
        <v>13</v>
      </c>
      <c r="G206" s="89">
        <f t="shared" si="44"/>
        <v>13</v>
      </c>
      <c r="H206" s="18">
        <f t="shared" si="44"/>
        <v>13</v>
      </c>
      <c r="I206" s="18">
        <f t="shared" si="44"/>
        <v>12</v>
      </c>
      <c r="J206" s="18">
        <f t="shared" si="44"/>
        <v>6</v>
      </c>
      <c r="K206" s="18">
        <f t="shared" si="44"/>
        <v>6</v>
      </c>
      <c r="L206" s="18">
        <f t="shared" si="44"/>
        <v>5</v>
      </c>
      <c r="M206" s="18">
        <f t="shared" si="44"/>
        <v>6</v>
      </c>
      <c r="N206" s="18">
        <f t="shared" si="44"/>
        <v>13</v>
      </c>
      <c r="O206" s="18">
        <f t="shared" si="44"/>
        <v>13</v>
      </c>
      <c r="P206" s="18">
        <f t="shared" si="44"/>
        <v>13</v>
      </c>
      <c r="Q206" s="18">
        <f t="shared" si="44"/>
        <v>13</v>
      </c>
      <c r="R206" s="18">
        <f t="shared" si="44"/>
        <v>13</v>
      </c>
      <c r="S206" s="18">
        <f t="shared" si="44"/>
        <v>13</v>
      </c>
      <c r="T206" s="18">
        <f t="shared" si="44"/>
        <v>11</v>
      </c>
      <c r="U206" s="18">
        <f t="shared" si="44"/>
        <v>11</v>
      </c>
      <c r="V206" s="18">
        <f t="shared" si="44"/>
        <v>9</v>
      </c>
      <c r="W206" s="18">
        <f t="shared" si="44"/>
        <v>8</v>
      </c>
      <c r="X206" s="18">
        <f t="shared" si="44"/>
        <v>3</v>
      </c>
      <c r="Y206" s="18">
        <f t="shared" si="44"/>
        <v>0</v>
      </c>
      <c r="Z206" s="32" t="s">
        <v>0</v>
      </c>
      <c r="AA206" s="6" t="e">
        <f t="shared" ref="AA206:AA220" si="45">AA30</f>
        <v>#VALUE!</v>
      </c>
    </row>
    <row r="207" spans="1:30" ht="13.8" thickBot="1" x14ac:dyDescent="0.3">
      <c r="A207" s="60" t="s">
        <v>39</v>
      </c>
      <c r="B207" s="61">
        <f>SUM(B186:B202)</f>
        <v>0</v>
      </c>
      <c r="C207" s="61">
        <f>SUM(C186:C202)</f>
        <v>6</v>
      </c>
      <c r="D207" s="61">
        <f t="shared" ref="D207:I207" si="46">SUM(D186:D202)-1</f>
        <v>8</v>
      </c>
      <c r="E207" s="61">
        <f t="shared" si="46"/>
        <v>10</v>
      </c>
      <c r="F207" s="61">
        <f t="shared" si="46"/>
        <v>10</v>
      </c>
      <c r="G207" s="61">
        <f t="shared" si="46"/>
        <v>10</v>
      </c>
      <c r="H207" s="61">
        <f t="shared" si="46"/>
        <v>10</v>
      </c>
      <c r="I207" s="61">
        <f t="shared" si="46"/>
        <v>9</v>
      </c>
      <c r="J207" s="61">
        <f>SUM(J186:J202)</f>
        <v>5</v>
      </c>
      <c r="K207" s="61">
        <f>SUM(K186:K202)</f>
        <v>5</v>
      </c>
      <c r="L207" s="61">
        <f>SUM(L186:L202)</f>
        <v>4</v>
      </c>
      <c r="M207" s="61">
        <f>SUM(M186:M202)</f>
        <v>5</v>
      </c>
      <c r="N207" s="61">
        <f t="shared" ref="N207:U207" si="47">SUM(N186:N202)-1</f>
        <v>10</v>
      </c>
      <c r="O207" s="61">
        <f t="shared" si="47"/>
        <v>10</v>
      </c>
      <c r="P207" s="61">
        <f t="shared" si="47"/>
        <v>10</v>
      </c>
      <c r="Q207" s="61">
        <f t="shared" si="47"/>
        <v>10</v>
      </c>
      <c r="R207" s="61">
        <f t="shared" si="47"/>
        <v>10</v>
      </c>
      <c r="S207" s="61">
        <f t="shared" si="47"/>
        <v>10</v>
      </c>
      <c r="T207" s="61">
        <f t="shared" si="47"/>
        <v>9</v>
      </c>
      <c r="U207" s="61">
        <f t="shared" si="47"/>
        <v>9</v>
      </c>
      <c r="V207" s="61">
        <f>SUM(V186:V202)</f>
        <v>8</v>
      </c>
      <c r="W207" s="61">
        <f>SUM(W186:W202)</f>
        <v>7</v>
      </c>
      <c r="X207" s="61">
        <f>SUM(X186:X202)</f>
        <v>3</v>
      </c>
      <c r="Y207" s="61">
        <f>SUM(Y186:Y202)</f>
        <v>0</v>
      </c>
      <c r="Z207" s="62"/>
      <c r="AA207" s="6">
        <f t="shared" si="45"/>
        <v>98</v>
      </c>
    </row>
    <row r="208" spans="1:30" ht="13.8" thickBot="1" x14ac:dyDescent="0.3">
      <c r="A208" s="27" t="s">
        <v>28</v>
      </c>
      <c r="B208" s="48"/>
      <c r="C208" s="51"/>
      <c r="D208" s="88"/>
      <c r="E208" s="47"/>
      <c r="F208" s="94"/>
      <c r="G208" s="47"/>
      <c r="H208" s="88"/>
      <c r="I208" s="51"/>
      <c r="J208" s="88"/>
      <c r="K208" s="47"/>
      <c r="L208" s="88"/>
      <c r="M208" s="47"/>
      <c r="N208" s="88"/>
      <c r="O208" s="47"/>
      <c r="P208" s="88"/>
      <c r="Q208" s="47"/>
      <c r="R208" s="88"/>
      <c r="S208" s="51"/>
      <c r="T208" s="48"/>
      <c r="U208" s="50"/>
      <c r="V208" s="48"/>
      <c r="W208" s="47"/>
      <c r="X208" s="88"/>
      <c r="Y208" s="47"/>
      <c r="Z208" s="33">
        <f>SUM(B208:Y208)*0.5</f>
        <v>0</v>
      </c>
      <c r="AA208" s="6">
        <f t="shared" si="45"/>
        <v>36</v>
      </c>
    </row>
    <row r="209" spans="1:27" ht="13.8" thickBot="1" x14ac:dyDescent="0.3">
      <c r="A209" s="27" t="s">
        <v>55</v>
      </c>
      <c r="B209" s="167">
        <v>1</v>
      </c>
      <c r="C209" s="399">
        <v>1</v>
      </c>
      <c r="D209" s="397">
        <v>1</v>
      </c>
      <c r="E209" s="396">
        <v>1</v>
      </c>
      <c r="F209" s="398">
        <v>1</v>
      </c>
      <c r="G209" s="396">
        <v>1</v>
      </c>
      <c r="H209" s="397">
        <v>1</v>
      </c>
      <c r="I209" s="399">
        <v>1</v>
      </c>
      <c r="J209" s="397">
        <v>1</v>
      </c>
      <c r="K209" s="53"/>
      <c r="L209" s="78"/>
      <c r="M209" s="53"/>
      <c r="N209" s="397">
        <v>1</v>
      </c>
      <c r="O209" s="396">
        <v>1</v>
      </c>
      <c r="P209" s="397">
        <v>1</v>
      </c>
      <c r="Q209" s="396">
        <v>1</v>
      </c>
      <c r="R209" s="397">
        <v>1</v>
      </c>
      <c r="S209" s="399">
        <v>1</v>
      </c>
      <c r="T209" s="167">
        <v>1</v>
      </c>
      <c r="U209" s="168">
        <v>1</v>
      </c>
      <c r="V209" s="167">
        <v>1</v>
      </c>
      <c r="W209" s="396">
        <v>1</v>
      </c>
      <c r="X209" s="78"/>
      <c r="Y209" s="53"/>
      <c r="Z209" s="33">
        <f t="shared" ref="Z209:Z210" si="48">SUM(B209:Y209)*0.5</f>
        <v>9.5</v>
      </c>
      <c r="AA209" s="6">
        <f t="shared" si="45"/>
        <v>35</v>
      </c>
    </row>
    <row r="210" spans="1:27" ht="13.8" thickBot="1" x14ac:dyDescent="0.3">
      <c r="A210" s="395" t="s">
        <v>54</v>
      </c>
      <c r="B210" s="167">
        <v>1</v>
      </c>
      <c r="C210" s="399">
        <v>1</v>
      </c>
      <c r="D210" s="397">
        <v>1</v>
      </c>
      <c r="E210" s="396">
        <v>1</v>
      </c>
      <c r="F210" s="398">
        <v>1</v>
      </c>
      <c r="G210" s="396">
        <v>1</v>
      </c>
      <c r="H210" s="397">
        <v>1</v>
      </c>
      <c r="I210" s="399">
        <v>1</v>
      </c>
      <c r="J210" s="397">
        <v>1</v>
      </c>
      <c r="K210" s="53" t="s">
        <v>0</v>
      </c>
      <c r="L210" s="78"/>
      <c r="M210" s="53"/>
      <c r="N210" s="397">
        <v>1</v>
      </c>
      <c r="O210" s="396">
        <v>1</v>
      </c>
      <c r="P210" s="397">
        <v>1</v>
      </c>
      <c r="Q210" s="396">
        <v>1</v>
      </c>
      <c r="R210" s="397">
        <v>1</v>
      </c>
      <c r="S210" s="399">
        <v>1</v>
      </c>
      <c r="T210" s="167">
        <v>1</v>
      </c>
      <c r="U210" s="168">
        <v>1</v>
      </c>
      <c r="V210" s="167">
        <v>1</v>
      </c>
      <c r="W210" s="396">
        <v>1</v>
      </c>
      <c r="X210" s="78"/>
      <c r="Y210" s="53"/>
      <c r="Z210" s="33">
        <f t="shared" si="48"/>
        <v>9.5</v>
      </c>
      <c r="AA210" s="6">
        <f t="shared" si="45"/>
        <v>35</v>
      </c>
    </row>
    <row r="211" spans="1:27" ht="13.8" thickBot="1" x14ac:dyDescent="0.3">
      <c r="A211" s="84" t="s">
        <v>29</v>
      </c>
      <c r="B211" s="78">
        <v>1</v>
      </c>
      <c r="C211" s="165">
        <v>1</v>
      </c>
      <c r="D211" s="227">
        <v>1</v>
      </c>
      <c r="E211" s="228">
        <v>1</v>
      </c>
      <c r="F211" s="229">
        <v>1</v>
      </c>
      <c r="G211" s="228">
        <v>1</v>
      </c>
      <c r="H211" s="227">
        <v>1</v>
      </c>
      <c r="I211" s="230">
        <v>1</v>
      </c>
      <c r="J211" s="54" t="s">
        <v>0</v>
      </c>
      <c r="K211" s="56" t="s">
        <v>0</v>
      </c>
      <c r="L211" s="233">
        <v>1</v>
      </c>
      <c r="M211" s="234">
        <v>1</v>
      </c>
      <c r="N211" s="233">
        <v>1</v>
      </c>
      <c r="O211" s="234">
        <v>1</v>
      </c>
      <c r="P211" s="233">
        <v>1</v>
      </c>
      <c r="Q211" s="234">
        <v>1</v>
      </c>
      <c r="R211" s="54" t="s">
        <v>0</v>
      </c>
      <c r="S211" s="165" t="s">
        <v>0</v>
      </c>
      <c r="T211" s="54" t="s">
        <v>0</v>
      </c>
      <c r="U211" s="56" t="s">
        <v>0</v>
      </c>
      <c r="V211" s="54" t="s">
        <v>0</v>
      </c>
      <c r="W211" s="56" t="s">
        <v>0</v>
      </c>
      <c r="X211" s="54"/>
      <c r="Y211" s="57"/>
      <c r="Z211" s="33">
        <f t="shared" ref="Z211:Z219" si="49">SUM(B211:Y211)*0.5</f>
        <v>7</v>
      </c>
      <c r="AA211" s="6">
        <f t="shared" si="45"/>
        <v>35</v>
      </c>
    </row>
    <row r="212" spans="1:27" ht="13.8" thickBot="1" x14ac:dyDescent="0.3">
      <c r="A212" s="84" t="s">
        <v>42</v>
      </c>
      <c r="B212" s="78"/>
      <c r="C212" s="165" t="s">
        <v>0</v>
      </c>
      <c r="D212" s="227">
        <v>1</v>
      </c>
      <c r="E212" s="228">
        <v>1</v>
      </c>
      <c r="F212" s="229">
        <v>1</v>
      </c>
      <c r="G212" s="228">
        <v>1</v>
      </c>
      <c r="H212" s="227">
        <v>1</v>
      </c>
      <c r="I212" s="230">
        <v>1</v>
      </c>
      <c r="J212" s="54" t="s">
        <v>0</v>
      </c>
      <c r="K212" s="56" t="s">
        <v>0</v>
      </c>
      <c r="L212" s="233">
        <v>1</v>
      </c>
      <c r="M212" s="234">
        <v>1</v>
      </c>
      <c r="N212" s="233">
        <v>1</v>
      </c>
      <c r="O212" s="234">
        <v>1</v>
      </c>
      <c r="P212" s="233">
        <v>1</v>
      </c>
      <c r="Q212" s="234">
        <v>1</v>
      </c>
      <c r="R212" s="233">
        <v>1</v>
      </c>
      <c r="S212" s="235">
        <v>1</v>
      </c>
      <c r="T212" s="233">
        <v>1</v>
      </c>
      <c r="U212" s="234">
        <v>1</v>
      </c>
      <c r="V212" s="233">
        <v>1</v>
      </c>
      <c r="W212" s="234">
        <v>1</v>
      </c>
      <c r="X212" s="54"/>
      <c r="Y212" s="57"/>
      <c r="Z212" s="33">
        <f t="shared" si="49"/>
        <v>9</v>
      </c>
      <c r="AA212" s="6">
        <f t="shared" si="45"/>
        <v>35</v>
      </c>
    </row>
    <row r="213" spans="1:27" ht="13.8" thickBot="1" x14ac:dyDescent="0.3">
      <c r="A213" s="349" t="s">
        <v>30</v>
      </c>
      <c r="B213" s="330">
        <v>1</v>
      </c>
      <c r="C213" s="331">
        <v>1</v>
      </c>
      <c r="D213" s="351">
        <v>1</v>
      </c>
      <c r="E213" s="352">
        <v>1</v>
      </c>
      <c r="F213" s="330">
        <v>1</v>
      </c>
      <c r="G213" s="331">
        <v>1</v>
      </c>
      <c r="H213" s="330">
        <v>1</v>
      </c>
      <c r="I213" s="331">
        <v>1</v>
      </c>
      <c r="J213" s="145"/>
      <c r="K213" s="146"/>
      <c r="L213" s="330">
        <v>1</v>
      </c>
      <c r="M213" s="331">
        <v>1</v>
      </c>
      <c r="N213" s="330">
        <v>1</v>
      </c>
      <c r="O213" s="331">
        <v>1</v>
      </c>
      <c r="P213" s="330">
        <v>1</v>
      </c>
      <c r="Q213" s="331">
        <v>1</v>
      </c>
      <c r="R213" s="145"/>
      <c r="S213" s="146"/>
      <c r="T213" s="145"/>
      <c r="U213" s="146"/>
      <c r="V213" s="145"/>
      <c r="W213" s="146"/>
      <c r="X213" s="239"/>
      <c r="Y213" s="146"/>
      <c r="Z213" s="33">
        <f t="shared" si="49"/>
        <v>7</v>
      </c>
      <c r="AA213" s="6">
        <f t="shared" si="45"/>
        <v>35</v>
      </c>
    </row>
    <row r="214" spans="1:27" ht="13.8" thickBot="1" x14ac:dyDescent="0.3">
      <c r="A214" s="31" t="s">
        <v>31</v>
      </c>
      <c r="B214" s="88"/>
      <c r="C214" s="47"/>
      <c r="D214" s="206"/>
      <c r="E214" s="182"/>
      <c r="F214" s="88"/>
      <c r="G214" s="47"/>
      <c r="H214" s="88"/>
      <c r="I214" s="47"/>
      <c r="J214" s="88"/>
      <c r="K214" s="47"/>
      <c r="L214" s="94"/>
      <c r="M214" s="51"/>
      <c r="N214" s="88"/>
      <c r="O214" s="47"/>
      <c r="P214" s="88"/>
      <c r="Q214" s="47"/>
      <c r="R214" s="88"/>
      <c r="S214" s="47"/>
      <c r="T214" s="88"/>
      <c r="U214" s="47"/>
      <c r="V214" s="88"/>
      <c r="W214" s="47"/>
      <c r="X214" s="88"/>
      <c r="Y214" s="47"/>
      <c r="Z214" s="33">
        <f t="shared" si="49"/>
        <v>0</v>
      </c>
      <c r="AA214" s="6">
        <f t="shared" si="45"/>
        <v>35</v>
      </c>
    </row>
    <row r="215" spans="1:27" ht="13.8" thickBot="1" x14ac:dyDescent="0.3">
      <c r="A215" s="99" t="s">
        <v>40</v>
      </c>
      <c r="B215" s="145"/>
      <c r="C215" s="146"/>
      <c r="D215" s="145">
        <v>1</v>
      </c>
      <c r="E215" s="146">
        <v>1</v>
      </c>
      <c r="F215" s="145">
        <v>1</v>
      </c>
      <c r="G215" s="146">
        <v>1</v>
      </c>
      <c r="H215" s="145">
        <v>1</v>
      </c>
      <c r="I215" s="146">
        <v>1</v>
      </c>
      <c r="J215" s="145">
        <v>1</v>
      </c>
      <c r="K215" s="146">
        <v>1</v>
      </c>
      <c r="L215" s="239"/>
      <c r="M215" s="192"/>
      <c r="N215" s="145">
        <v>1</v>
      </c>
      <c r="O215" s="146">
        <v>1</v>
      </c>
      <c r="P215" s="145">
        <v>1</v>
      </c>
      <c r="Q215" s="146">
        <v>1</v>
      </c>
      <c r="R215" s="145">
        <v>1</v>
      </c>
      <c r="S215" s="146">
        <v>1</v>
      </c>
      <c r="T215" s="145">
        <v>1</v>
      </c>
      <c r="U215" s="146">
        <v>1</v>
      </c>
      <c r="V215" s="145">
        <v>1</v>
      </c>
      <c r="W215" s="146" t="s">
        <v>0</v>
      </c>
      <c r="X215" s="145"/>
      <c r="Y215" s="146"/>
      <c r="Z215" s="33">
        <f t="shared" si="49"/>
        <v>8.5</v>
      </c>
      <c r="AA215" s="6">
        <f t="shared" si="45"/>
        <v>35</v>
      </c>
    </row>
    <row r="216" spans="1:27" ht="13.8" thickBot="1" x14ac:dyDescent="0.3">
      <c r="A216" s="203"/>
      <c r="B216" s="78"/>
      <c r="C216" s="165"/>
      <c r="D216" s="78"/>
      <c r="E216" s="53"/>
      <c r="F216" s="148"/>
      <c r="G216" s="53"/>
      <c r="H216" s="78"/>
      <c r="I216" s="57"/>
      <c r="J216" s="54"/>
      <c r="K216" s="56"/>
      <c r="L216" s="54"/>
      <c r="M216" s="56"/>
      <c r="N216" s="54"/>
      <c r="O216" s="56"/>
      <c r="P216" s="54"/>
      <c r="Q216" s="56"/>
      <c r="R216" s="54"/>
      <c r="S216" s="165"/>
      <c r="T216" s="54"/>
      <c r="U216" s="56"/>
      <c r="V216" s="54"/>
      <c r="W216" s="56"/>
      <c r="X216" s="54"/>
      <c r="Y216" s="57"/>
      <c r="Z216" s="33">
        <f t="shared" si="49"/>
        <v>0</v>
      </c>
      <c r="AA216" s="6">
        <f t="shared" si="45"/>
        <v>0</v>
      </c>
    </row>
    <row r="217" spans="1:27" ht="13.8" thickBot="1" x14ac:dyDescent="0.3">
      <c r="A217" s="427"/>
      <c r="B217" s="78"/>
      <c r="C217" s="53"/>
      <c r="D217" s="145"/>
      <c r="E217" s="146"/>
      <c r="F217" s="78"/>
      <c r="G217" s="53"/>
      <c r="H217" s="78"/>
      <c r="I217" s="53"/>
      <c r="J217" s="78"/>
      <c r="K217" s="53"/>
      <c r="L217" s="148"/>
      <c r="M217" s="57"/>
      <c r="N217" s="78"/>
      <c r="O217" s="53"/>
      <c r="P217" s="78"/>
      <c r="Q217" s="53"/>
      <c r="R217" s="78"/>
      <c r="S217" s="53"/>
      <c r="T217" s="78"/>
      <c r="U217" s="53"/>
      <c r="V217" s="78"/>
      <c r="W217" s="53"/>
      <c r="X217" s="78"/>
      <c r="Y217" s="53"/>
      <c r="Z217" s="33">
        <f t="shared" si="49"/>
        <v>0</v>
      </c>
      <c r="AA217" s="6">
        <f t="shared" si="45"/>
        <v>0</v>
      </c>
    </row>
    <row r="218" spans="1:27" ht="13.8" thickBot="1" x14ac:dyDescent="0.3">
      <c r="A218" s="258"/>
      <c r="B218" s="145"/>
      <c r="C218" s="146"/>
      <c r="D218" s="145"/>
      <c r="E218" s="146"/>
      <c r="F218" s="145"/>
      <c r="G218" s="146"/>
      <c r="H218" s="145"/>
      <c r="I218" s="146"/>
      <c r="J218" s="145"/>
      <c r="K218" s="146"/>
      <c r="L218" s="239"/>
      <c r="M218" s="192"/>
      <c r="N218" s="145"/>
      <c r="O218" s="146"/>
      <c r="P218" s="145"/>
      <c r="Q218" s="146"/>
      <c r="R218" s="145"/>
      <c r="S218" s="146"/>
      <c r="T218" s="145"/>
      <c r="U218" s="146"/>
      <c r="V218" s="145"/>
      <c r="W218" s="146"/>
      <c r="X218" s="145"/>
      <c r="Y218" s="146"/>
      <c r="Z218" s="33">
        <f t="shared" si="49"/>
        <v>0</v>
      </c>
      <c r="AA218" s="6">
        <f t="shared" si="45"/>
        <v>0</v>
      </c>
    </row>
    <row r="219" spans="1:27" ht="13.8" thickBot="1" x14ac:dyDescent="0.3">
      <c r="A219" s="31" t="s">
        <v>32</v>
      </c>
      <c r="B219" s="269">
        <v>1</v>
      </c>
      <c r="C219" s="270">
        <v>1</v>
      </c>
      <c r="D219" s="269">
        <v>1</v>
      </c>
      <c r="E219" s="270">
        <v>1</v>
      </c>
      <c r="F219" s="269">
        <v>1</v>
      </c>
      <c r="G219" s="270">
        <v>1</v>
      </c>
      <c r="H219" s="269">
        <v>1</v>
      </c>
      <c r="I219" s="270">
        <v>1</v>
      </c>
      <c r="J219" s="78" t="s">
        <v>0</v>
      </c>
      <c r="K219" s="13"/>
      <c r="L219" s="281">
        <v>1</v>
      </c>
      <c r="M219" s="270">
        <v>1</v>
      </c>
      <c r="N219" s="269">
        <v>1</v>
      </c>
      <c r="O219" s="270">
        <v>1</v>
      </c>
      <c r="P219" s="269">
        <v>1</v>
      </c>
      <c r="Q219" s="270">
        <v>1</v>
      </c>
      <c r="R219" s="12" t="s">
        <v>0</v>
      </c>
      <c r="S219" s="13"/>
      <c r="T219" s="12"/>
      <c r="U219" s="13"/>
      <c r="V219" s="12"/>
      <c r="W219" s="13"/>
      <c r="X219" s="20"/>
      <c r="Y219" s="13"/>
      <c r="Z219" s="33">
        <f t="shared" si="49"/>
        <v>7</v>
      </c>
      <c r="AA219" s="6">
        <f t="shared" si="45"/>
        <v>35</v>
      </c>
    </row>
    <row r="220" spans="1:27" ht="13.8" thickBot="1" x14ac:dyDescent="0.3">
      <c r="A220" s="350" t="s">
        <v>33</v>
      </c>
      <c r="B220" s="261" t="s">
        <v>35</v>
      </c>
      <c r="C220" s="262">
        <v>1</v>
      </c>
      <c r="D220" s="261">
        <v>1</v>
      </c>
      <c r="E220" s="262">
        <v>1</v>
      </c>
      <c r="F220" s="265">
        <v>1</v>
      </c>
      <c r="G220" s="276">
        <v>1</v>
      </c>
      <c r="H220" s="261">
        <v>1</v>
      </c>
      <c r="I220" s="262">
        <v>1</v>
      </c>
      <c r="J220" s="263"/>
      <c r="K220" s="264"/>
      <c r="L220" s="268"/>
      <c r="M220" s="266"/>
      <c r="N220" s="263"/>
      <c r="O220" s="264"/>
      <c r="P220" s="268"/>
      <c r="Q220" s="266"/>
      <c r="R220" s="263"/>
      <c r="S220" s="264"/>
      <c r="T220" s="268" t="s">
        <v>0</v>
      </c>
      <c r="U220" s="276">
        <v>1</v>
      </c>
      <c r="V220" s="261">
        <v>1</v>
      </c>
      <c r="W220" s="262">
        <v>1</v>
      </c>
      <c r="X220" s="265">
        <v>1</v>
      </c>
      <c r="Y220" s="265" t="s">
        <v>36</v>
      </c>
      <c r="Z220" s="33">
        <v>8</v>
      </c>
      <c r="AA220" s="6">
        <f t="shared" si="45"/>
        <v>35</v>
      </c>
    </row>
    <row r="221" spans="1:27" ht="13.8" thickBot="1" x14ac:dyDescent="0.3">
      <c r="A221" s="512" t="str">
        <f>A1</f>
        <v>SEMAINE 2</v>
      </c>
      <c r="B221" s="514">
        <f>B1+5</f>
        <v>45668</v>
      </c>
      <c r="C221" s="515"/>
      <c r="D221" s="515"/>
      <c r="E221" s="515"/>
      <c r="F221" s="515"/>
      <c r="G221" s="515"/>
      <c r="H221" s="515"/>
      <c r="I221" s="515"/>
      <c r="J221" s="515"/>
      <c r="K221" s="515"/>
      <c r="L221" s="515"/>
      <c r="M221" s="515"/>
      <c r="N221" s="515"/>
      <c r="O221" s="515"/>
      <c r="P221" s="515"/>
      <c r="Q221" s="515"/>
      <c r="R221" s="515"/>
      <c r="S221" s="515"/>
      <c r="T221" s="515"/>
      <c r="U221" s="515"/>
      <c r="V221" s="515"/>
      <c r="W221" s="515"/>
      <c r="X221" s="515"/>
      <c r="Y221" s="516"/>
      <c r="Z221" s="519" t="s">
        <v>9</v>
      </c>
      <c r="AA221" s="521" t="s">
        <v>10</v>
      </c>
    </row>
    <row r="222" spans="1:27" ht="13.8" thickBot="1" x14ac:dyDescent="0.3">
      <c r="A222" s="513"/>
      <c r="B222" s="517" t="s">
        <v>15</v>
      </c>
      <c r="C222" s="518"/>
      <c r="D222" s="523" t="s">
        <v>16</v>
      </c>
      <c r="E222" s="517"/>
      <c r="F222" s="517" t="s">
        <v>17</v>
      </c>
      <c r="G222" s="518"/>
      <c r="H222" s="517" t="s">
        <v>18</v>
      </c>
      <c r="I222" s="518"/>
      <c r="J222" s="517" t="s">
        <v>19</v>
      </c>
      <c r="K222" s="518"/>
      <c r="L222" s="517" t="s">
        <v>20</v>
      </c>
      <c r="M222" s="518"/>
      <c r="N222" s="517" t="s">
        <v>12</v>
      </c>
      <c r="O222" s="518"/>
      <c r="P222" s="517" t="s">
        <v>21</v>
      </c>
      <c r="Q222" s="518"/>
      <c r="R222" s="517" t="s">
        <v>22</v>
      </c>
      <c r="S222" s="518"/>
      <c r="T222" s="517" t="s">
        <v>23</v>
      </c>
      <c r="U222" s="518"/>
      <c r="V222" s="517" t="s">
        <v>24</v>
      </c>
      <c r="W222" s="518"/>
      <c r="X222" s="517" t="s">
        <v>25</v>
      </c>
      <c r="Y222" s="518"/>
      <c r="Z222" s="520"/>
      <c r="AA222" s="522"/>
    </row>
    <row r="223" spans="1:27" ht="13.8" thickBot="1" x14ac:dyDescent="0.3">
      <c r="A223" s="26" t="s">
        <v>1</v>
      </c>
      <c r="B223" s="15" t="s">
        <v>0</v>
      </c>
      <c r="C223" s="90">
        <v>1</v>
      </c>
      <c r="D223" s="79">
        <v>1</v>
      </c>
      <c r="E223" s="80">
        <v>1</v>
      </c>
      <c r="F223" s="80">
        <v>1</v>
      </c>
      <c r="G223" s="81">
        <v>1</v>
      </c>
      <c r="H223" s="80">
        <v>1</v>
      </c>
      <c r="I223" s="56">
        <v>1</v>
      </c>
      <c r="J223" s="52" t="s">
        <v>0</v>
      </c>
      <c r="K223" s="53" t="s">
        <v>0</v>
      </c>
      <c r="L223" s="52" t="s">
        <v>0</v>
      </c>
      <c r="M223" s="53">
        <v>1</v>
      </c>
      <c r="N223" s="59">
        <v>1</v>
      </c>
      <c r="O223" s="58">
        <v>1</v>
      </c>
      <c r="P223" s="59">
        <v>1</v>
      </c>
      <c r="Q223" s="58">
        <v>1</v>
      </c>
      <c r="R223" s="59">
        <v>1</v>
      </c>
      <c r="S223" s="58">
        <v>1</v>
      </c>
      <c r="T223" s="59">
        <v>1</v>
      </c>
      <c r="U223" s="58">
        <v>1</v>
      </c>
      <c r="V223" s="59">
        <v>1</v>
      </c>
      <c r="W223" s="58">
        <v>1</v>
      </c>
      <c r="X223" s="65" t="s">
        <v>0</v>
      </c>
      <c r="Y223" s="16"/>
      <c r="Z223" s="11">
        <f t="shared" ref="Z223:Z249" si="50">SUM(B223:Y223)*0.5</f>
        <v>9</v>
      </c>
      <c r="AA223" s="6">
        <f t="shared" ref="AA223:AA246" si="51">AA3</f>
        <v>36</v>
      </c>
    </row>
    <row r="224" spans="1:27" ht="13.8" thickBot="1" x14ac:dyDescent="0.3">
      <c r="A224" s="257" t="s">
        <v>43</v>
      </c>
      <c r="B224" s="78"/>
      <c r="C224" s="56" t="s">
        <v>0</v>
      </c>
      <c r="D224" s="54">
        <v>1</v>
      </c>
      <c r="E224" s="55">
        <v>1</v>
      </c>
      <c r="F224" s="55">
        <v>1</v>
      </c>
      <c r="G224" s="56">
        <v>1</v>
      </c>
      <c r="H224" s="55">
        <v>1</v>
      </c>
      <c r="I224" s="56">
        <v>1</v>
      </c>
      <c r="J224" s="55">
        <v>1</v>
      </c>
      <c r="K224" s="56">
        <v>1</v>
      </c>
      <c r="L224" s="55" t="s">
        <v>0</v>
      </c>
      <c r="M224" s="56" t="s">
        <v>0</v>
      </c>
      <c r="N224" s="55" t="s">
        <v>0</v>
      </c>
      <c r="O224" s="53">
        <v>1</v>
      </c>
      <c r="P224" s="52">
        <v>1</v>
      </c>
      <c r="Q224" s="53">
        <v>1</v>
      </c>
      <c r="R224" s="52">
        <v>1</v>
      </c>
      <c r="S224" s="53">
        <v>1</v>
      </c>
      <c r="T224" s="52">
        <v>1</v>
      </c>
      <c r="U224" s="56">
        <v>1</v>
      </c>
      <c r="V224" s="55" t="s">
        <v>0</v>
      </c>
      <c r="W224" s="53" t="s">
        <v>0</v>
      </c>
      <c r="X224" s="52"/>
      <c r="Y224" s="53"/>
      <c r="Z224" s="11">
        <f t="shared" si="50"/>
        <v>7.5</v>
      </c>
      <c r="AA224" s="6">
        <f t="shared" si="51"/>
        <v>35</v>
      </c>
    </row>
    <row r="225" spans="1:27" ht="13.8" thickBot="1" x14ac:dyDescent="0.3">
      <c r="A225" s="258" t="s">
        <v>49</v>
      </c>
      <c r="B225" s="237"/>
      <c r="C225" s="102"/>
      <c r="D225" s="48"/>
      <c r="E225" s="50"/>
      <c r="F225" s="155"/>
      <c r="G225" s="160"/>
      <c r="H225" s="48"/>
      <c r="I225" s="50"/>
      <c r="J225" s="155"/>
      <c r="K225" s="160"/>
      <c r="L225" s="88"/>
      <c r="M225" s="47"/>
      <c r="N225" s="94"/>
      <c r="O225" s="51"/>
      <c r="P225" s="88"/>
      <c r="Q225" s="47"/>
      <c r="R225" s="94"/>
      <c r="S225" s="51"/>
      <c r="T225" s="88"/>
      <c r="U225" s="47"/>
      <c r="V225" s="94"/>
      <c r="W225" s="51"/>
      <c r="X225" s="101"/>
      <c r="Y225" s="70"/>
      <c r="Z225" s="11">
        <f t="shared" si="50"/>
        <v>0</v>
      </c>
      <c r="AA225" s="6">
        <f t="shared" si="51"/>
        <v>35</v>
      </c>
    </row>
    <row r="226" spans="1:27" ht="13.8" thickBot="1" x14ac:dyDescent="0.3">
      <c r="A226" s="258" t="s">
        <v>45</v>
      </c>
      <c r="B226" s="88"/>
      <c r="C226" s="47"/>
      <c r="D226" s="48"/>
      <c r="E226" s="50"/>
      <c r="F226" s="155"/>
      <c r="G226" s="160"/>
      <c r="H226" s="48"/>
      <c r="I226" s="50"/>
      <c r="J226" s="155"/>
      <c r="K226" s="160"/>
      <c r="L226" s="88"/>
      <c r="M226" s="47"/>
      <c r="N226" s="94"/>
      <c r="O226" s="51"/>
      <c r="P226" s="88"/>
      <c r="Q226" s="47"/>
      <c r="R226" s="94"/>
      <c r="S226" s="51"/>
      <c r="T226" s="88"/>
      <c r="U226" s="47"/>
      <c r="V226" s="94"/>
      <c r="W226" s="51"/>
      <c r="X226" s="88"/>
      <c r="Y226" s="51"/>
      <c r="Z226" s="11">
        <f t="shared" si="50"/>
        <v>0</v>
      </c>
      <c r="AA226" s="6">
        <f t="shared" si="51"/>
        <v>35</v>
      </c>
    </row>
    <row r="227" spans="1:27" ht="13.8" thickBot="1" x14ac:dyDescent="0.3">
      <c r="A227" s="258" t="s">
        <v>51</v>
      </c>
      <c r="B227" s="98"/>
      <c r="C227" s="97"/>
      <c r="D227" s="109">
        <v>1</v>
      </c>
      <c r="E227" s="136">
        <v>1</v>
      </c>
      <c r="F227" s="136">
        <v>1</v>
      </c>
      <c r="G227" s="137">
        <v>1</v>
      </c>
      <c r="H227" s="136">
        <v>1</v>
      </c>
      <c r="I227" s="137">
        <v>1</v>
      </c>
      <c r="J227" s="136" t="s">
        <v>0</v>
      </c>
      <c r="K227" s="137" t="s">
        <v>0</v>
      </c>
      <c r="L227" s="110">
        <v>1</v>
      </c>
      <c r="M227" s="137">
        <v>1</v>
      </c>
      <c r="N227" s="110">
        <v>1</v>
      </c>
      <c r="O227" s="97">
        <v>1</v>
      </c>
      <c r="P227" s="110">
        <v>1</v>
      </c>
      <c r="Q227" s="97">
        <v>1</v>
      </c>
      <c r="R227" s="110">
        <v>1</v>
      </c>
      <c r="S227" s="97">
        <v>1</v>
      </c>
      <c r="T227" s="110">
        <v>1</v>
      </c>
      <c r="U227" s="137">
        <v>1</v>
      </c>
      <c r="V227" s="110">
        <v>1</v>
      </c>
      <c r="W227" s="97" t="s">
        <v>0</v>
      </c>
      <c r="X227" s="110"/>
      <c r="Y227" s="97"/>
      <c r="Z227" s="11">
        <f t="shared" si="50"/>
        <v>8.5</v>
      </c>
      <c r="AA227" s="6">
        <f t="shared" si="51"/>
        <v>35</v>
      </c>
    </row>
    <row r="228" spans="1:27" ht="13.8" thickBot="1" x14ac:dyDescent="0.3">
      <c r="A228" s="258"/>
      <c r="B228" s="98"/>
      <c r="C228" s="97"/>
      <c r="D228" s="109"/>
      <c r="E228" s="136"/>
      <c r="F228" s="136"/>
      <c r="G228" s="137"/>
      <c r="H228" s="136"/>
      <c r="I228" s="137"/>
      <c r="J228" s="110"/>
      <c r="K228" s="137"/>
      <c r="L228" s="110"/>
      <c r="M228" s="137"/>
      <c r="N228" s="110"/>
      <c r="O228" s="97"/>
      <c r="P228" s="110"/>
      <c r="Q228" s="97"/>
      <c r="R228" s="110"/>
      <c r="S228" s="97"/>
      <c r="T228" s="110"/>
      <c r="U228" s="137"/>
      <c r="V228" s="110"/>
      <c r="W228" s="97"/>
      <c r="X228" s="110"/>
      <c r="Y228" s="97"/>
      <c r="Z228" s="11">
        <f t="shared" si="50"/>
        <v>0</v>
      </c>
      <c r="AA228" s="6">
        <f t="shared" si="51"/>
        <v>0</v>
      </c>
    </row>
    <row r="229" spans="1:27" ht="13.8" thickBot="1" x14ac:dyDescent="0.3">
      <c r="A229" s="259"/>
      <c r="B229" s="95"/>
      <c r="C229" s="91"/>
      <c r="D229" s="54"/>
      <c r="E229" s="55"/>
      <c r="F229" s="55"/>
      <c r="G229" s="56"/>
      <c r="H229" s="55"/>
      <c r="I229" s="56"/>
      <c r="J229" s="52"/>
      <c r="K229" s="53"/>
      <c r="L229" s="52"/>
      <c r="M229" s="53"/>
      <c r="N229" s="52"/>
      <c r="O229" s="53"/>
      <c r="P229" s="52"/>
      <c r="Q229" s="53"/>
      <c r="R229" s="52"/>
      <c r="S229" s="53"/>
      <c r="T229" s="52"/>
      <c r="U229" s="53"/>
      <c r="V229" s="52"/>
      <c r="W229" s="53"/>
      <c r="X229" s="65"/>
      <c r="Y229" s="66"/>
      <c r="Z229" s="11">
        <f t="shared" si="50"/>
        <v>0</v>
      </c>
      <c r="AA229" s="6">
        <f t="shared" si="51"/>
        <v>0</v>
      </c>
    </row>
    <row r="230" spans="1:27" ht="13.8" thickBot="1" x14ac:dyDescent="0.3">
      <c r="A230" s="10" t="s">
        <v>2</v>
      </c>
      <c r="B230" s="18">
        <f t="shared" ref="B230:Y230" si="52">SUM(B223:B229)</f>
        <v>0</v>
      </c>
      <c r="C230" s="18">
        <f t="shared" si="52"/>
        <v>1</v>
      </c>
      <c r="D230" s="18">
        <f t="shared" si="52"/>
        <v>3</v>
      </c>
      <c r="E230" s="18">
        <f t="shared" si="52"/>
        <v>3</v>
      </c>
      <c r="F230" s="18">
        <f t="shared" si="52"/>
        <v>3</v>
      </c>
      <c r="G230" s="18">
        <f t="shared" si="52"/>
        <v>3</v>
      </c>
      <c r="H230" s="18">
        <f t="shared" si="52"/>
        <v>3</v>
      </c>
      <c r="I230" s="18">
        <f t="shared" si="52"/>
        <v>3</v>
      </c>
      <c r="J230" s="18">
        <f t="shared" si="52"/>
        <v>1</v>
      </c>
      <c r="K230" s="18">
        <f t="shared" si="52"/>
        <v>1</v>
      </c>
      <c r="L230" s="18">
        <f t="shared" si="52"/>
        <v>1</v>
      </c>
      <c r="M230" s="18">
        <f t="shared" si="52"/>
        <v>2</v>
      </c>
      <c r="N230" s="18">
        <f t="shared" si="52"/>
        <v>2</v>
      </c>
      <c r="O230" s="18">
        <f t="shared" si="52"/>
        <v>3</v>
      </c>
      <c r="P230" s="18">
        <f t="shared" si="52"/>
        <v>3</v>
      </c>
      <c r="Q230" s="18">
        <f t="shared" si="52"/>
        <v>3</v>
      </c>
      <c r="R230" s="18">
        <f t="shared" si="52"/>
        <v>3</v>
      </c>
      <c r="S230" s="18">
        <f t="shared" si="52"/>
        <v>3</v>
      </c>
      <c r="T230" s="18">
        <f t="shared" si="52"/>
        <v>3</v>
      </c>
      <c r="U230" s="18">
        <f t="shared" si="52"/>
        <v>3</v>
      </c>
      <c r="V230" s="18">
        <f t="shared" si="52"/>
        <v>2</v>
      </c>
      <c r="W230" s="18">
        <f t="shared" si="52"/>
        <v>1</v>
      </c>
      <c r="X230" s="18">
        <f t="shared" si="52"/>
        <v>0</v>
      </c>
      <c r="Y230" s="18">
        <f t="shared" si="52"/>
        <v>0</v>
      </c>
      <c r="Z230" s="11">
        <f t="shared" si="50"/>
        <v>25</v>
      </c>
      <c r="AA230" s="6">
        <f t="shared" si="51"/>
        <v>176</v>
      </c>
    </row>
    <row r="231" spans="1:27" ht="13.8" thickBot="1" x14ac:dyDescent="0.3">
      <c r="A231" s="9" t="s">
        <v>3</v>
      </c>
      <c r="B231" s="143"/>
      <c r="C231" s="134" t="s">
        <v>0</v>
      </c>
      <c r="D231" s="170">
        <v>1</v>
      </c>
      <c r="E231" s="252">
        <v>1</v>
      </c>
      <c r="F231" s="170">
        <v>1</v>
      </c>
      <c r="G231" s="112">
        <v>1</v>
      </c>
      <c r="H231" s="111">
        <v>1</v>
      </c>
      <c r="I231" s="112">
        <v>1</v>
      </c>
      <c r="J231" s="113">
        <v>1</v>
      </c>
      <c r="K231" s="83">
        <v>1</v>
      </c>
      <c r="L231" s="113"/>
      <c r="M231" s="83"/>
      <c r="N231" s="113">
        <v>1</v>
      </c>
      <c r="O231" s="83">
        <v>1</v>
      </c>
      <c r="P231" s="113">
        <v>1</v>
      </c>
      <c r="Q231" s="83">
        <v>1</v>
      </c>
      <c r="R231" s="113">
        <v>1</v>
      </c>
      <c r="S231" s="83">
        <v>1</v>
      </c>
      <c r="T231" s="113">
        <v>1</v>
      </c>
      <c r="U231" s="83">
        <v>1</v>
      </c>
      <c r="V231" s="111">
        <v>1</v>
      </c>
      <c r="W231" s="83">
        <v>1</v>
      </c>
      <c r="X231" s="119"/>
      <c r="Y231" s="134"/>
      <c r="Z231" s="11">
        <f t="shared" si="50"/>
        <v>9</v>
      </c>
      <c r="AA231" s="6">
        <f t="shared" si="51"/>
        <v>19</v>
      </c>
    </row>
    <row r="232" spans="1:27" ht="13.8" thickBot="1" x14ac:dyDescent="0.3">
      <c r="A232" s="4" t="s">
        <v>4</v>
      </c>
      <c r="B232" s="88"/>
      <c r="C232" s="47"/>
      <c r="D232" s="48"/>
      <c r="E232" s="160"/>
      <c r="F232" s="48"/>
      <c r="G232" s="50"/>
      <c r="H232" s="49"/>
      <c r="I232" s="50"/>
      <c r="J232" s="46"/>
      <c r="K232" s="47"/>
      <c r="L232" s="46"/>
      <c r="M232" s="47"/>
      <c r="N232" s="46"/>
      <c r="O232" s="47"/>
      <c r="P232" s="46"/>
      <c r="Q232" s="47"/>
      <c r="R232" s="46"/>
      <c r="S232" s="47"/>
      <c r="T232" s="46"/>
      <c r="U232" s="47"/>
      <c r="V232" s="46"/>
      <c r="W232" s="47"/>
      <c r="X232" s="46"/>
      <c r="Y232" s="47"/>
      <c r="Z232" s="11">
        <f t="shared" si="50"/>
        <v>0</v>
      </c>
      <c r="AA232" s="6">
        <f t="shared" si="51"/>
        <v>26</v>
      </c>
    </row>
    <row r="233" spans="1:27" ht="13.8" thickBot="1" x14ac:dyDescent="0.3">
      <c r="A233" s="4" t="s">
        <v>13</v>
      </c>
      <c r="B233" s="95"/>
      <c r="C233" s="66"/>
      <c r="D233" s="54" t="s">
        <v>0</v>
      </c>
      <c r="E233" s="165">
        <v>1</v>
      </c>
      <c r="F233" s="54">
        <v>1</v>
      </c>
      <c r="G233" s="56">
        <v>1</v>
      </c>
      <c r="H233" s="55">
        <v>1</v>
      </c>
      <c r="I233" s="56">
        <v>1</v>
      </c>
      <c r="J233" s="52">
        <v>1</v>
      </c>
      <c r="K233" s="53"/>
      <c r="L233" s="52"/>
      <c r="M233" s="53">
        <v>1</v>
      </c>
      <c r="N233" s="52">
        <v>1</v>
      </c>
      <c r="O233" s="53">
        <v>1</v>
      </c>
      <c r="P233" s="52">
        <v>1</v>
      </c>
      <c r="Q233" s="53">
        <v>1</v>
      </c>
      <c r="R233" s="52">
        <v>1</v>
      </c>
      <c r="S233" s="53">
        <v>1</v>
      </c>
      <c r="T233" s="52">
        <v>1</v>
      </c>
      <c r="U233" s="53">
        <v>1</v>
      </c>
      <c r="V233" s="52">
        <v>1</v>
      </c>
      <c r="W233" s="53">
        <v>1</v>
      </c>
      <c r="X233" s="65"/>
      <c r="Y233" s="66"/>
      <c r="Z233" s="11">
        <f t="shared" si="50"/>
        <v>8.5</v>
      </c>
      <c r="AA233" s="6">
        <f t="shared" si="51"/>
        <v>35</v>
      </c>
    </row>
    <row r="234" spans="1:27" ht="13.8" thickBot="1" x14ac:dyDescent="0.3">
      <c r="A234" s="4" t="s">
        <v>5</v>
      </c>
      <c r="B234" s="227"/>
      <c r="C234" s="228"/>
      <c r="D234" s="233"/>
      <c r="E234" s="235"/>
      <c r="F234" s="233"/>
      <c r="G234" s="234"/>
      <c r="H234" s="471"/>
      <c r="I234" s="234"/>
      <c r="J234" s="472"/>
      <c r="K234" s="228"/>
      <c r="L234" s="472"/>
      <c r="M234" s="228"/>
      <c r="N234" s="472"/>
      <c r="O234" s="228"/>
      <c r="P234" s="472"/>
      <c r="Q234" s="228"/>
      <c r="R234" s="472"/>
      <c r="S234" s="228"/>
      <c r="T234" s="472"/>
      <c r="U234" s="228"/>
      <c r="V234" s="472"/>
      <c r="W234" s="228"/>
      <c r="X234" s="472"/>
      <c r="Y234" s="228"/>
      <c r="Z234" s="11">
        <f t="shared" si="50"/>
        <v>0</v>
      </c>
      <c r="AA234" s="6">
        <f t="shared" si="51"/>
        <v>0</v>
      </c>
    </row>
    <row r="235" spans="1:27" ht="13.8" thickBot="1" x14ac:dyDescent="0.3">
      <c r="A235" s="4" t="s">
        <v>7</v>
      </c>
      <c r="B235" s="92"/>
      <c r="C235" s="69"/>
      <c r="D235" s="48"/>
      <c r="E235" s="160"/>
      <c r="F235" s="48"/>
      <c r="G235" s="50"/>
      <c r="H235" s="49"/>
      <c r="I235" s="50"/>
      <c r="J235" s="46"/>
      <c r="K235" s="47"/>
      <c r="L235" s="49"/>
      <c r="M235" s="47"/>
      <c r="N235" s="46"/>
      <c r="O235" s="47"/>
      <c r="P235" s="46"/>
      <c r="Q235" s="47"/>
      <c r="R235" s="46"/>
      <c r="S235" s="47"/>
      <c r="T235" s="46"/>
      <c r="U235" s="47"/>
      <c r="V235" s="46"/>
      <c r="W235" s="51"/>
      <c r="X235" s="92"/>
      <c r="Y235" s="69"/>
      <c r="Z235" s="11">
        <f t="shared" si="50"/>
        <v>0</v>
      </c>
      <c r="AA235" s="6">
        <f t="shared" si="51"/>
        <v>31</v>
      </c>
    </row>
    <row r="236" spans="1:27" ht="13.8" thickBot="1" x14ac:dyDescent="0.3">
      <c r="A236" s="5" t="s">
        <v>6</v>
      </c>
      <c r="B236" s="95"/>
      <c r="C236" s="66">
        <v>1</v>
      </c>
      <c r="D236" s="54">
        <v>1</v>
      </c>
      <c r="E236" s="165">
        <v>1</v>
      </c>
      <c r="F236" s="54">
        <v>1</v>
      </c>
      <c r="G236" s="56">
        <v>1</v>
      </c>
      <c r="H236" s="55">
        <v>1</v>
      </c>
      <c r="I236" s="56">
        <v>1</v>
      </c>
      <c r="J236" s="55"/>
      <c r="K236" s="56"/>
      <c r="L236" s="52">
        <v>1</v>
      </c>
      <c r="M236" s="53">
        <v>1</v>
      </c>
      <c r="N236" s="52">
        <v>1</v>
      </c>
      <c r="O236" s="53">
        <v>1</v>
      </c>
      <c r="P236" s="52">
        <v>1</v>
      </c>
      <c r="Q236" s="53">
        <v>1</v>
      </c>
      <c r="R236" s="52">
        <v>1</v>
      </c>
      <c r="S236" s="53">
        <v>1</v>
      </c>
      <c r="T236" s="52">
        <v>1</v>
      </c>
      <c r="U236" s="53">
        <v>1</v>
      </c>
      <c r="V236" s="55">
        <v>1</v>
      </c>
      <c r="W236" s="56"/>
      <c r="X236" s="65"/>
      <c r="Y236" s="66"/>
      <c r="Z236" s="11">
        <f t="shared" si="50"/>
        <v>9</v>
      </c>
      <c r="AA236" s="6">
        <f t="shared" si="51"/>
        <v>31</v>
      </c>
    </row>
    <row r="237" spans="1:27" ht="13.8" thickBot="1" x14ac:dyDescent="0.3">
      <c r="A237" s="45" t="s">
        <v>41</v>
      </c>
      <c r="B237" s="92"/>
      <c r="C237" s="69"/>
      <c r="D237" s="48"/>
      <c r="E237" s="160"/>
      <c r="F237" s="48"/>
      <c r="G237" s="50"/>
      <c r="H237" s="49"/>
      <c r="I237" s="50"/>
      <c r="J237" s="46"/>
      <c r="K237" s="47"/>
      <c r="L237" s="46"/>
      <c r="M237" s="50"/>
      <c r="N237" s="46"/>
      <c r="O237" s="47"/>
      <c r="P237" s="46"/>
      <c r="Q237" s="47"/>
      <c r="R237" s="46"/>
      <c r="S237" s="47"/>
      <c r="T237" s="46"/>
      <c r="U237" s="47"/>
      <c r="V237" s="49"/>
      <c r="W237" s="47"/>
      <c r="X237" s="68"/>
      <c r="Y237" s="69"/>
      <c r="Z237" s="11">
        <f t="shared" si="50"/>
        <v>0</v>
      </c>
      <c r="AA237" s="6">
        <f t="shared" si="51"/>
        <v>35</v>
      </c>
    </row>
    <row r="238" spans="1:27" ht="13.8" thickBot="1" x14ac:dyDescent="0.3">
      <c r="A238" s="171" t="s">
        <v>44</v>
      </c>
      <c r="B238" s="101"/>
      <c r="C238" s="69"/>
      <c r="D238" s="48"/>
      <c r="E238" s="160"/>
      <c r="F238" s="48"/>
      <c r="G238" s="50"/>
      <c r="H238" s="155"/>
      <c r="I238" s="50"/>
      <c r="J238" s="94"/>
      <c r="K238" s="47"/>
      <c r="L238" s="94"/>
      <c r="M238" s="50"/>
      <c r="N238" s="94"/>
      <c r="O238" s="47"/>
      <c r="P238" s="94"/>
      <c r="Q238" s="47"/>
      <c r="R238" s="94"/>
      <c r="S238" s="47"/>
      <c r="T238" s="94"/>
      <c r="U238" s="47"/>
      <c r="V238" s="155"/>
      <c r="W238" s="47"/>
      <c r="X238" s="93"/>
      <c r="Y238" s="69"/>
      <c r="Z238" s="11">
        <f t="shared" si="50"/>
        <v>0</v>
      </c>
      <c r="AA238" s="6">
        <f t="shared" si="51"/>
        <v>17.5</v>
      </c>
    </row>
    <row r="239" spans="1:27" ht="13.8" thickBot="1" x14ac:dyDescent="0.3">
      <c r="A239" s="171" t="s">
        <v>46</v>
      </c>
      <c r="B239" s="101"/>
      <c r="C239" s="69"/>
      <c r="D239" s="48"/>
      <c r="E239" s="160"/>
      <c r="F239" s="48"/>
      <c r="G239" s="50"/>
      <c r="H239" s="155"/>
      <c r="I239" s="50"/>
      <c r="J239" s="94"/>
      <c r="K239" s="47"/>
      <c r="L239" s="94"/>
      <c r="M239" s="50"/>
      <c r="N239" s="94"/>
      <c r="O239" s="47"/>
      <c r="P239" s="94"/>
      <c r="Q239" s="47"/>
      <c r="R239" s="94"/>
      <c r="S239" s="47"/>
      <c r="T239" s="94"/>
      <c r="U239" s="47"/>
      <c r="V239" s="155"/>
      <c r="W239" s="47"/>
      <c r="X239" s="93"/>
      <c r="Y239" s="69"/>
      <c r="Z239" s="11">
        <f t="shared" si="50"/>
        <v>0</v>
      </c>
      <c r="AA239" s="6">
        <f t="shared" si="51"/>
        <v>35</v>
      </c>
    </row>
    <row r="240" spans="1:27" ht="13.8" thickBot="1" x14ac:dyDescent="0.3">
      <c r="A240" s="171" t="s">
        <v>47</v>
      </c>
      <c r="B240" s="54"/>
      <c r="C240" s="53"/>
      <c r="D240" s="54" t="s">
        <v>0</v>
      </c>
      <c r="E240" s="165">
        <v>1</v>
      </c>
      <c r="F240" s="54">
        <v>1</v>
      </c>
      <c r="G240" s="56">
        <v>1</v>
      </c>
      <c r="H240" s="55">
        <v>1</v>
      </c>
      <c r="I240" s="56">
        <v>1</v>
      </c>
      <c r="J240" s="52">
        <v>1</v>
      </c>
      <c r="K240" s="53">
        <v>1</v>
      </c>
      <c r="L240" s="52"/>
      <c r="M240" s="53"/>
      <c r="N240" s="52">
        <v>1</v>
      </c>
      <c r="O240" s="53">
        <v>1</v>
      </c>
      <c r="P240" s="52">
        <v>1</v>
      </c>
      <c r="Q240" s="53">
        <v>1</v>
      </c>
      <c r="R240" s="52">
        <v>1</v>
      </c>
      <c r="S240" s="53">
        <v>1</v>
      </c>
      <c r="T240" s="52">
        <v>1</v>
      </c>
      <c r="U240" s="53">
        <v>1</v>
      </c>
      <c r="V240" s="52">
        <v>1</v>
      </c>
      <c r="W240" s="53">
        <v>1</v>
      </c>
      <c r="X240" s="52"/>
      <c r="Y240" s="53"/>
      <c r="Z240" s="11">
        <f t="shared" si="50"/>
        <v>8.5</v>
      </c>
      <c r="AA240" s="6">
        <f t="shared" si="51"/>
        <v>17.5</v>
      </c>
    </row>
    <row r="241" spans="1:29" ht="13.8" thickBot="1" x14ac:dyDescent="0.3">
      <c r="A241" s="201" t="s">
        <v>50</v>
      </c>
      <c r="B241" s="321"/>
      <c r="C241" s="47"/>
      <c r="D241" s="88"/>
      <c r="E241" s="47"/>
      <c r="F241" s="94"/>
      <c r="G241" s="47"/>
      <c r="H241" s="46"/>
      <c r="I241" s="47"/>
      <c r="J241" s="46"/>
      <c r="K241" s="47"/>
      <c r="L241" s="46"/>
      <c r="M241" s="47"/>
      <c r="N241" s="46"/>
      <c r="O241" s="47"/>
      <c r="P241" s="46"/>
      <c r="Q241" s="47"/>
      <c r="R241" s="46"/>
      <c r="S241" s="47"/>
      <c r="T241" s="46"/>
      <c r="U241" s="47"/>
      <c r="V241" s="46"/>
      <c r="W241" s="47"/>
      <c r="X241" s="46"/>
      <c r="Y241" s="51"/>
      <c r="Z241" s="11">
        <f t="shared" si="50"/>
        <v>0</v>
      </c>
      <c r="AA241" s="6">
        <f t="shared" si="51"/>
        <v>35</v>
      </c>
    </row>
    <row r="242" spans="1:29" ht="13.8" thickBot="1" x14ac:dyDescent="0.3">
      <c r="A242" s="298" t="s">
        <v>48</v>
      </c>
      <c r="B242" s="54"/>
      <c r="C242" s="53">
        <v>1</v>
      </c>
      <c r="D242" s="54">
        <v>1</v>
      </c>
      <c r="E242" s="165">
        <v>1</v>
      </c>
      <c r="F242" s="54">
        <v>1</v>
      </c>
      <c r="G242" s="56">
        <v>1</v>
      </c>
      <c r="H242" s="55">
        <v>1</v>
      </c>
      <c r="I242" s="56">
        <v>1</v>
      </c>
      <c r="J242" s="52">
        <v>1</v>
      </c>
      <c r="K242" s="53">
        <v>1</v>
      </c>
      <c r="L242" s="52"/>
      <c r="M242" s="53"/>
      <c r="N242" s="52">
        <v>1</v>
      </c>
      <c r="O242" s="53">
        <v>1</v>
      </c>
      <c r="P242" s="52">
        <v>1</v>
      </c>
      <c r="Q242" s="53">
        <v>1</v>
      </c>
      <c r="R242" s="52">
        <v>1</v>
      </c>
      <c r="S242" s="53">
        <v>1</v>
      </c>
      <c r="T242" s="52">
        <v>1</v>
      </c>
      <c r="U242" s="53">
        <v>1</v>
      </c>
      <c r="V242" s="52" t="s">
        <v>0</v>
      </c>
      <c r="W242" s="53" t="s">
        <v>0</v>
      </c>
      <c r="X242" s="52"/>
      <c r="Y242" s="53"/>
      <c r="Z242" s="11">
        <f t="shared" si="50"/>
        <v>8.5</v>
      </c>
      <c r="AA242" s="6">
        <f t="shared" si="51"/>
        <v>35</v>
      </c>
    </row>
    <row r="243" spans="1:29" ht="13.8" thickBot="1" x14ac:dyDescent="0.3">
      <c r="A243" s="412" t="s">
        <v>52</v>
      </c>
      <c r="B243" s="48"/>
      <c r="C243" s="47"/>
      <c r="D243" s="48"/>
      <c r="E243" s="160"/>
      <c r="F243" s="48"/>
      <c r="G243" s="50"/>
      <c r="H243" s="49"/>
      <c r="I243" s="50"/>
      <c r="J243" s="46"/>
      <c r="K243" s="47"/>
      <c r="L243" s="46"/>
      <c r="M243" s="47"/>
      <c r="N243" s="46"/>
      <c r="O243" s="47"/>
      <c r="P243" s="46"/>
      <c r="Q243" s="47"/>
      <c r="R243" s="46"/>
      <c r="S243" s="47"/>
      <c r="T243" s="46"/>
      <c r="U243" s="47"/>
      <c r="V243" s="46"/>
      <c r="W243" s="47"/>
      <c r="X243" s="46"/>
      <c r="Y243" s="47"/>
      <c r="Z243" s="11">
        <f t="shared" si="50"/>
        <v>0</v>
      </c>
      <c r="AA243" s="6">
        <f t="shared" si="51"/>
        <v>35</v>
      </c>
      <c r="AC243" s="248"/>
    </row>
    <row r="244" spans="1:29" ht="13.8" thickBot="1" x14ac:dyDescent="0.3">
      <c r="A244" s="412" t="s">
        <v>53</v>
      </c>
      <c r="B244" s="48"/>
      <c r="C244" s="47"/>
      <c r="D244" s="48"/>
      <c r="E244" s="160"/>
      <c r="F244" s="48"/>
      <c r="G244" s="50"/>
      <c r="H244" s="49"/>
      <c r="I244" s="50"/>
      <c r="J244" s="46"/>
      <c r="K244" s="47"/>
      <c r="L244" s="46"/>
      <c r="M244" s="47"/>
      <c r="N244" s="46"/>
      <c r="O244" s="47"/>
      <c r="P244" s="46"/>
      <c r="Q244" s="47"/>
      <c r="R244" s="46"/>
      <c r="S244" s="47"/>
      <c r="T244" s="46"/>
      <c r="U244" s="47"/>
      <c r="V244" s="46"/>
      <c r="W244" s="47"/>
      <c r="X244" s="46"/>
      <c r="Y244" s="47"/>
      <c r="Z244" s="11">
        <f t="shared" si="50"/>
        <v>0</v>
      </c>
      <c r="AA244" s="6">
        <f t="shared" si="51"/>
        <v>35</v>
      </c>
      <c r="AC244" s="248"/>
    </row>
    <row r="245" spans="1:29" ht="13.8" thickBot="1" x14ac:dyDescent="0.3">
      <c r="A245" s="298" t="s">
        <v>56</v>
      </c>
      <c r="B245" s="78"/>
      <c r="C245" s="53">
        <v>1</v>
      </c>
      <c r="D245" s="54">
        <v>1</v>
      </c>
      <c r="E245" s="165">
        <v>1</v>
      </c>
      <c r="F245" s="54">
        <v>1</v>
      </c>
      <c r="G245" s="56">
        <v>1</v>
      </c>
      <c r="H245" s="55">
        <v>1</v>
      </c>
      <c r="I245" s="56">
        <v>1</v>
      </c>
      <c r="J245" s="52"/>
      <c r="K245" s="53"/>
      <c r="L245" s="52">
        <v>1</v>
      </c>
      <c r="M245" s="53">
        <v>1</v>
      </c>
      <c r="N245" s="52">
        <v>1</v>
      </c>
      <c r="O245" s="53">
        <v>1</v>
      </c>
      <c r="P245" s="52">
        <v>1</v>
      </c>
      <c r="Q245" s="53">
        <v>1</v>
      </c>
      <c r="R245" s="52">
        <v>1</v>
      </c>
      <c r="S245" s="53">
        <v>1</v>
      </c>
      <c r="T245" s="52" t="s">
        <v>0</v>
      </c>
      <c r="U245" s="53"/>
      <c r="V245" s="52"/>
      <c r="W245" s="53"/>
      <c r="X245" s="52"/>
      <c r="Y245" s="53"/>
      <c r="Z245" s="11">
        <f t="shared" si="50"/>
        <v>7.5</v>
      </c>
      <c r="AA245" s="6">
        <f t="shared" si="51"/>
        <v>35</v>
      </c>
    </row>
    <row r="246" spans="1:29" ht="13.8" thickBot="1" x14ac:dyDescent="0.3">
      <c r="A246" s="171"/>
      <c r="B246" s="78"/>
      <c r="C246" s="53"/>
      <c r="D246" s="54"/>
      <c r="E246" s="165"/>
      <c r="F246" s="54"/>
      <c r="G246" s="56"/>
      <c r="H246" s="158"/>
      <c r="I246" s="56"/>
      <c r="J246" s="148"/>
      <c r="K246" s="53"/>
      <c r="L246" s="148"/>
      <c r="M246" s="53"/>
      <c r="N246" s="148"/>
      <c r="O246" s="53"/>
      <c r="P246" s="148"/>
      <c r="Q246" s="53"/>
      <c r="R246" s="148"/>
      <c r="S246" s="53"/>
      <c r="T246" s="148"/>
      <c r="U246" s="53"/>
      <c r="V246" s="148"/>
      <c r="W246" s="53"/>
      <c r="X246" s="148"/>
      <c r="Y246" s="53"/>
      <c r="Z246" s="11"/>
      <c r="AA246" s="6">
        <f t="shared" si="51"/>
        <v>0</v>
      </c>
    </row>
    <row r="247" spans="1:29" ht="13.8" thickBot="1" x14ac:dyDescent="0.3">
      <c r="A247" s="45" t="s">
        <v>37</v>
      </c>
      <c r="B247" s="88"/>
      <c r="C247" s="47"/>
      <c r="D247" s="48"/>
      <c r="E247" s="160"/>
      <c r="F247" s="48"/>
      <c r="G247" s="50"/>
      <c r="H247" s="48"/>
      <c r="I247" s="50"/>
      <c r="J247" s="88"/>
      <c r="K247" s="47"/>
      <c r="L247" s="88"/>
      <c r="M247" s="47"/>
      <c r="N247" s="88"/>
      <c r="O247" s="47"/>
      <c r="P247" s="88"/>
      <c r="Q247" s="47"/>
      <c r="R247" s="88"/>
      <c r="S247" s="47"/>
      <c r="T247" s="88"/>
      <c r="U247" s="47"/>
      <c r="V247" s="88"/>
      <c r="W247" s="47"/>
      <c r="X247" s="94"/>
      <c r="Y247" s="47"/>
      <c r="Z247" s="11">
        <f t="shared" si="50"/>
        <v>0</v>
      </c>
      <c r="AA247" s="6">
        <f>AA28</f>
        <v>35</v>
      </c>
    </row>
    <row r="248" spans="1:29" ht="13.8" thickBot="1" x14ac:dyDescent="0.3">
      <c r="A248" s="28" t="s">
        <v>26</v>
      </c>
      <c r="B248" s="95"/>
      <c r="C248" s="91">
        <v>1</v>
      </c>
      <c r="D248" s="100">
        <v>1</v>
      </c>
      <c r="E248" s="295">
        <v>1</v>
      </c>
      <c r="F248" s="100">
        <v>1</v>
      </c>
      <c r="G248" s="91">
        <v>1</v>
      </c>
      <c r="H248" s="100">
        <v>1</v>
      </c>
      <c r="I248" s="91">
        <v>1</v>
      </c>
      <c r="J248" s="95">
        <v>1</v>
      </c>
      <c r="K248" s="91">
        <v>1</v>
      </c>
      <c r="L248" s="100"/>
      <c r="M248" s="91"/>
      <c r="N248" s="100">
        <v>1</v>
      </c>
      <c r="O248" s="66">
        <v>1</v>
      </c>
      <c r="P248" s="95">
        <v>1</v>
      </c>
      <c r="Q248" s="66">
        <v>1</v>
      </c>
      <c r="R248" s="95">
        <v>1</v>
      </c>
      <c r="S248" s="66">
        <v>1</v>
      </c>
      <c r="T248" s="95">
        <v>1</v>
      </c>
      <c r="U248" s="66">
        <v>1</v>
      </c>
      <c r="V248" s="100">
        <v>1</v>
      </c>
      <c r="W248" s="91"/>
      <c r="X248" s="144"/>
      <c r="Y248" s="66"/>
      <c r="Z248" s="11">
        <f t="shared" si="50"/>
        <v>9</v>
      </c>
      <c r="AA248" s="6">
        <f>AA29</f>
        <v>35</v>
      </c>
    </row>
    <row r="249" spans="1:29" ht="13.8" thickBot="1" x14ac:dyDescent="0.3">
      <c r="A249" s="87" t="s">
        <v>27</v>
      </c>
      <c r="B249" s="92"/>
      <c r="C249" s="102"/>
      <c r="D249" s="101"/>
      <c r="E249" s="253"/>
      <c r="F249" s="130"/>
      <c r="G249" s="132"/>
      <c r="H249" s="101"/>
      <c r="I249" s="102"/>
      <c r="J249" s="92"/>
      <c r="K249" s="102"/>
      <c r="L249" s="101"/>
      <c r="M249" s="102"/>
      <c r="N249" s="101"/>
      <c r="O249" s="69"/>
      <c r="P249" s="92"/>
      <c r="Q249" s="69"/>
      <c r="R249" s="92"/>
      <c r="S249" s="69"/>
      <c r="T249" s="92"/>
      <c r="U249" s="69"/>
      <c r="V249" s="101"/>
      <c r="W249" s="102"/>
      <c r="X249" s="93"/>
      <c r="Y249" s="69"/>
      <c r="Z249" s="11">
        <f t="shared" si="50"/>
        <v>0</v>
      </c>
      <c r="AA249" s="6">
        <f>AA29</f>
        <v>35</v>
      </c>
    </row>
    <row r="250" spans="1:29" ht="13.8" thickBot="1" x14ac:dyDescent="0.3">
      <c r="A250" s="19" t="s">
        <v>8</v>
      </c>
      <c r="B250" s="18">
        <f t="shared" ref="B250:Y250" si="53">SUM(B230:B248)</f>
        <v>0</v>
      </c>
      <c r="C250" s="18">
        <f t="shared" si="53"/>
        <v>5</v>
      </c>
      <c r="D250" s="18">
        <f t="shared" si="53"/>
        <v>8</v>
      </c>
      <c r="E250" s="18">
        <f t="shared" si="53"/>
        <v>10</v>
      </c>
      <c r="F250" s="18">
        <f t="shared" si="53"/>
        <v>10</v>
      </c>
      <c r="G250" s="18">
        <f t="shared" si="53"/>
        <v>10</v>
      </c>
      <c r="H250" s="18">
        <f t="shared" si="53"/>
        <v>10</v>
      </c>
      <c r="I250" s="18">
        <f t="shared" si="53"/>
        <v>10</v>
      </c>
      <c r="J250" s="18">
        <f t="shared" si="53"/>
        <v>6</v>
      </c>
      <c r="K250" s="18">
        <f t="shared" si="53"/>
        <v>5</v>
      </c>
      <c r="L250" s="18">
        <f t="shared" si="53"/>
        <v>3</v>
      </c>
      <c r="M250" s="18">
        <f t="shared" si="53"/>
        <v>5</v>
      </c>
      <c r="N250" s="18">
        <f t="shared" si="53"/>
        <v>9</v>
      </c>
      <c r="O250" s="18">
        <f t="shared" si="53"/>
        <v>10</v>
      </c>
      <c r="P250" s="18">
        <f t="shared" si="53"/>
        <v>10</v>
      </c>
      <c r="Q250" s="18">
        <f t="shared" si="53"/>
        <v>10</v>
      </c>
      <c r="R250" s="18">
        <f t="shared" si="53"/>
        <v>10</v>
      </c>
      <c r="S250" s="18">
        <f t="shared" si="53"/>
        <v>10</v>
      </c>
      <c r="T250" s="18">
        <f t="shared" si="53"/>
        <v>9</v>
      </c>
      <c r="U250" s="18">
        <f t="shared" si="53"/>
        <v>9</v>
      </c>
      <c r="V250" s="18">
        <f t="shared" si="53"/>
        <v>7</v>
      </c>
      <c r="W250" s="18">
        <f t="shared" si="53"/>
        <v>4</v>
      </c>
      <c r="X250" s="18">
        <f t="shared" si="53"/>
        <v>0</v>
      </c>
      <c r="Y250" s="18">
        <f t="shared" si="53"/>
        <v>0</v>
      </c>
      <c r="Z250" s="32" t="s">
        <v>0</v>
      </c>
      <c r="AA250" s="6" t="e">
        <f>AA30</f>
        <v>#VALUE!</v>
      </c>
    </row>
    <row r="251" spans="1:29" ht="13.8" thickBot="1" x14ac:dyDescent="0.3">
      <c r="A251" s="60" t="s">
        <v>39</v>
      </c>
      <c r="B251" s="61">
        <f t="shared" ref="B251:Y251" si="54">SUM(B230:B245)</f>
        <v>0</v>
      </c>
      <c r="C251" s="61">
        <f t="shared" si="54"/>
        <v>4</v>
      </c>
      <c r="D251" s="61">
        <f t="shared" si="54"/>
        <v>7</v>
      </c>
      <c r="E251" s="61">
        <f t="shared" si="54"/>
        <v>9</v>
      </c>
      <c r="F251" s="61">
        <f t="shared" si="54"/>
        <v>9</v>
      </c>
      <c r="G251" s="61">
        <f t="shared" si="54"/>
        <v>9</v>
      </c>
      <c r="H251" s="61">
        <f t="shared" si="54"/>
        <v>9</v>
      </c>
      <c r="I251" s="61">
        <f t="shared" si="54"/>
        <v>9</v>
      </c>
      <c r="J251" s="61">
        <f t="shared" si="54"/>
        <v>5</v>
      </c>
      <c r="K251" s="61">
        <f t="shared" si="54"/>
        <v>4</v>
      </c>
      <c r="L251" s="175">
        <f t="shared" si="54"/>
        <v>3</v>
      </c>
      <c r="M251" s="175">
        <f t="shared" si="54"/>
        <v>5</v>
      </c>
      <c r="N251" s="61">
        <f t="shared" si="54"/>
        <v>8</v>
      </c>
      <c r="O251" s="61">
        <f t="shared" si="54"/>
        <v>9</v>
      </c>
      <c r="P251" s="61">
        <f t="shared" si="54"/>
        <v>9</v>
      </c>
      <c r="Q251" s="61">
        <f t="shared" si="54"/>
        <v>9</v>
      </c>
      <c r="R251" s="61">
        <f t="shared" si="54"/>
        <v>9</v>
      </c>
      <c r="S251" s="61">
        <f t="shared" si="54"/>
        <v>9</v>
      </c>
      <c r="T251" s="61">
        <f t="shared" si="54"/>
        <v>8</v>
      </c>
      <c r="U251" s="61">
        <f t="shared" si="54"/>
        <v>8</v>
      </c>
      <c r="V251" s="61">
        <f t="shared" si="54"/>
        <v>6</v>
      </c>
      <c r="W251" s="61">
        <f t="shared" si="54"/>
        <v>4</v>
      </c>
      <c r="X251" s="61">
        <f t="shared" si="54"/>
        <v>0</v>
      </c>
      <c r="Y251" s="61">
        <f t="shared" si="54"/>
        <v>0</v>
      </c>
      <c r="Z251" s="32"/>
      <c r="AA251" s="403">
        <f>AA31</f>
        <v>98</v>
      </c>
    </row>
    <row r="252" spans="1:29" ht="13.8" thickBot="1" x14ac:dyDescent="0.3">
      <c r="A252" s="27" t="s">
        <v>28</v>
      </c>
      <c r="B252" s="48"/>
      <c r="C252" s="51"/>
      <c r="D252" s="88"/>
      <c r="E252" s="47"/>
      <c r="F252" s="94"/>
      <c r="G252" s="47"/>
      <c r="H252" s="88"/>
      <c r="I252" s="51"/>
      <c r="J252" s="88"/>
      <c r="K252" s="47"/>
      <c r="L252" s="88"/>
      <c r="M252" s="47"/>
      <c r="N252" s="88"/>
      <c r="O252" s="47"/>
      <c r="P252" s="88"/>
      <c r="Q252" s="47"/>
      <c r="R252" s="88"/>
      <c r="S252" s="51"/>
      <c r="T252" s="48"/>
      <c r="U252" s="50"/>
      <c r="V252" s="48"/>
      <c r="W252" s="47"/>
      <c r="X252" s="88"/>
      <c r="Y252" s="47"/>
      <c r="Z252" s="33">
        <f>SUM(B252:Y252)*0.5</f>
        <v>0</v>
      </c>
      <c r="AA252" s="386">
        <f>AA32</f>
        <v>36</v>
      </c>
    </row>
    <row r="253" spans="1:29" ht="13.8" thickBot="1" x14ac:dyDescent="0.3">
      <c r="A253" s="27" t="s">
        <v>55</v>
      </c>
      <c r="B253" s="54"/>
      <c r="C253" s="399">
        <v>1</v>
      </c>
      <c r="D253" s="397">
        <v>1</v>
      </c>
      <c r="E253" s="396">
        <v>1</v>
      </c>
      <c r="F253" s="398">
        <v>1</v>
      </c>
      <c r="G253" s="396">
        <v>1</v>
      </c>
      <c r="H253" s="397">
        <v>1</v>
      </c>
      <c r="I253" s="399">
        <v>1</v>
      </c>
      <c r="J253" s="397">
        <v>1</v>
      </c>
      <c r="K253" s="396">
        <v>1</v>
      </c>
      <c r="L253" s="78"/>
      <c r="M253" s="53"/>
      <c r="N253" s="397">
        <v>1</v>
      </c>
      <c r="O253" s="396">
        <v>1</v>
      </c>
      <c r="P253" s="397">
        <v>1</v>
      </c>
      <c r="Q253" s="396">
        <v>1</v>
      </c>
      <c r="R253" s="397">
        <v>1</v>
      </c>
      <c r="S253" s="399">
        <v>1</v>
      </c>
      <c r="T253" s="167">
        <v>1</v>
      </c>
      <c r="U253" s="168">
        <v>1</v>
      </c>
      <c r="V253" s="167">
        <v>1</v>
      </c>
      <c r="W253" s="53"/>
      <c r="X253" s="78"/>
      <c r="Y253" s="53"/>
      <c r="Z253" s="33">
        <f>SUM(B253:Y253)*0.5</f>
        <v>9</v>
      </c>
      <c r="AA253" s="386">
        <f t="shared" ref="AA253:AA255" si="55">AA33</f>
        <v>35</v>
      </c>
    </row>
    <row r="254" spans="1:29" ht="13.8" thickBot="1" x14ac:dyDescent="0.3">
      <c r="A254" s="27" t="s">
        <v>54</v>
      </c>
      <c r="B254" s="48"/>
      <c r="C254" s="51"/>
      <c r="D254" s="88"/>
      <c r="E254" s="47"/>
      <c r="F254" s="94"/>
      <c r="G254" s="47"/>
      <c r="H254" s="88"/>
      <c r="I254" s="51"/>
      <c r="J254" s="88"/>
      <c r="K254" s="47"/>
      <c r="L254" s="88"/>
      <c r="M254" s="47"/>
      <c r="N254" s="88"/>
      <c r="O254" s="47"/>
      <c r="P254" s="88"/>
      <c r="Q254" s="47"/>
      <c r="R254" s="88"/>
      <c r="S254" s="51"/>
      <c r="T254" s="48"/>
      <c r="U254" s="50"/>
      <c r="V254" s="48"/>
      <c r="W254" s="47"/>
      <c r="X254" s="88"/>
      <c r="Y254" s="47"/>
      <c r="Z254" s="33">
        <f t="shared" ref="Z254:Z261" si="56">SUM(B254:Y254)*0.5</f>
        <v>0</v>
      </c>
      <c r="AA254" s="386">
        <f t="shared" si="55"/>
        <v>35</v>
      </c>
    </row>
    <row r="255" spans="1:29" ht="13.8" thickBot="1" x14ac:dyDescent="0.3">
      <c r="A255" s="84" t="s">
        <v>29</v>
      </c>
      <c r="B255" s="88"/>
      <c r="C255" s="51"/>
      <c r="D255" s="88"/>
      <c r="E255" s="47"/>
      <c r="F255" s="94"/>
      <c r="G255" s="47"/>
      <c r="H255" s="88"/>
      <c r="I255" s="51"/>
      <c r="J255" s="88"/>
      <c r="K255" s="47"/>
      <c r="L255" s="88"/>
      <c r="M255" s="47"/>
      <c r="N255" s="88"/>
      <c r="O255" s="47"/>
      <c r="P255" s="88"/>
      <c r="Q255" s="47"/>
      <c r="R255" s="88"/>
      <c r="S255" s="51"/>
      <c r="T255" s="88"/>
      <c r="U255" s="47"/>
      <c r="V255" s="88"/>
      <c r="W255" s="47"/>
      <c r="X255" s="88"/>
      <c r="Y255" s="51"/>
      <c r="Z255" s="33">
        <f t="shared" si="56"/>
        <v>0</v>
      </c>
      <c r="AA255" s="386">
        <f t="shared" si="55"/>
        <v>35</v>
      </c>
    </row>
    <row r="256" spans="1:29" ht="13.8" thickBot="1" x14ac:dyDescent="0.3">
      <c r="A256" s="84" t="s">
        <v>42</v>
      </c>
      <c r="B256" s="88"/>
      <c r="C256" s="160"/>
      <c r="D256" s="88"/>
      <c r="E256" s="47"/>
      <c r="F256" s="94"/>
      <c r="G256" s="47"/>
      <c r="H256" s="88"/>
      <c r="I256" s="51"/>
      <c r="J256" s="88"/>
      <c r="K256" s="47"/>
      <c r="L256" s="88"/>
      <c r="M256" s="47"/>
      <c r="N256" s="88"/>
      <c r="O256" s="47"/>
      <c r="P256" s="88"/>
      <c r="Q256" s="47"/>
      <c r="R256" s="88"/>
      <c r="S256" s="51"/>
      <c r="T256" s="48"/>
      <c r="U256" s="50"/>
      <c r="V256" s="48"/>
      <c r="W256" s="50"/>
      <c r="X256" s="88"/>
      <c r="Y256" s="51"/>
      <c r="Z256" s="33">
        <f t="shared" si="56"/>
        <v>0</v>
      </c>
      <c r="AA256" s="6">
        <f t="shared" ref="AA256:AA262" si="57">AA36</f>
        <v>35</v>
      </c>
    </row>
    <row r="257" spans="1:27" ht="13.8" thickBot="1" x14ac:dyDescent="0.3">
      <c r="A257" s="349" t="s">
        <v>30</v>
      </c>
      <c r="B257" s="206"/>
      <c r="C257" s="182"/>
      <c r="D257" s="206"/>
      <c r="E257" s="182"/>
      <c r="F257" s="206"/>
      <c r="G257" s="182"/>
      <c r="H257" s="206"/>
      <c r="I257" s="182"/>
      <c r="J257" s="206"/>
      <c r="K257" s="182"/>
      <c r="L257" s="206"/>
      <c r="M257" s="182"/>
      <c r="N257" s="206"/>
      <c r="O257" s="182"/>
      <c r="P257" s="206"/>
      <c r="Q257" s="182"/>
      <c r="R257" s="206"/>
      <c r="S257" s="182"/>
      <c r="T257" s="206"/>
      <c r="U257" s="182"/>
      <c r="V257" s="206"/>
      <c r="W257" s="182"/>
      <c r="X257" s="236"/>
      <c r="Y257" s="214"/>
      <c r="Z257" s="33">
        <f t="shared" si="56"/>
        <v>0</v>
      </c>
      <c r="AA257" s="6">
        <f t="shared" si="57"/>
        <v>35</v>
      </c>
    </row>
    <row r="258" spans="1:27" ht="13.8" thickBot="1" x14ac:dyDescent="0.3">
      <c r="A258" s="31" t="s">
        <v>31</v>
      </c>
      <c r="B258" s="88"/>
      <c r="C258" s="47"/>
      <c r="D258" s="88"/>
      <c r="E258" s="47"/>
      <c r="F258" s="88"/>
      <c r="G258" s="47"/>
      <c r="H258" s="88"/>
      <c r="I258" s="47"/>
      <c r="J258" s="88"/>
      <c r="K258" s="47"/>
      <c r="L258" s="88"/>
      <c r="M258" s="47"/>
      <c r="N258" s="88"/>
      <c r="O258" s="47"/>
      <c r="P258" s="8"/>
      <c r="Q258" s="1"/>
      <c r="R258" s="8"/>
      <c r="S258" s="1"/>
      <c r="T258" s="8"/>
      <c r="U258" s="1"/>
      <c r="V258" s="8"/>
      <c r="W258" s="1"/>
      <c r="X258" s="3"/>
      <c r="Y258" s="404"/>
      <c r="Z258" s="33">
        <f t="shared" si="56"/>
        <v>0</v>
      </c>
      <c r="AA258" s="6">
        <f t="shared" si="57"/>
        <v>35</v>
      </c>
    </row>
    <row r="259" spans="1:27" ht="13.8" thickBot="1" x14ac:dyDescent="0.3">
      <c r="A259" s="99" t="s">
        <v>40</v>
      </c>
      <c r="B259" s="78"/>
      <c r="C259" s="53"/>
      <c r="D259" s="223">
        <v>1</v>
      </c>
      <c r="E259" s="224">
        <v>1</v>
      </c>
      <c r="F259" s="223">
        <v>1</v>
      </c>
      <c r="G259" s="224">
        <v>1</v>
      </c>
      <c r="H259" s="223">
        <v>1</v>
      </c>
      <c r="I259" s="224">
        <v>1</v>
      </c>
      <c r="J259" s="78"/>
      <c r="K259" s="53"/>
      <c r="L259" s="8"/>
      <c r="M259" s="1"/>
      <c r="N259" s="8"/>
      <c r="O259" s="1"/>
      <c r="P259" s="8"/>
      <c r="Q259" s="1"/>
      <c r="R259" s="8"/>
      <c r="S259" s="1"/>
      <c r="T259" s="8"/>
      <c r="U259" s="1"/>
      <c r="V259" s="8"/>
      <c r="W259" s="1"/>
      <c r="X259" s="3"/>
      <c r="Y259" s="404"/>
      <c r="Z259" s="33">
        <f t="shared" si="56"/>
        <v>3</v>
      </c>
      <c r="AA259" s="6">
        <f t="shared" si="57"/>
        <v>35</v>
      </c>
    </row>
    <row r="260" spans="1:27" ht="13.8" thickBot="1" x14ac:dyDescent="0.3">
      <c r="A260" s="203"/>
      <c r="B260" s="78"/>
      <c r="C260" s="165"/>
      <c r="D260" s="78"/>
      <c r="E260" s="53"/>
      <c r="F260" s="148"/>
      <c r="G260" s="53"/>
      <c r="H260" s="78"/>
      <c r="I260" s="57"/>
      <c r="J260" s="78"/>
      <c r="K260" s="53"/>
      <c r="L260" s="78"/>
      <c r="M260" s="53"/>
      <c r="N260" s="78"/>
      <c r="O260" s="53"/>
      <c r="P260" s="78"/>
      <c r="Q260" s="53"/>
      <c r="R260" s="78"/>
      <c r="S260" s="57"/>
      <c r="T260" s="54"/>
      <c r="U260" s="56"/>
      <c r="V260" s="54"/>
      <c r="W260" s="56"/>
      <c r="X260" s="78"/>
      <c r="Y260" s="57"/>
      <c r="Z260" s="33">
        <f t="shared" si="56"/>
        <v>0</v>
      </c>
      <c r="AA260" s="6">
        <f t="shared" si="57"/>
        <v>0</v>
      </c>
    </row>
    <row r="261" spans="1:27" ht="13.8" thickBot="1" x14ac:dyDescent="0.3">
      <c r="A261" s="427"/>
      <c r="B261" s="78"/>
      <c r="C261" s="53"/>
      <c r="D261" s="78"/>
      <c r="E261" s="53"/>
      <c r="F261" s="78"/>
      <c r="G261" s="53"/>
      <c r="H261" s="78"/>
      <c r="I261" s="53"/>
      <c r="J261" s="78"/>
      <c r="K261" s="53"/>
      <c r="L261" s="78"/>
      <c r="M261" s="53"/>
      <c r="N261" s="78"/>
      <c r="O261" s="53"/>
      <c r="P261" s="78"/>
      <c r="Q261" s="53"/>
      <c r="R261" s="78"/>
      <c r="S261" s="53"/>
      <c r="T261" s="78"/>
      <c r="U261" s="53"/>
      <c r="V261" s="78"/>
      <c r="W261" s="53"/>
      <c r="X261" s="148"/>
      <c r="Y261" s="57"/>
      <c r="Z261" s="33">
        <f t="shared" si="56"/>
        <v>0</v>
      </c>
      <c r="AA261" s="6">
        <f t="shared" si="57"/>
        <v>0</v>
      </c>
    </row>
    <row r="262" spans="1:27" x14ac:dyDescent="0.25">
      <c r="A262" s="258"/>
      <c r="B262" s="78"/>
      <c r="C262" s="53"/>
      <c r="D262" s="78"/>
      <c r="E262" s="53"/>
      <c r="F262" s="78"/>
      <c r="G262" s="53"/>
      <c r="H262" s="78"/>
      <c r="I262" s="53"/>
      <c r="J262" s="78"/>
      <c r="K262" s="53"/>
      <c r="L262" s="78"/>
      <c r="M262" s="53"/>
      <c r="N262" s="78"/>
      <c r="O262" s="53"/>
      <c r="P262" s="78"/>
      <c r="Q262" s="53"/>
      <c r="R262" s="78"/>
      <c r="S262" s="53"/>
      <c r="T262" s="78"/>
      <c r="U262" s="53"/>
      <c r="V262" s="78"/>
      <c r="W262" s="53"/>
      <c r="X262" s="148"/>
      <c r="Y262" s="57"/>
      <c r="Z262" s="400">
        <f t="shared" ref="Z262:Z263" si="58">SUM(B262:Y262)*0.5</f>
        <v>0</v>
      </c>
      <c r="AA262" s="403">
        <f t="shared" si="57"/>
        <v>0</v>
      </c>
    </row>
    <row r="263" spans="1:27" x14ac:dyDescent="0.25">
      <c r="A263" s="31" t="s">
        <v>32</v>
      </c>
      <c r="B263" s="88"/>
      <c r="C263" s="47"/>
      <c r="D263" s="88"/>
      <c r="E263" s="47"/>
      <c r="F263" s="88"/>
      <c r="G263" s="47"/>
      <c r="H263" s="88"/>
      <c r="I263" s="47"/>
      <c r="J263" s="88"/>
      <c r="K263" s="47"/>
      <c r="L263" s="88"/>
      <c r="M263" s="47"/>
      <c r="N263" s="88"/>
      <c r="O263" s="47"/>
      <c r="P263" s="88"/>
      <c r="Q263" s="47"/>
      <c r="R263" s="88"/>
      <c r="S263" s="47"/>
      <c r="T263" s="88"/>
      <c r="U263" s="47"/>
      <c r="V263" s="88"/>
      <c r="W263" s="47"/>
      <c r="X263" s="94"/>
      <c r="Y263" s="51"/>
      <c r="Z263" s="34">
        <f t="shared" si="58"/>
        <v>0</v>
      </c>
      <c r="AA263" s="6">
        <f>AA44</f>
        <v>35</v>
      </c>
    </row>
    <row r="264" spans="1:27" ht="13.8" thickBot="1" x14ac:dyDescent="0.3">
      <c r="A264" s="350" t="s">
        <v>33</v>
      </c>
      <c r="B264" s="368"/>
      <c r="C264" s="367"/>
      <c r="D264" s="368"/>
      <c r="E264" s="367"/>
      <c r="F264" s="368"/>
      <c r="G264" s="367"/>
      <c r="H264" s="368"/>
      <c r="I264" s="367"/>
      <c r="J264" s="368"/>
      <c r="K264" s="367"/>
      <c r="L264" s="368"/>
      <c r="M264" s="367"/>
      <c r="N264" s="368"/>
      <c r="O264" s="367"/>
      <c r="P264" s="368"/>
      <c r="Q264" s="367"/>
      <c r="R264" s="368"/>
      <c r="S264" s="367"/>
      <c r="T264" s="368"/>
      <c r="U264" s="367"/>
      <c r="V264" s="368"/>
      <c r="W264" s="367"/>
      <c r="X264" s="370"/>
      <c r="Y264" s="369"/>
      <c r="Z264" s="405"/>
      <c r="AA264" s="387"/>
    </row>
    <row r="265" spans="1:27" x14ac:dyDescent="0.25">
      <c r="B265" s="7"/>
      <c r="C265" s="7"/>
      <c r="D265" s="35"/>
      <c r="E265" s="35"/>
      <c r="F265" s="35"/>
      <c r="G265" s="35"/>
      <c r="H265" s="35"/>
      <c r="I265" s="3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21"/>
      <c r="AA265" s="7"/>
    </row>
    <row r="266" spans="1:27" x14ac:dyDescent="0.25">
      <c r="B266" s="7"/>
      <c r="C266" s="7"/>
      <c r="D266" s="35"/>
      <c r="E266" s="35"/>
      <c r="F266" s="35"/>
      <c r="G266" s="35"/>
      <c r="H266" s="35"/>
      <c r="I266" s="3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21"/>
      <c r="AA266" s="7"/>
    </row>
    <row r="267" spans="1:27" x14ac:dyDescent="0.25">
      <c r="B267" s="7"/>
      <c r="C267" s="7"/>
      <c r="D267" s="35"/>
      <c r="E267" s="35"/>
      <c r="F267" s="35"/>
      <c r="G267" s="35"/>
      <c r="H267" s="35"/>
      <c r="I267" s="3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21"/>
      <c r="AA267" s="7"/>
    </row>
    <row r="268" spans="1:27" x14ac:dyDescent="0.25">
      <c r="B268" s="7"/>
      <c r="C268" s="7"/>
      <c r="D268" s="35"/>
      <c r="E268" s="35"/>
      <c r="F268" s="35"/>
      <c r="G268" s="35"/>
      <c r="H268" s="35"/>
      <c r="I268" s="3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21"/>
      <c r="AA268" s="7"/>
    </row>
    <row r="269" spans="1:27" x14ac:dyDescent="0.25">
      <c r="B269" s="7"/>
      <c r="C269" s="7"/>
      <c r="D269" s="35"/>
      <c r="E269" s="35"/>
      <c r="F269" s="35"/>
      <c r="G269" s="35"/>
      <c r="H269" s="35"/>
      <c r="I269" s="3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21"/>
      <c r="AA269" s="7"/>
    </row>
    <row r="270" spans="1:27" x14ac:dyDescent="0.25">
      <c r="B270" s="7"/>
      <c r="C270" s="7"/>
      <c r="D270" s="35"/>
      <c r="E270" s="35"/>
      <c r="F270" s="35"/>
      <c r="G270" s="35"/>
      <c r="H270" s="35"/>
      <c r="I270" s="3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21"/>
      <c r="AA270" s="7"/>
    </row>
    <row r="271" spans="1:27" x14ac:dyDescent="0.25">
      <c r="B271" s="7"/>
      <c r="C271" s="7"/>
      <c r="D271" s="35"/>
      <c r="E271" s="35"/>
      <c r="F271" s="35"/>
      <c r="G271" s="35"/>
      <c r="H271" s="35"/>
      <c r="I271" s="3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21"/>
      <c r="AA271" s="7"/>
    </row>
    <row r="272" spans="1:27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21"/>
      <c r="AA272" s="7"/>
    </row>
    <row r="273" spans="1:27" x14ac:dyDescent="0.25">
      <c r="A273" s="507"/>
      <c r="B273" s="509"/>
      <c r="C273" s="509"/>
      <c r="D273" s="509"/>
      <c r="E273" s="509"/>
      <c r="F273" s="509"/>
      <c r="G273" s="509"/>
      <c r="H273" s="509"/>
      <c r="I273" s="509"/>
      <c r="J273" s="509"/>
      <c r="K273" s="509"/>
      <c r="L273" s="509"/>
      <c r="M273" s="509"/>
      <c r="N273" s="509"/>
      <c r="O273" s="509"/>
      <c r="P273" s="509"/>
      <c r="Q273" s="509"/>
      <c r="R273" s="509"/>
      <c r="S273" s="509"/>
      <c r="T273" s="509"/>
      <c r="U273" s="509"/>
      <c r="V273" s="509"/>
      <c r="W273" s="509"/>
      <c r="X273" s="509"/>
      <c r="Y273" s="509"/>
      <c r="Z273" s="510"/>
      <c r="AA273" s="509"/>
    </row>
    <row r="274" spans="1:27" x14ac:dyDescent="0.25">
      <c r="A274" s="508"/>
      <c r="B274" s="511"/>
      <c r="C274" s="511"/>
      <c r="D274" s="511"/>
      <c r="E274" s="511"/>
      <c r="F274" s="511"/>
      <c r="G274" s="511"/>
      <c r="H274" s="511"/>
      <c r="I274" s="511"/>
      <c r="J274" s="511"/>
      <c r="K274" s="511"/>
      <c r="L274" s="511"/>
      <c r="M274" s="511"/>
      <c r="N274" s="511"/>
      <c r="O274" s="511"/>
      <c r="P274" s="511"/>
      <c r="Q274" s="511"/>
      <c r="R274" s="511"/>
      <c r="S274" s="511"/>
      <c r="T274" s="511"/>
      <c r="U274" s="511"/>
      <c r="V274" s="511"/>
      <c r="W274" s="511"/>
      <c r="X274" s="511"/>
      <c r="Y274" s="511"/>
      <c r="Z274" s="510"/>
      <c r="AA274" s="509"/>
    </row>
    <row r="275" spans="1:27" x14ac:dyDescent="0.25">
      <c r="B275" s="7"/>
      <c r="C275" s="7"/>
      <c r="D275" s="35"/>
      <c r="E275" s="35"/>
      <c r="F275" s="35"/>
      <c r="G275" s="35"/>
      <c r="H275" s="35"/>
      <c r="I275" s="3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21"/>
      <c r="AA275" s="7"/>
    </row>
    <row r="276" spans="1:27" x14ac:dyDescent="0.25">
      <c r="B276" s="7"/>
      <c r="C276" s="7"/>
      <c r="D276" s="35"/>
      <c r="E276" s="35"/>
      <c r="F276" s="35"/>
      <c r="G276" s="35"/>
      <c r="H276" s="35"/>
      <c r="I276" s="3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21"/>
      <c r="AA276" s="7"/>
    </row>
    <row r="277" spans="1:27" x14ac:dyDescent="0.25">
      <c r="B277" s="7"/>
      <c r="C277" s="7"/>
      <c r="D277" s="35"/>
      <c r="E277" s="35"/>
      <c r="F277" s="35"/>
      <c r="G277" s="35"/>
      <c r="H277" s="35"/>
      <c r="I277" s="3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21"/>
      <c r="AA277" s="7"/>
    </row>
    <row r="278" spans="1:27" x14ac:dyDescent="0.25">
      <c r="B278" s="7"/>
      <c r="C278" s="7"/>
      <c r="D278" s="35"/>
      <c r="E278" s="35"/>
      <c r="F278" s="35"/>
      <c r="G278" s="35"/>
      <c r="H278" s="35"/>
      <c r="I278" s="3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21"/>
      <c r="AA278" s="7"/>
    </row>
    <row r="279" spans="1:27" x14ac:dyDescent="0.25">
      <c r="B279" s="7"/>
      <c r="C279" s="7"/>
      <c r="D279" s="35"/>
      <c r="E279" s="35"/>
      <c r="F279" s="35"/>
      <c r="G279" s="35"/>
      <c r="H279" s="35"/>
      <c r="I279" s="3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21"/>
      <c r="AA279" s="7"/>
    </row>
    <row r="280" spans="1:27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21"/>
      <c r="AA280" s="7"/>
    </row>
    <row r="281" spans="1:27" x14ac:dyDescent="0.25">
      <c r="B281" s="7"/>
      <c r="C281" s="7"/>
      <c r="D281" s="35"/>
      <c r="E281" s="35"/>
      <c r="F281" s="35"/>
      <c r="G281" s="35"/>
      <c r="H281" s="35"/>
      <c r="I281" s="3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21"/>
      <c r="AA281" s="7"/>
    </row>
    <row r="282" spans="1:27" x14ac:dyDescent="0.25">
      <c r="B282" s="7"/>
      <c r="C282" s="7"/>
      <c r="D282" s="35"/>
      <c r="E282" s="35"/>
      <c r="F282" s="35"/>
      <c r="G282" s="35"/>
      <c r="H282" s="35"/>
      <c r="I282" s="3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21"/>
      <c r="AA282" s="7"/>
    </row>
    <row r="283" spans="1:27" x14ac:dyDescent="0.25">
      <c r="B283" s="7"/>
      <c r="C283" s="7"/>
      <c r="D283" s="35"/>
      <c r="E283" s="35"/>
      <c r="F283" s="35"/>
      <c r="G283" s="35"/>
      <c r="H283" s="35"/>
      <c r="I283" s="3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21"/>
      <c r="AA283" s="7"/>
    </row>
    <row r="284" spans="1:27" x14ac:dyDescent="0.25">
      <c r="B284" s="7"/>
      <c r="C284" s="7"/>
      <c r="D284" s="35"/>
      <c r="E284" s="35"/>
      <c r="F284" s="35"/>
      <c r="G284" s="35"/>
      <c r="H284" s="35"/>
      <c r="I284" s="3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21"/>
      <c r="AA284" s="7"/>
    </row>
    <row r="285" spans="1:27" x14ac:dyDescent="0.25">
      <c r="B285" s="7"/>
      <c r="C285" s="7"/>
      <c r="D285" s="35"/>
      <c r="E285" s="35"/>
      <c r="F285" s="35"/>
      <c r="G285" s="35"/>
      <c r="H285" s="35"/>
      <c r="I285" s="3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21"/>
      <c r="AA285" s="7"/>
    </row>
    <row r="286" spans="1:27" x14ac:dyDescent="0.25">
      <c r="B286" s="7"/>
      <c r="C286" s="7"/>
      <c r="D286" s="35"/>
      <c r="E286" s="35"/>
      <c r="F286" s="35"/>
      <c r="G286" s="35"/>
      <c r="H286" s="35"/>
      <c r="I286" s="3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21"/>
      <c r="AA286" s="7"/>
    </row>
    <row r="287" spans="1:27" x14ac:dyDescent="0.25">
      <c r="B287" s="7"/>
      <c r="C287" s="7"/>
      <c r="D287" s="35"/>
      <c r="E287" s="35"/>
      <c r="F287" s="35"/>
      <c r="G287" s="35"/>
      <c r="H287" s="35"/>
      <c r="I287" s="3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21"/>
      <c r="AA287" s="7"/>
    </row>
    <row r="288" spans="1:27" x14ac:dyDescent="0.25">
      <c r="B288" s="7"/>
      <c r="C288" s="7"/>
      <c r="D288" s="35"/>
      <c r="E288" s="35"/>
      <c r="F288" s="35"/>
      <c r="G288" s="35"/>
      <c r="H288" s="35"/>
      <c r="I288" s="3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21"/>
      <c r="AA288" s="7"/>
    </row>
    <row r="289" spans="1:27" x14ac:dyDescent="0.25">
      <c r="B289" s="7"/>
      <c r="C289" s="7"/>
      <c r="D289" s="35"/>
      <c r="E289" s="35"/>
      <c r="F289" s="35"/>
      <c r="G289" s="35"/>
      <c r="H289" s="35"/>
      <c r="I289" s="3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21"/>
      <c r="AA289" s="7"/>
    </row>
    <row r="290" spans="1:27" x14ac:dyDescent="0.25">
      <c r="B290" s="7"/>
      <c r="C290" s="7"/>
      <c r="D290" s="35"/>
      <c r="E290" s="35"/>
      <c r="F290" s="35"/>
      <c r="G290" s="35"/>
      <c r="H290" s="35"/>
      <c r="I290" s="3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21"/>
      <c r="AA290" s="7"/>
    </row>
    <row r="291" spans="1:27" x14ac:dyDescent="0.25">
      <c r="B291" s="7"/>
      <c r="C291" s="7"/>
      <c r="D291" s="35"/>
      <c r="E291" s="35"/>
      <c r="F291" s="35"/>
      <c r="G291" s="35"/>
      <c r="H291" s="35"/>
      <c r="I291" s="3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21"/>
      <c r="AA291" s="7"/>
    </row>
    <row r="292" spans="1:27" x14ac:dyDescent="0.25">
      <c r="B292" s="7"/>
      <c r="C292" s="7"/>
      <c r="D292" s="35"/>
      <c r="E292" s="35"/>
      <c r="F292" s="35"/>
      <c r="G292" s="35"/>
      <c r="H292" s="35"/>
      <c r="I292" s="3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21"/>
      <c r="AA292" s="7"/>
    </row>
    <row r="293" spans="1:27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21"/>
      <c r="AA293" s="7"/>
    </row>
    <row r="295" spans="1:27" x14ac:dyDescent="0.25">
      <c r="A295" s="507"/>
      <c r="B295" s="509"/>
      <c r="C295" s="509"/>
      <c r="D295" s="509"/>
      <c r="E295" s="509"/>
      <c r="F295" s="509"/>
      <c r="G295" s="509"/>
      <c r="H295" s="509"/>
      <c r="I295" s="509"/>
      <c r="J295" s="509"/>
      <c r="K295" s="509"/>
      <c r="L295" s="509"/>
      <c r="M295" s="509"/>
      <c r="N295" s="509"/>
      <c r="O295" s="509"/>
      <c r="P295" s="509"/>
      <c r="Q295" s="509"/>
      <c r="R295" s="509"/>
      <c r="S295" s="509"/>
      <c r="T295" s="509"/>
      <c r="U295" s="509"/>
      <c r="V295" s="509"/>
      <c r="W295" s="509"/>
      <c r="X295" s="509"/>
      <c r="Y295" s="509"/>
      <c r="Z295" s="510"/>
      <c r="AA295" s="509"/>
    </row>
    <row r="296" spans="1:27" x14ac:dyDescent="0.25">
      <c r="A296" s="508"/>
      <c r="B296" s="511"/>
      <c r="C296" s="511"/>
      <c r="D296" s="511"/>
      <c r="E296" s="511"/>
      <c r="F296" s="511"/>
      <c r="G296" s="511"/>
      <c r="H296" s="511"/>
      <c r="I296" s="511"/>
      <c r="J296" s="511"/>
      <c r="K296" s="511"/>
      <c r="L296" s="511"/>
      <c r="M296" s="511"/>
      <c r="N296" s="511"/>
      <c r="O296" s="511"/>
      <c r="P296" s="511"/>
      <c r="Q296" s="511"/>
      <c r="R296" s="511"/>
      <c r="S296" s="511"/>
      <c r="T296" s="511"/>
      <c r="U296" s="511"/>
      <c r="V296" s="511"/>
      <c r="W296" s="511"/>
      <c r="X296" s="511"/>
      <c r="Y296" s="511"/>
      <c r="Z296" s="510"/>
      <c r="AA296" s="509"/>
    </row>
    <row r="297" spans="1:27" x14ac:dyDescent="0.25">
      <c r="B297" s="7"/>
      <c r="C297" s="7"/>
      <c r="D297" s="35"/>
      <c r="E297" s="35"/>
      <c r="F297" s="35"/>
      <c r="G297" s="35"/>
      <c r="H297" s="35"/>
      <c r="I297" s="3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21"/>
      <c r="AA297" s="7"/>
    </row>
    <row r="298" spans="1:27" x14ac:dyDescent="0.25">
      <c r="B298" s="7"/>
      <c r="C298" s="7"/>
      <c r="D298" s="35"/>
      <c r="E298" s="35"/>
      <c r="F298" s="35"/>
      <c r="G298" s="35"/>
      <c r="H298" s="35"/>
      <c r="I298" s="3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21"/>
      <c r="AA298" s="7"/>
    </row>
    <row r="299" spans="1:27" x14ac:dyDescent="0.25">
      <c r="B299" s="7"/>
      <c r="C299" s="7"/>
      <c r="D299" s="35"/>
      <c r="E299" s="35"/>
      <c r="F299" s="35"/>
      <c r="G299" s="35"/>
      <c r="H299" s="35"/>
      <c r="I299" s="3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21"/>
      <c r="AA299" s="7"/>
    </row>
    <row r="300" spans="1:27" x14ac:dyDescent="0.25">
      <c r="B300" s="7"/>
      <c r="C300" s="7"/>
      <c r="D300" s="35"/>
      <c r="E300" s="35"/>
      <c r="F300" s="35"/>
      <c r="G300" s="35"/>
      <c r="H300" s="35"/>
      <c r="I300" s="3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21"/>
      <c r="AA300" s="7"/>
    </row>
    <row r="301" spans="1:27" x14ac:dyDescent="0.25">
      <c r="B301" s="7"/>
      <c r="C301" s="7"/>
      <c r="D301" s="35"/>
      <c r="E301" s="35"/>
      <c r="F301" s="35"/>
      <c r="G301" s="35"/>
      <c r="H301" s="35"/>
      <c r="I301" s="3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21"/>
      <c r="AA301" s="7"/>
    </row>
    <row r="302" spans="1:27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21"/>
      <c r="AA302" s="7"/>
    </row>
    <row r="303" spans="1:27" x14ac:dyDescent="0.25">
      <c r="B303" s="7"/>
      <c r="C303" s="7"/>
      <c r="D303" s="35"/>
      <c r="E303" s="35"/>
      <c r="F303" s="35"/>
      <c r="G303" s="35"/>
      <c r="H303" s="35"/>
      <c r="I303" s="3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21"/>
      <c r="AA303" s="7"/>
    </row>
    <row r="304" spans="1:27" x14ac:dyDescent="0.25">
      <c r="B304" s="7"/>
      <c r="C304" s="7"/>
      <c r="D304" s="35"/>
      <c r="E304" s="35"/>
      <c r="F304" s="35"/>
      <c r="G304" s="35"/>
      <c r="H304" s="35"/>
      <c r="I304" s="3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21"/>
      <c r="AA304" s="7"/>
    </row>
    <row r="305" spans="2:27" x14ac:dyDescent="0.25">
      <c r="B305" s="7"/>
      <c r="C305" s="7"/>
      <c r="D305" s="35"/>
      <c r="E305" s="35"/>
      <c r="F305" s="35"/>
      <c r="G305" s="35"/>
      <c r="H305" s="35"/>
      <c r="I305" s="3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21"/>
      <c r="AA305" s="7"/>
    </row>
    <row r="306" spans="2:27" x14ac:dyDescent="0.25">
      <c r="B306" s="7"/>
      <c r="C306" s="7"/>
      <c r="D306" s="35"/>
      <c r="E306" s="35"/>
      <c r="F306" s="35"/>
      <c r="G306" s="35"/>
      <c r="H306" s="35"/>
      <c r="I306" s="3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21"/>
      <c r="AA306" s="7"/>
    </row>
    <row r="307" spans="2:27" x14ac:dyDescent="0.25">
      <c r="B307" s="7"/>
      <c r="C307" s="7"/>
      <c r="D307" s="35"/>
      <c r="E307" s="35"/>
      <c r="F307" s="35"/>
      <c r="G307" s="35"/>
      <c r="H307" s="35"/>
      <c r="I307" s="3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21"/>
      <c r="AA307" s="7"/>
    </row>
    <row r="308" spans="2:27" x14ac:dyDescent="0.25">
      <c r="B308" s="7"/>
      <c r="C308" s="7"/>
      <c r="D308" s="35"/>
      <c r="E308" s="35"/>
      <c r="F308" s="35"/>
      <c r="G308" s="35"/>
      <c r="H308" s="35"/>
      <c r="I308" s="3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21"/>
      <c r="AA308" s="7"/>
    </row>
    <row r="309" spans="2:27" x14ac:dyDescent="0.25">
      <c r="B309" s="7"/>
      <c r="C309" s="7"/>
      <c r="D309" s="35"/>
      <c r="E309" s="35"/>
      <c r="F309" s="35"/>
      <c r="G309" s="35"/>
      <c r="H309" s="35"/>
      <c r="I309" s="3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21"/>
      <c r="AA309" s="7"/>
    </row>
    <row r="310" spans="2:27" x14ac:dyDescent="0.25">
      <c r="B310" s="7"/>
      <c r="C310" s="7"/>
      <c r="D310" s="35"/>
      <c r="E310" s="35"/>
      <c r="F310" s="35"/>
      <c r="G310" s="35"/>
      <c r="H310" s="35"/>
      <c r="I310" s="3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21"/>
      <c r="AA310" s="7"/>
    </row>
    <row r="311" spans="2:27" x14ac:dyDescent="0.25">
      <c r="B311" s="7"/>
      <c r="C311" s="7"/>
      <c r="D311" s="35"/>
      <c r="E311" s="35"/>
      <c r="F311" s="35"/>
      <c r="G311" s="35"/>
      <c r="H311" s="35"/>
      <c r="I311" s="3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21"/>
      <c r="AA311" s="7"/>
    </row>
    <row r="312" spans="2:27" x14ac:dyDescent="0.25">
      <c r="B312" s="7"/>
      <c r="C312" s="7"/>
      <c r="D312" s="35"/>
      <c r="E312" s="35"/>
      <c r="F312" s="35"/>
      <c r="G312" s="35"/>
      <c r="H312" s="35"/>
      <c r="I312" s="3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21"/>
      <c r="AA312" s="7"/>
    </row>
    <row r="313" spans="2:27" x14ac:dyDescent="0.25">
      <c r="B313" s="7"/>
      <c r="C313" s="7"/>
      <c r="D313" s="35"/>
      <c r="E313" s="35"/>
      <c r="F313" s="35"/>
      <c r="G313" s="35"/>
      <c r="H313" s="35"/>
      <c r="I313" s="3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21"/>
      <c r="AA313" s="7"/>
    </row>
    <row r="314" spans="2:27" x14ac:dyDescent="0.25">
      <c r="B314" s="7"/>
      <c r="C314" s="7"/>
      <c r="D314" s="35"/>
      <c r="E314" s="35"/>
      <c r="F314" s="35"/>
      <c r="G314" s="35"/>
      <c r="H314" s="35"/>
      <c r="I314" s="3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21"/>
      <c r="AA314" s="7"/>
    </row>
    <row r="315" spans="2:27" x14ac:dyDescent="0.25">
      <c r="B315" s="7"/>
      <c r="C315" s="7"/>
      <c r="D315" s="35"/>
      <c r="E315" s="35"/>
      <c r="F315" s="35"/>
      <c r="G315" s="35"/>
      <c r="H315" s="35"/>
      <c r="I315" s="3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21"/>
      <c r="AA315" s="7"/>
    </row>
    <row r="316" spans="2:27" x14ac:dyDescent="0.25">
      <c r="B316" s="7"/>
      <c r="C316" s="7"/>
      <c r="D316" s="35"/>
      <c r="E316" s="35"/>
      <c r="F316" s="35"/>
      <c r="G316" s="35"/>
      <c r="H316" s="35"/>
      <c r="I316" s="3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21"/>
      <c r="AA316" s="7"/>
    </row>
    <row r="317" spans="2:27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21"/>
      <c r="AA317" s="7"/>
    </row>
    <row r="318" spans="2:27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1"/>
      <c r="AA318" s="7"/>
    </row>
    <row r="319" spans="2:27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21"/>
      <c r="AA319" s="7"/>
    </row>
    <row r="320" spans="2:27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21"/>
      <c r="AA320" s="7"/>
    </row>
    <row r="321" spans="1:27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21"/>
      <c r="AA321" s="7"/>
    </row>
    <row r="322" spans="1:27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21"/>
      <c r="AA322" s="7"/>
    </row>
    <row r="323" spans="1:27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21"/>
      <c r="AA323" s="7"/>
    </row>
    <row r="324" spans="1:27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21"/>
      <c r="AA324" s="7"/>
    </row>
    <row r="325" spans="1:27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21"/>
      <c r="AA325" s="7"/>
    </row>
    <row r="326" spans="1:27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21"/>
      <c r="AA326" s="7"/>
    </row>
    <row r="327" spans="1:27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21"/>
      <c r="AA327" s="7"/>
    </row>
    <row r="328" spans="1:27" x14ac:dyDescent="0.25">
      <c r="A328" s="507"/>
      <c r="B328" s="509"/>
      <c r="C328" s="509"/>
      <c r="D328" s="509"/>
      <c r="E328" s="509"/>
      <c r="F328" s="509"/>
      <c r="G328" s="509"/>
      <c r="H328" s="509"/>
      <c r="I328" s="509"/>
      <c r="J328" s="509"/>
      <c r="K328" s="509"/>
      <c r="L328" s="509"/>
      <c r="M328" s="509"/>
      <c r="N328" s="509"/>
      <c r="O328" s="509"/>
      <c r="P328" s="509"/>
      <c r="Q328" s="509"/>
      <c r="R328" s="509"/>
      <c r="S328" s="509"/>
      <c r="T328" s="509"/>
      <c r="U328" s="509"/>
      <c r="V328" s="509"/>
      <c r="W328" s="509"/>
      <c r="X328" s="509"/>
      <c r="Y328" s="509"/>
      <c r="Z328" s="510"/>
      <c r="AA328" s="509"/>
    </row>
    <row r="329" spans="1:27" x14ac:dyDescent="0.25">
      <c r="A329" s="508"/>
      <c r="B329" s="511"/>
      <c r="C329" s="511"/>
      <c r="D329" s="511"/>
      <c r="E329" s="511"/>
      <c r="F329" s="511"/>
      <c r="G329" s="511"/>
      <c r="H329" s="511"/>
      <c r="I329" s="511"/>
      <c r="J329" s="511"/>
      <c r="K329" s="511"/>
      <c r="L329" s="511"/>
      <c r="M329" s="511"/>
      <c r="N329" s="511"/>
      <c r="O329" s="511"/>
      <c r="P329" s="511"/>
      <c r="Q329" s="511"/>
      <c r="R329" s="511"/>
      <c r="S329" s="511"/>
      <c r="T329" s="511"/>
      <c r="U329" s="511"/>
      <c r="V329" s="511"/>
      <c r="W329" s="511"/>
      <c r="X329" s="511"/>
      <c r="Y329" s="511"/>
      <c r="Z329" s="510"/>
      <c r="AA329" s="509"/>
    </row>
    <row r="330" spans="1:27" x14ac:dyDescent="0.25">
      <c r="B330" s="7"/>
      <c r="C330" s="7"/>
      <c r="D330" s="35"/>
      <c r="E330" s="35"/>
      <c r="F330" s="35"/>
      <c r="G330" s="35"/>
      <c r="H330" s="35"/>
      <c r="I330" s="3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21"/>
      <c r="AA330" s="7"/>
    </row>
    <row r="331" spans="1:27" x14ac:dyDescent="0.25">
      <c r="B331" s="7"/>
      <c r="C331" s="7"/>
      <c r="D331" s="35"/>
      <c r="E331" s="35"/>
      <c r="F331" s="35"/>
      <c r="G331" s="35"/>
      <c r="H331" s="35"/>
      <c r="I331" s="3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21"/>
      <c r="AA331" s="7"/>
    </row>
    <row r="332" spans="1:27" x14ac:dyDescent="0.25">
      <c r="B332" s="7"/>
      <c r="C332" s="7"/>
      <c r="D332" s="35"/>
      <c r="E332" s="35"/>
      <c r="F332" s="35"/>
      <c r="G332" s="35"/>
      <c r="H332" s="35"/>
      <c r="I332" s="3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21"/>
      <c r="AA332" s="7"/>
    </row>
    <row r="333" spans="1:27" x14ac:dyDescent="0.25">
      <c r="B333" s="7"/>
      <c r="C333" s="7"/>
      <c r="D333" s="35"/>
      <c r="E333" s="35"/>
      <c r="F333" s="35"/>
      <c r="G333" s="35"/>
      <c r="H333" s="35"/>
      <c r="I333" s="3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21"/>
      <c r="AA333" s="7"/>
    </row>
    <row r="334" spans="1:27" x14ac:dyDescent="0.25">
      <c r="B334" s="7"/>
      <c r="C334" s="7"/>
      <c r="D334" s="35"/>
      <c r="E334" s="35"/>
      <c r="F334" s="35"/>
      <c r="G334" s="35"/>
      <c r="H334" s="35"/>
      <c r="I334" s="3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21"/>
      <c r="AA334" s="7"/>
    </row>
    <row r="335" spans="1:27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21"/>
      <c r="AA335" s="7"/>
    </row>
    <row r="336" spans="1:27" x14ac:dyDescent="0.25">
      <c r="B336" s="7"/>
      <c r="C336" s="7"/>
      <c r="D336" s="35"/>
      <c r="E336" s="35"/>
      <c r="F336" s="35"/>
      <c r="G336" s="35"/>
      <c r="H336" s="35"/>
      <c r="I336" s="3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21"/>
      <c r="AA336" s="7"/>
    </row>
    <row r="337" spans="2:27" x14ac:dyDescent="0.25">
      <c r="B337" s="7"/>
      <c r="C337" s="7"/>
      <c r="D337" s="35"/>
      <c r="E337" s="35"/>
      <c r="F337" s="35"/>
      <c r="G337" s="35"/>
      <c r="H337" s="35"/>
      <c r="I337" s="3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21"/>
      <c r="AA337" s="7"/>
    </row>
    <row r="338" spans="2:27" x14ac:dyDescent="0.25">
      <c r="B338" s="7"/>
      <c r="C338" s="7"/>
      <c r="D338" s="35"/>
      <c r="E338" s="35"/>
      <c r="F338" s="35"/>
      <c r="G338" s="35"/>
      <c r="H338" s="35"/>
      <c r="I338" s="3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21"/>
      <c r="AA338" s="7"/>
    </row>
    <row r="339" spans="2:27" x14ac:dyDescent="0.25">
      <c r="B339" s="7"/>
      <c r="C339" s="7"/>
      <c r="D339" s="35"/>
      <c r="E339" s="35"/>
      <c r="F339" s="35"/>
      <c r="G339" s="35"/>
      <c r="H339" s="35"/>
      <c r="I339" s="3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21"/>
      <c r="AA339" s="7"/>
    </row>
    <row r="340" spans="2:27" x14ac:dyDescent="0.25">
      <c r="B340" s="7"/>
      <c r="C340" s="7"/>
      <c r="D340" s="35"/>
      <c r="E340" s="35"/>
      <c r="F340" s="35"/>
      <c r="G340" s="35"/>
      <c r="H340" s="35"/>
      <c r="I340" s="3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21"/>
      <c r="AA340" s="7"/>
    </row>
    <row r="341" spans="2:27" x14ac:dyDescent="0.25">
      <c r="B341" s="7"/>
      <c r="C341" s="7"/>
      <c r="D341" s="35"/>
      <c r="E341" s="35"/>
      <c r="F341" s="35"/>
      <c r="G341" s="35"/>
      <c r="H341" s="35"/>
      <c r="I341" s="3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21"/>
      <c r="AA341" s="7"/>
    </row>
    <row r="342" spans="2:27" x14ac:dyDescent="0.25">
      <c r="B342" s="7"/>
      <c r="C342" s="7"/>
      <c r="D342" s="35"/>
      <c r="E342" s="35"/>
      <c r="F342" s="35"/>
      <c r="G342" s="35"/>
      <c r="H342" s="35"/>
      <c r="I342" s="3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21"/>
      <c r="AA342" s="7"/>
    </row>
    <row r="343" spans="2:27" x14ac:dyDescent="0.25">
      <c r="B343" s="7"/>
      <c r="C343" s="7"/>
      <c r="D343" s="35"/>
      <c r="E343" s="35"/>
      <c r="F343" s="35"/>
      <c r="G343" s="35"/>
      <c r="H343" s="35"/>
      <c r="I343" s="3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21"/>
      <c r="AA343" s="7"/>
    </row>
    <row r="344" spans="2:27" x14ac:dyDescent="0.25">
      <c r="B344" s="7"/>
      <c r="C344" s="7"/>
      <c r="D344" s="35"/>
      <c r="E344" s="35"/>
      <c r="F344" s="35"/>
      <c r="G344" s="35"/>
      <c r="H344" s="35"/>
      <c r="I344" s="3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21"/>
      <c r="AA344" s="7"/>
    </row>
    <row r="345" spans="2:27" x14ac:dyDescent="0.25">
      <c r="B345" s="7"/>
      <c r="C345" s="7"/>
      <c r="D345" s="35"/>
      <c r="E345" s="35"/>
      <c r="F345" s="35"/>
      <c r="G345" s="35"/>
      <c r="H345" s="35"/>
      <c r="I345" s="3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21"/>
      <c r="AA345" s="7"/>
    </row>
    <row r="346" spans="2:27" x14ac:dyDescent="0.25">
      <c r="B346" s="7"/>
      <c r="C346" s="7"/>
      <c r="D346" s="35"/>
      <c r="E346" s="35"/>
      <c r="F346" s="35"/>
      <c r="G346" s="35"/>
      <c r="H346" s="35"/>
      <c r="I346" s="3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21"/>
      <c r="AA346" s="7"/>
    </row>
    <row r="347" spans="2:27" x14ac:dyDescent="0.25">
      <c r="B347" s="7"/>
      <c r="C347" s="7"/>
      <c r="D347" s="35"/>
      <c r="E347" s="35"/>
      <c r="F347" s="35"/>
      <c r="G347" s="35"/>
      <c r="H347" s="35"/>
      <c r="I347" s="3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21"/>
      <c r="AA347" s="7"/>
    </row>
    <row r="348" spans="2:27" x14ac:dyDescent="0.25">
      <c r="B348" s="7"/>
      <c r="C348" s="7"/>
      <c r="D348" s="35"/>
      <c r="E348" s="35"/>
      <c r="F348" s="35"/>
      <c r="G348" s="35"/>
      <c r="H348" s="35"/>
      <c r="I348" s="3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21"/>
      <c r="AA348" s="7"/>
    </row>
    <row r="349" spans="2:27" x14ac:dyDescent="0.25">
      <c r="B349" s="7"/>
      <c r="C349" s="7"/>
      <c r="D349" s="35"/>
      <c r="E349" s="35"/>
      <c r="F349" s="35"/>
      <c r="G349" s="35"/>
      <c r="H349" s="35"/>
      <c r="I349" s="3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21"/>
      <c r="AA349" s="7"/>
    </row>
    <row r="350" spans="2:27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21"/>
      <c r="AA350" s="7"/>
    </row>
    <row r="351" spans="2:27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21"/>
      <c r="AA351" s="7"/>
    </row>
    <row r="352" spans="2:27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21"/>
      <c r="AA352" s="7"/>
    </row>
    <row r="353" spans="2:27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21"/>
      <c r="AA353" s="7"/>
    </row>
    <row r="354" spans="2:27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21"/>
      <c r="AA354" s="7"/>
    </row>
    <row r="355" spans="2:27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21"/>
      <c r="AA355" s="7"/>
    </row>
    <row r="356" spans="2:27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21"/>
      <c r="AA356" s="7"/>
    </row>
    <row r="357" spans="2:27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21"/>
      <c r="AA357" s="7"/>
    </row>
    <row r="358" spans="2:27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21"/>
      <c r="AA358" s="7"/>
    </row>
    <row r="359" spans="2:27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21"/>
      <c r="AA359" s="7"/>
    </row>
    <row r="360" spans="2:27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21"/>
      <c r="AA360" s="7"/>
    </row>
    <row r="361" spans="2:27" x14ac:dyDescent="0.25">
      <c r="B361" s="7"/>
      <c r="C361" s="7"/>
      <c r="D361" s="35"/>
      <c r="E361" s="35"/>
      <c r="F361" s="35"/>
      <c r="G361" s="35"/>
      <c r="H361" s="35"/>
      <c r="I361" s="3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21"/>
      <c r="AA361" s="7"/>
    </row>
    <row r="362" spans="2:27" x14ac:dyDescent="0.25">
      <c r="B362" s="7"/>
      <c r="C362" s="7"/>
      <c r="D362" s="35"/>
      <c r="E362" s="35"/>
      <c r="F362" s="35"/>
      <c r="G362" s="35"/>
      <c r="H362" s="35"/>
      <c r="I362" s="3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21"/>
      <c r="AA362" s="7"/>
    </row>
    <row r="363" spans="2:27" x14ac:dyDescent="0.25">
      <c r="B363" s="7"/>
      <c r="C363" s="7"/>
      <c r="D363" s="35"/>
      <c r="E363" s="35"/>
      <c r="F363" s="35"/>
      <c r="G363" s="35"/>
      <c r="H363" s="35"/>
      <c r="I363" s="3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21"/>
      <c r="AA363" s="7"/>
    </row>
    <row r="364" spans="2:27" x14ac:dyDescent="0.25">
      <c r="B364" s="7"/>
      <c r="C364" s="7"/>
      <c r="D364" s="35"/>
      <c r="E364" s="35"/>
      <c r="F364" s="35"/>
      <c r="G364" s="35"/>
      <c r="H364" s="35"/>
      <c r="I364" s="3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21"/>
      <c r="AA364" s="7"/>
    </row>
    <row r="365" spans="2:27" x14ac:dyDescent="0.25">
      <c r="B365" s="7"/>
      <c r="C365" s="7"/>
      <c r="D365" s="35"/>
      <c r="E365" s="35"/>
      <c r="F365" s="35"/>
      <c r="G365" s="35"/>
      <c r="H365" s="35"/>
      <c r="I365" s="3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21"/>
      <c r="AA365" s="7"/>
    </row>
    <row r="366" spans="2:27" x14ac:dyDescent="0.25">
      <c r="B366" s="7"/>
      <c r="C366" s="7"/>
      <c r="D366" s="35"/>
      <c r="E366" s="35"/>
      <c r="F366" s="35"/>
      <c r="G366" s="35"/>
      <c r="H366" s="35"/>
      <c r="I366" s="3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21"/>
      <c r="AA366" s="7"/>
    </row>
    <row r="367" spans="2:27" x14ac:dyDescent="0.25">
      <c r="B367" s="7"/>
      <c r="C367" s="7"/>
      <c r="D367" s="35"/>
      <c r="E367" s="35"/>
      <c r="F367" s="35"/>
      <c r="G367" s="35"/>
      <c r="H367" s="35"/>
      <c r="I367" s="3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21"/>
      <c r="AA367" s="7"/>
    </row>
    <row r="368" spans="2:27" x14ac:dyDescent="0.25">
      <c r="B368" s="7"/>
      <c r="C368" s="7"/>
      <c r="D368" s="35"/>
      <c r="E368" s="35"/>
      <c r="F368" s="35"/>
      <c r="G368" s="35"/>
      <c r="H368" s="35"/>
      <c r="I368" s="3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21"/>
      <c r="AA368" s="7"/>
    </row>
    <row r="369" spans="1:27" x14ac:dyDescent="0.25">
      <c r="B369" s="7"/>
      <c r="C369" s="7"/>
      <c r="D369" s="35"/>
      <c r="E369" s="35"/>
      <c r="F369" s="35"/>
      <c r="G369" s="35"/>
      <c r="H369" s="35"/>
      <c r="I369" s="3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21"/>
      <c r="AA369" s="7"/>
    </row>
    <row r="370" spans="1:27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21"/>
      <c r="AA370" s="7"/>
    </row>
    <row r="371" spans="1:27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21"/>
      <c r="AA371" s="7"/>
    </row>
    <row r="372" spans="1:27" x14ac:dyDescent="0.25">
      <c r="A372" s="507"/>
      <c r="B372" s="509"/>
      <c r="C372" s="509"/>
      <c r="D372" s="509"/>
      <c r="E372" s="509"/>
      <c r="F372" s="509"/>
      <c r="G372" s="509"/>
      <c r="H372" s="509"/>
      <c r="I372" s="509"/>
      <c r="J372" s="509"/>
      <c r="K372" s="509"/>
      <c r="L372" s="509"/>
      <c r="M372" s="509"/>
      <c r="N372" s="509"/>
      <c r="O372" s="509"/>
      <c r="P372" s="509"/>
      <c r="Q372" s="509"/>
      <c r="R372" s="509"/>
      <c r="S372" s="509"/>
      <c r="T372" s="509"/>
      <c r="U372" s="509"/>
      <c r="V372" s="509"/>
      <c r="W372" s="509"/>
      <c r="X372" s="509"/>
      <c r="Y372" s="509"/>
      <c r="Z372" s="510"/>
      <c r="AA372" s="509"/>
    </row>
    <row r="373" spans="1:27" x14ac:dyDescent="0.25">
      <c r="A373" s="508"/>
      <c r="B373" s="511"/>
      <c r="C373" s="511"/>
      <c r="D373" s="511"/>
      <c r="E373" s="511"/>
      <c r="F373" s="511"/>
      <c r="G373" s="511"/>
      <c r="H373" s="511"/>
      <c r="I373" s="511"/>
      <c r="J373" s="511"/>
      <c r="K373" s="511"/>
      <c r="L373" s="511"/>
      <c r="M373" s="511"/>
      <c r="N373" s="511"/>
      <c r="O373" s="511"/>
      <c r="P373" s="511"/>
      <c r="Q373" s="511"/>
      <c r="R373" s="511"/>
      <c r="S373" s="511"/>
      <c r="T373" s="511"/>
      <c r="U373" s="511"/>
      <c r="V373" s="511"/>
      <c r="W373" s="511"/>
      <c r="X373" s="511"/>
      <c r="Y373" s="511"/>
      <c r="Z373" s="510"/>
      <c r="AA373" s="509"/>
    </row>
    <row r="374" spans="1:27" x14ac:dyDescent="0.25">
      <c r="B374" s="7"/>
      <c r="C374" s="7"/>
      <c r="D374" s="35"/>
      <c r="E374" s="35"/>
      <c r="F374" s="35"/>
      <c r="G374" s="35"/>
      <c r="H374" s="35"/>
      <c r="I374" s="35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21"/>
      <c r="AA374" s="7"/>
    </row>
    <row r="375" spans="1:27" x14ac:dyDescent="0.25">
      <c r="B375" s="7"/>
      <c r="C375" s="7"/>
      <c r="D375" s="35"/>
      <c r="E375" s="35"/>
      <c r="F375" s="35"/>
      <c r="G375" s="35"/>
      <c r="H375" s="35"/>
      <c r="I375" s="35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21"/>
      <c r="AA375" s="7"/>
    </row>
    <row r="376" spans="1:27" x14ac:dyDescent="0.25">
      <c r="B376" s="7"/>
      <c r="C376" s="7"/>
      <c r="D376" s="35"/>
      <c r="E376" s="35"/>
      <c r="F376" s="35"/>
      <c r="G376" s="35"/>
      <c r="H376" s="35"/>
      <c r="I376" s="35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21"/>
      <c r="AA376" s="7"/>
    </row>
    <row r="377" spans="1:27" x14ac:dyDescent="0.25">
      <c r="B377" s="7"/>
      <c r="C377" s="7"/>
      <c r="D377" s="35"/>
      <c r="E377" s="35"/>
      <c r="F377" s="35"/>
      <c r="G377" s="35"/>
      <c r="H377" s="35"/>
      <c r="I377" s="35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21"/>
      <c r="AA377" s="7"/>
    </row>
    <row r="378" spans="1:27" x14ac:dyDescent="0.25">
      <c r="B378" s="7"/>
      <c r="C378" s="7"/>
      <c r="D378" s="35"/>
      <c r="E378" s="35"/>
      <c r="F378" s="35"/>
      <c r="G378" s="35"/>
      <c r="H378" s="35"/>
      <c r="I378" s="35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21"/>
      <c r="AA378" s="7"/>
    </row>
    <row r="379" spans="1:27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21"/>
      <c r="AA379" s="7"/>
    </row>
    <row r="380" spans="1:27" x14ac:dyDescent="0.25">
      <c r="B380" s="7"/>
      <c r="C380" s="7"/>
      <c r="D380" s="35"/>
      <c r="E380" s="35"/>
      <c r="F380" s="35"/>
      <c r="G380" s="35"/>
      <c r="H380" s="35"/>
      <c r="I380" s="35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21"/>
      <c r="AA380" s="7"/>
    </row>
    <row r="381" spans="1:27" x14ac:dyDescent="0.25">
      <c r="B381" s="7"/>
      <c r="C381" s="7"/>
      <c r="D381" s="35"/>
      <c r="E381" s="35"/>
      <c r="F381" s="35"/>
      <c r="G381" s="35"/>
      <c r="H381" s="35"/>
      <c r="I381" s="35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21"/>
      <c r="AA381" s="7"/>
    </row>
    <row r="382" spans="1:27" x14ac:dyDescent="0.25">
      <c r="B382" s="7"/>
      <c r="C382" s="7"/>
      <c r="D382" s="35"/>
      <c r="E382" s="35"/>
      <c r="F382" s="35"/>
      <c r="G382" s="35"/>
      <c r="H382" s="35"/>
      <c r="I382" s="35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21"/>
      <c r="AA382" s="7"/>
    </row>
    <row r="383" spans="1:27" x14ac:dyDescent="0.25">
      <c r="B383" s="7"/>
      <c r="C383" s="7"/>
      <c r="D383" s="35"/>
      <c r="E383" s="35"/>
      <c r="F383" s="35"/>
      <c r="G383" s="35"/>
      <c r="H383" s="35"/>
      <c r="I383" s="35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21"/>
      <c r="AA383" s="7"/>
    </row>
    <row r="384" spans="1:27" x14ac:dyDescent="0.25">
      <c r="B384" s="7"/>
      <c r="C384" s="7"/>
      <c r="D384" s="35"/>
      <c r="E384" s="35"/>
      <c r="F384" s="35"/>
      <c r="G384" s="35"/>
      <c r="H384" s="35"/>
      <c r="I384" s="35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21"/>
      <c r="AA384" s="7"/>
    </row>
    <row r="385" spans="1:27" x14ac:dyDescent="0.25">
      <c r="B385" s="7"/>
      <c r="C385" s="7"/>
      <c r="D385" s="35"/>
      <c r="E385" s="35"/>
      <c r="F385" s="35"/>
      <c r="G385" s="35"/>
      <c r="H385" s="35"/>
      <c r="I385" s="35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21"/>
      <c r="AA385" s="7"/>
    </row>
    <row r="386" spans="1:27" x14ac:dyDescent="0.25">
      <c r="B386" s="7"/>
      <c r="C386" s="7"/>
      <c r="D386" s="35"/>
      <c r="E386" s="35"/>
      <c r="F386" s="35"/>
      <c r="G386" s="35"/>
      <c r="H386" s="35"/>
      <c r="I386" s="35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21"/>
      <c r="AA386" s="7"/>
    </row>
    <row r="387" spans="1:27" x14ac:dyDescent="0.25">
      <c r="B387" s="7"/>
      <c r="C387" s="7"/>
      <c r="D387" s="35"/>
      <c r="E387" s="35"/>
      <c r="F387" s="35"/>
      <c r="G387" s="35"/>
      <c r="H387" s="35"/>
      <c r="I387" s="35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21"/>
      <c r="AA387" s="7"/>
    </row>
    <row r="388" spans="1:27" x14ac:dyDescent="0.25">
      <c r="B388" s="7"/>
      <c r="C388" s="7"/>
      <c r="D388" s="35"/>
      <c r="E388" s="35"/>
      <c r="F388" s="35"/>
      <c r="G388" s="35"/>
      <c r="H388" s="35"/>
      <c r="I388" s="35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21"/>
      <c r="AA388" s="7"/>
    </row>
    <row r="389" spans="1:27" x14ac:dyDescent="0.25">
      <c r="B389" s="7"/>
      <c r="C389" s="7"/>
      <c r="D389" s="35"/>
      <c r="E389" s="35"/>
      <c r="F389" s="35"/>
      <c r="G389" s="35"/>
      <c r="H389" s="35"/>
      <c r="I389" s="35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21"/>
      <c r="AA389" s="7"/>
    </row>
    <row r="390" spans="1:27" x14ac:dyDescent="0.25">
      <c r="B390" s="7"/>
      <c r="C390" s="7"/>
      <c r="D390" s="35"/>
      <c r="E390" s="35"/>
      <c r="F390" s="35"/>
      <c r="G390" s="35"/>
      <c r="H390" s="35"/>
      <c r="I390" s="35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21"/>
      <c r="AA390" s="7"/>
    </row>
    <row r="391" spans="1:27" x14ac:dyDescent="0.25">
      <c r="B391" s="7"/>
      <c r="C391" s="7"/>
      <c r="D391" s="35"/>
      <c r="E391" s="35"/>
      <c r="F391" s="35"/>
      <c r="G391" s="35"/>
      <c r="H391" s="35"/>
      <c r="I391" s="35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21"/>
      <c r="AA391" s="7"/>
    </row>
    <row r="392" spans="1:27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21"/>
      <c r="AA392" s="7"/>
    </row>
    <row r="393" spans="1:27" x14ac:dyDescent="0.25">
      <c r="A393" s="507"/>
      <c r="B393" s="509"/>
      <c r="C393" s="509"/>
      <c r="D393" s="509"/>
      <c r="E393" s="509"/>
      <c r="F393" s="509"/>
      <c r="G393" s="509"/>
      <c r="H393" s="509"/>
      <c r="I393" s="509"/>
      <c r="J393" s="509"/>
      <c r="K393" s="509"/>
      <c r="L393" s="509"/>
      <c r="M393" s="509"/>
      <c r="N393" s="509"/>
      <c r="O393" s="509"/>
      <c r="P393" s="509"/>
      <c r="Q393" s="509"/>
      <c r="R393" s="509"/>
      <c r="S393" s="509"/>
      <c r="T393" s="509"/>
      <c r="U393" s="509"/>
      <c r="V393" s="509"/>
      <c r="W393" s="509"/>
      <c r="X393" s="509"/>
      <c r="Y393" s="509"/>
      <c r="Z393" s="510"/>
      <c r="AA393" s="509"/>
    </row>
    <row r="394" spans="1:27" x14ac:dyDescent="0.25">
      <c r="A394" s="508"/>
      <c r="B394" s="511"/>
      <c r="C394" s="511"/>
      <c r="D394" s="511"/>
      <c r="E394" s="511"/>
      <c r="F394" s="511"/>
      <c r="G394" s="511"/>
      <c r="H394" s="511"/>
      <c r="I394" s="511"/>
      <c r="J394" s="511"/>
      <c r="K394" s="511"/>
      <c r="L394" s="511"/>
      <c r="M394" s="511"/>
      <c r="N394" s="511"/>
      <c r="O394" s="511"/>
      <c r="P394" s="511"/>
      <c r="Q394" s="511"/>
      <c r="R394" s="511"/>
      <c r="S394" s="511"/>
      <c r="T394" s="511"/>
      <c r="U394" s="511"/>
      <c r="V394" s="511"/>
      <c r="W394" s="511"/>
      <c r="X394" s="511"/>
      <c r="Y394" s="511"/>
      <c r="Z394" s="510"/>
      <c r="AA394" s="509"/>
    </row>
    <row r="395" spans="1:27" x14ac:dyDescent="0.25">
      <c r="B395" s="7"/>
      <c r="C395" s="7"/>
      <c r="D395" s="35"/>
      <c r="E395" s="35"/>
      <c r="F395" s="35"/>
      <c r="G395" s="35"/>
      <c r="H395" s="35"/>
      <c r="I395" s="35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21"/>
      <c r="AA395" s="7"/>
    </row>
    <row r="396" spans="1:27" x14ac:dyDescent="0.25">
      <c r="B396" s="7"/>
      <c r="C396" s="7"/>
      <c r="D396" s="35"/>
      <c r="E396" s="35"/>
      <c r="F396" s="35"/>
      <c r="G396" s="35"/>
      <c r="H396" s="35"/>
      <c r="I396" s="35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21"/>
      <c r="AA396" s="7"/>
    </row>
    <row r="397" spans="1:27" x14ac:dyDescent="0.25">
      <c r="B397" s="7"/>
      <c r="C397" s="7"/>
      <c r="D397" s="35"/>
      <c r="E397" s="35"/>
      <c r="F397" s="35"/>
      <c r="G397" s="35"/>
      <c r="H397" s="35"/>
      <c r="I397" s="35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21"/>
      <c r="AA397" s="7"/>
    </row>
    <row r="398" spans="1:27" x14ac:dyDescent="0.25">
      <c r="B398" s="7"/>
      <c r="C398" s="7"/>
      <c r="D398" s="35"/>
      <c r="E398" s="35"/>
      <c r="F398" s="35"/>
      <c r="G398" s="35"/>
      <c r="H398" s="35"/>
      <c r="I398" s="35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21"/>
      <c r="AA398" s="7"/>
    </row>
    <row r="399" spans="1:27" x14ac:dyDescent="0.25">
      <c r="B399" s="7"/>
      <c r="C399" s="7"/>
      <c r="D399" s="35"/>
      <c r="E399" s="35"/>
      <c r="F399" s="35"/>
      <c r="G399" s="35"/>
      <c r="H399" s="35"/>
      <c r="I399" s="35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21"/>
      <c r="AA399" s="7"/>
    </row>
    <row r="400" spans="1:27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21"/>
      <c r="AA400" s="7"/>
    </row>
    <row r="401" spans="1:27" x14ac:dyDescent="0.25">
      <c r="B401" s="7"/>
      <c r="C401" s="7"/>
      <c r="D401" s="35"/>
      <c r="E401" s="35"/>
      <c r="F401" s="35"/>
      <c r="G401" s="35"/>
      <c r="H401" s="35"/>
      <c r="I401" s="35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21"/>
      <c r="AA401" s="7"/>
    </row>
    <row r="402" spans="1:27" x14ac:dyDescent="0.25">
      <c r="B402" s="7"/>
      <c r="C402" s="7"/>
      <c r="D402" s="35"/>
      <c r="E402" s="35"/>
      <c r="F402" s="35"/>
      <c r="G402" s="35"/>
      <c r="H402" s="35"/>
      <c r="I402" s="35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21"/>
      <c r="AA402" s="7"/>
    </row>
    <row r="403" spans="1:27" x14ac:dyDescent="0.25">
      <c r="B403" s="7"/>
      <c r="C403" s="7"/>
      <c r="D403" s="35"/>
      <c r="E403" s="35"/>
      <c r="F403" s="35"/>
      <c r="G403" s="35"/>
      <c r="H403" s="35"/>
      <c r="I403" s="35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21"/>
      <c r="AA403" s="7"/>
    </row>
    <row r="404" spans="1:27" x14ac:dyDescent="0.25">
      <c r="B404" s="7"/>
      <c r="C404" s="7"/>
      <c r="D404" s="35"/>
      <c r="E404" s="35"/>
      <c r="F404" s="35"/>
      <c r="G404" s="35"/>
      <c r="H404" s="35"/>
      <c r="I404" s="35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21"/>
      <c r="AA404" s="7"/>
    </row>
    <row r="405" spans="1:27" x14ac:dyDescent="0.25">
      <c r="B405" s="7"/>
      <c r="C405" s="7"/>
      <c r="D405" s="35"/>
      <c r="E405" s="35"/>
      <c r="F405" s="35"/>
      <c r="G405" s="35"/>
      <c r="H405" s="35"/>
      <c r="I405" s="35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21"/>
      <c r="AA405" s="7"/>
    </row>
    <row r="406" spans="1:27" x14ac:dyDescent="0.25">
      <c r="B406" s="7"/>
      <c r="C406" s="7"/>
      <c r="D406" s="35"/>
      <c r="E406" s="35"/>
      <c r="F406" s="35"/>
      <c r="G406" s="35"/>
      <c r="H406" s="35"/>
      <c r="I406" s="35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21"/>
      <c r="AA406" s="7"/>
    </row>
    <row r="407" spans="1:27" x14ac:dyDescent="0.25">
      <c r="B407" s="7"/>
      <c r="C407" s="7"/>
      <c r="D407" s="35"/>
      <c r="E407" s="35"/>
      <c r="F407" s="35"/>
      <c r="G407" s="35"/>
      <c r="H407" s="35"/>
      <c r="I407" s="35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21"/>
      <c r="AA407" s="7"/>
    </row>
    <row r="408" spans="1:27" x14ac:dyDescent="0.25">
      <c r="B408" s="7"/>
      <c r="C408" s="7"/>
      <c r="D408" s="35"/>
      <c r="E408" s="35"/>
      <c r="F408" s="35"/>
      <c r="G408" s="35"/>
      <c r="H408" s="35"/>
      <c r="I408" s="35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21"/>
      <c r="AA408" s="7"/>
    </row>
    <row r="409" spans="1:27" x14ac:dyDescent="0.25">
      <c r="B409" s="7"/>
      <c r="C409" s="7"/>
      <c r="D409" s="35"/>
      <c r="E409" s="35"/>
      <c r="F409" s="35"/>
      <c r="G409" s="35"/>
      <c r="H409" s="35"/>
      <c r="I409" s="35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21"/>
      <c r="AA409" s="7"/>
    </row>
    <row r="410" spans="1:27" x14ac:dyDescent="0.25">
      <c r="B410" s="7"/>
      <c r="C410" s="7"/>
      <c r="D410" s="35"/>
      <c r="E410" s="35"/>
      <c r="F410" s="35"/>
      <c r="G410" s="35"/>
      <c r="H410" s="35"/>
      <c r="I410" s="35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21"/>
      <c r="AA410" s="7"/>
    </row>
    <row r="411" spans="1:27" x14ac:dyDescent="0.25">
      <c r="B411" s="7"/>
      <c r="C411" s="7"/>
      <c r="D411" s="35"/>
      <c r="E411" s="35"/>
      <c r="F411" s="35"/>
      <c r="G411" s="35"/>
      <c r="H411" s="35"/>
      <c r="I411" s="35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21"/>
      <c r="AA411" s="7"/>
    </row>
    <row r="412" spans="1:27" x14ac:dyDescent="0.25">
      <c r="B412" s="7"/>
      <c r="C412" s="7"/>
      <c r="D412" s="35"/>
      <c r="E412" s="35"/>
      <c r="F412" s="35"/>
      <c r="G412" s="35"/>
      <c r="H412" s="35"/>
      <c r="I412" s="35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21"/>
      <c r="AA412" s="7"/>
    </row>
    <row r="413" spans="1:27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21"/>
      <c r="AA413" s="7"/>
    </row>
    <row r="414" spans="1:27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21"/>
      <c r="AA414" s="7"/>
    </row>
    <row r="415" spans="1:27" x14ac:dyDescent="0.25">
      <c r="A415" s="507"/>
      <c r="B415" s="509"/>
      <c r="C415" s="509"/>
      <c r="D415" s="509"/>
      <c r="E415" s="509"/>
      <c r="F415" s="509"/>
      <c r="G415" s="509"/>
      <c r="H415" s="509"/>
      <c r="I415" s="509"/>
      <c r="J415" s="509"/>
      <c r="K415" s="509"/>
      <c r="L415" s="509"/>
      <c r="M415" s="509"/>
      <c r="N415" s="509"/>
      <c r="O415" s="509"/>
      <c r="P415" s="509"/>
      <c r="Q415" s="509"/>
      <c r="R415" s="509"/>
      <c r="S415" s="509"/>
      <c r="T415" s="509"/>
      <c r="U415" s="509"/>
      <c r="V415" s="509"/>
      <c r="W415" s="509"/>
      <c r="X415" s="509"/>
      <c r="Y415" s="509"/>
      <c r="Z415" s="510"/>
      <c r="AA415" s="509"/>
    </row>
    <row r="416" spans="1:27" x14ac:dyDescent="0.25">
      <c r="A416" s="508"/>
      <c r="B416" s="511"/>
      <c r="C416" s="511"/>
      <c r="D416" s="511"/>
      <c r="E416" s="511"/>
      <c r="F416" s="511"/>
      <c r="G416" s="511"/>
      <c r="H416" s="511"/>
      <c r="I416" s="511"/>
      <c r="J416" s="511"/>
      <c r="K416" s="511"/>
      <c r="L416" s="511"/>
      <c r="M416" s="511"/>
      <c r="N416" s="511"/>
      <c r="O416" s="511"/>
      <c r="P416" s="511"/>
      <c r="Q416" s="511"/>
      <c r="R416" s="511"/>
      <c r="S416" s="511"/>
      <c r="T416" s="511"/>
      <c r="U416" s="511"/>
      <c r="V416" s="511"/>
      <c r="W416" s="511"/>
      <c r="X416" s="511"/>
      <c r="Y416" s="511"/>
      <c r="Z416" s="510"/>
      <c r="AA416" s="509"/>
    </row>
    <row r="417" spans="2:27" x14ac:dyDescent="0.25">
      <c r="B417" s="7"/>
      <c r="C417" s="7"/>
      <c r="D417" s="35"/>
      <c r="E417" s="35"/>
      <c r="F417" s="35"/>
      <c r="G417" s="35"/>
      <c r="H417" s="35"/>
      <c r="I417" s="35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21"/>
      <c r="AA417" s="7"/>
    </row>
    <row r="418" spans="2:27" x14ac:dyDescent="0.25">
      <c r="B418" s="7"/>
      <c r="C418" s="7"/>
      <c r="D418" s="35"/>
      <c r="E418" s="35"/>
      <c r="F418" s="35"/>
      <c r="G418" s="35"/>
      <c r="H418" s="35"/>
      <c r="I418" s="35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21"/>
      <c r="AA418" s="7"/>
    </row>
    <row r="419" spans="2:27" x14ac:dyDescent="0.25">
      <c r="B419" s="7"/>
      <c r="C419" s="7"/>
      <c r="D419" s="35"/>
      <c r="E419" s="35"/>
      <c r="F419" s="35"/>
      <c r="G419" s="35"/>
      <c r="H419" s="35"/>
      <c r="I419" s="35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1"/>
      <c r="AA419" s="7"/>
    </row>
    <row r="420" spans="2:27" x14ac:dyDescent="0.25">
      <c r="B420" s="7"/>
      <c r="C420" s="7"/>
      <c r="D420" s="35"/>
      <c r="E420" s="35"/>
      <c r="F420" s="35"/>
      <c r="G420" s="35"/>
      <c r="H420" s="35"/>
      <c r="I420" s="35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21"/>
      <c r="AA420" s="7"/>
    </row>
    <row r="421" spans="2:27" x14ac:dyDescent="0.25">
      <c r="B421" s="7"/>
      <c r="C421" s="7"/>
      <c r="D421" s="35"/>
      <c r="E421" s="35"/>
      <c r="F421" s="35"/>
      <c r="G421" s="35"/>
      <c r="H421" s="35"/>
      <c r="I421" s="35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21"/>
      <c r="AA421" s="7"/>
    </row>
    <row r="422" spans="2:27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21"/>
      <c r="AA422" s="7"/>
    </row>
    <row r="423" spans="2:27" x14ac:dyDescent="0.25">
      <c r="B423" s="7"/>
      <c r="C423" s="7"/>
      <c r="D423" s="35"/>
      <c r="E423" s="35"/>
      <c r="F423" s="35"/>
      <c r="G423" s="35"/>
      <c r="H423" s="35"/>
      <c r="I423" s="35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21"/>
      <c r="AA423" s="7"/>
    </row>
    <row r="424" spans="2:27" x14ac:dyDescent="0.25">
      <c r="B424" s="7"/>
      <c r="C424" s="7"/>
      <c r="D424" s="35"/>
      <c r="E424" s="35"/>
      <c r="F424" s="35"/>
      <c r="G424" s="35"/>
      <c r="H424" s="35"/>
      <c r="I424" s="35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21"/>
      <c r="AA424" s="7"/>
    </row>
    <row r="425" spans="2:27" x14ac:dyDescent="0.25">
      <c r="B425" s="7"/>
      <c r="C425" s="7"/>
      <c r="D425" s="35"/>
      <c r="E425" s="35"/>
      <c r="F425" s="35"/>
      <c r="G425" s="35"/>
      <c r="H425" s="35"/>
      <c r="I425" s="35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21"/>
      <c r="AA425" s="7"/>
    </row>
    <row r="426" spans="2:27" x14ac:dyDescent="0.25">
      <c r="B426" s="7"/>
      <c r="C426" s="7"/>
      <c r="D426" s="35"/>
      <c r="E426" s="35"/>
      <c r="F426" s="35"/>
      <c r="G426" s="35"/>
      <c r="H426" s="35"/>
      <c r="I426" s="35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21"/>
      <c r="AA426" s="7"/>
    </row>
    <row r="427" spans="2:27" x14ac:dyDescent="0.25">
      <c r="B427" s="7"/>
      <c r="C427" s="7"/>
      <c r="D427" s="35"/>
      <c r="E427" s="35"/>
      <c r="F427" s="35"/>
      <c r="G427" s="35"/>
      <c r="H427" s="35"/>
      <c r="I427" s="35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21"/>
      <c r="AA427" s="7"/>
    </row>
    <row r="428" spans="2:27" x14ac:dyDescent="0.25">
      <c r="B428" s="7"/>
      <c r="C428" s="7"/>
      <c r="D428" s="35"/>
      <c r="E428" s="35"/>
      <c r="F428" s="35"/>
      <c r="G428" s="35"/>
      <c r="H428" s="35"/>
      <c r="I428" s="35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21"/>
      <c r="AA428" s="7"/>
    </row>
    <row r="429" spans="2:27" x14ac:dyDescent="0.25">
      <c r="B429" s="7"/>
      <c r="C429" s="7"/>
      <c r="D429" s="35"/>
      <c r="E429" s="35"/>
      <c r="F429" s="35"/>
      <c r="G429" s="35"/>
      <c r="H429" s="35"/>
      <c r="I429" s="35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21"/>
      <c r="AA429" s="7"/>
    </row>
    <row r="430" spans="2:27" x14ac:dyDescent="0.25">
      <c r="B430" s="7"/>
      <c r="C430" s="7"/>
      <c r="D430" s="35"/>
      <c r="E430" s="35"/>
      <c r="F430" s="35"/>
      <c r="G430" s="35"/>
      <c r="H430" s="35"/>
      <c r="I430" s="35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21"/>
      <c r="AA430" s="7"/>
    </row>
    <row r="431" spans="2:27" x14ac:dyDescent="0.25">
      <c r="B431" s="7"/>
      <c r="C431" s="7"/>
      <c r="D431" s="35"/>
      <c r="E431" s="35"/>
      <c r="F431" s="35"/>
      <c r="G431" s="35"/>
      <c r="H431" s="35"/>
      <c r="I431" s="35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21"/>
      <c r="AA431" s="7"/>
    </row>
    <row r="432" spans="2:27" x14ac:dyDescent="0.25">
      <c r="B432" s="7"/>
      <c r="C432" s="7"/>
      <c r="D432" s="35"/>
      <c r="E432" s="35"/>
      <c r="F432" s="35"/>
      <c r="G432" s="35"/>
      <c r="H432" s="35"/>
      <c r="I432" s="35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21"/>
      <c r="AA432" s="7"/>
    </row>
    <row r="433" spans="1:27" x14ac:dyDescent="0.25">
      <c r="B433" s="7"/>
      <c r="C433" s="7"/>
      <c r="D433" s="35"/>
      <c r="E433" s="35"/>
      <c r="F433" s="35"/>
      <c r="G433" s="35"/>
      <c r="H433" s="35"/>
      <c r="I433" s="35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21"/>
      <c r="AA433" s="7"/>
    </row>
    <row r="434" spans="1:27" x14ac:dyDescent="0.25">
      <c r="B434" s="7"/>
      <c r="C434" s="7"/>
      <c r="D434" s="35"/>
      <c r="E434" s="35"/>
      <c r="F434" s="35"/>
      <c r="G434" s="35"/>
      <c r="H434" s="35"/>
      <c r="I434" s="35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21"/>
      <c r="AA434" s="7"/>
    </row>
    <row r="435" spans="1:27" x14ac:dyDescent="0.25">
      <c r="B435" s="7"/>
      <c r="C435" s="7"/>
      <c r="D435" s="35"/>
      <c r="E435" s="35"/>
      <c r="F435" s="35"/>
      <c r="G435" s="35"/>
      <c r="H435" s="35"/>
      <c r="I435" s="35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21"/>
      <c r="AA435" s="7"/>
    </row>
    <row r="436" spans="1:27" x14ac:dyDescent="0.25">
      <c r="B436" s="7"/>
      <c r="C436" s="7"/>
      <c r="D436" s="35"/>
      <c r="E436" s="35"/>
      <c r="F436" s="35"/>
      <c r="G436" s="35"/>
      <c r="H436" s="35"/>
      <c r="I436" s="35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21"/>
      <c r="AA436" s="7"/>
    </row>
    <row r="437" spans="1:27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21"/>
      <c r="AA437" s="7"/>
    </row>
    <row r="438" spans="1:27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21"/>
      <c r="AA438" s="7"/>
    </row>
    <row r="439" spans="1:27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21"/>
      <c r="AA439" s="7"/>
    </row>
    <row r="440" spans="1:27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21"/>
      <c r="AA440" s="7"/>
    </row>
    <row r="441" spans="1:27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21"/>
      <c r="AA441" s="7"/>
    </row>
    <row r="442" spans="1:27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21"/>
      <c r="AA442" s="7"/>
    </row>
    <row r="443" spans="1:27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21"/>
      <c r="AA443" s="7"/>
    </row>
    <row r="444" spans="1:27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21"/>
      <c r="AA444" s="7"/>
    </row>
    <row r="445" spans="1:27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21"/>
      <c r="AA445" s="7"/>
    </row>
    <row r="446" spans="1:27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21"/>
      <c r="AA446" s="7"/>
    </row>
    <row r="447" spans="1:27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21"/>
      <c r="AA447" s="7"/>
    </row>
    <row r="448" spans="1:27" x14ac:dyDescent="0.25">
      <c r="A448" s="507"/>
      <c r="B448" s="509"/>
      <c r="C448" s="509"/>
      <c r="D448" s="509"/>
      <c r="E448" s="509"/>
      <c r="F448" s="509"/>
      <c r="G448" s="509"/>
      <c r="H448" s="509"/>
      <c r="I448" s="509"/>
      <c r="J448" s="509"/>
      <c r="K448" s="509"/>
      <c r="L448" s="509"/>
      <c r="M448" s="509"/>
      <c r="N448" s="509"/>
      <c r="O448" s="509"/>
      <c r="P448" s="509"/>
      <c r="Q448" s="509"/>
      <c r="R448" s="509"/>
      <c r="S448" s="509"/>
      <c r="T448" s="509"/>
      <c r="U448" s="509"/>
      <c r="V448" s="509"/>
      <c r="W448" s="509"/>
      <c r="X448" s="509"/>
      <c r="Y448" s="509"/>
      <c r="Z448" s="510"/>
      <c r="AA448" s="509"/>
    </row>
    <row r="449" spans="1:27" x14ac:dyDescent="0.25">
      <c r="A449" s="508"/>
      <c r="B449" s="511"/>
      <c r="C449" s="511"/>
      <c r="D449" s="511"/>
      <c r="E449" s="511"/>
      <c r="F449" s="511"/>
      <c r="G449" s="511"/>
      <c r="H449" s="511"/>
      <c r="I449" s="511"/>
      <c r="J449" s="511"/>
      <c r="K449" s="511"/>
      <c r="L449" s="511"/>
      <c r="M449" s="511"/>
      <c r="N449" s="511"/>
      <c r="O449" s="511"/>
      <c r="P449" s="511"/>
      <c r="Q449" s="511"/>
      <c r="R449" s="511"/>
      <c r="S449" s="511"/>
      <c r="T449" s="511"/>
      <c r="U449" s="511"/>
      <c r="V449" s="511"/>
      <c r="W449" s="511"/>
      <c r="X449" s="511"/>
      <c r="Y449" s="511"/>
      <c r="Z449" s="510"/>
      <c r="AA449" s="509"/>
    </row>
    <row r="450" spans="1:27" x14ac:dyDescent="0.25">
      <c r="B450" s="7"/>
      <c r="C450" s="7"/>
      <c r="D450" s="35"/>
      <c r="E450" s="35"/>
      <c r="F450" s="35"/>
      <c r="G450" s="35"/>
      <c r="H450" s="35"/>
      <c r="I450" s="35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21"/>
      <c r="AA450" s="7"/>
    </row>
    <row r="451" spans="1:27" x14ac:dyDescent="0.25">
      <c r="B451" s="7"/>
      <c r="C451" s="7"/>
      <c r="D451" s="35"/>
      <c r="E451" s="35"/>
      <c r="F451" s="35"/>
      <c r="G451" s="35"/>
      <c r="H451" s="35"/>
      <c r="I451" s="35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21"/>
      <c r="AA451" s="7"/>
    </row>
    <row r="452" spans="1:27" x14ac:dyDescent="0.25">
      <c r="B452" s="7"/>
      <c r="C452" s="7"/>
      <c r="D452" s="35"/>
      <c r="E452" s="35"/>
      <c r="F452" s="35"/>
      <c r="G452" s="35"/>
      <c r="H452" s="35"/>
      <c r="I452" s="35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21"/>
      <c r="AA452" s="7"/>
    </row>
    <row r="453" spans="1:27" x14ac:dyDescent="0.25">
      <c r="B453" s="7"/>
      <c r="C453" s="7"/>
      <c r="D453" s="35"/>
      <c r="E453" s="35"/>
      <c r="F453" s="35"/>
      <c r="G453" s="35"/>
      <c r="H453" s="35"/>
      <c r="I453" s="35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21"/>
      <c r="AA453" s="7"/>
    </row>
    <row r="454" spans="1:27" x14ac:dyDescent="0.25">
      <c r="B454" s="7"/>
      <c r="C454" s="7"/>
      <c r="D454" s="35"/>
      <c r="E454" s="35"/>
      <c r="F454" s="35"/>
      <c r="G454" s="35"/>
      <c r="H454" s="35"/>
      <c r="I454" s="35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21"/>
      <c r="AA454" s="7"/>
    </row>
    <row r="455" spans="1:27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21"/>
      <c r="AA455" s="7"/>
    </row>
    <row r="456" spans="1:27" x14ac:dyDescent="0.25">
      <c r="B456" s="7"/>
      <c r="C456" s="7"/>
      <c r="D456" s="35"/>
      <c r="E456" s="35"/>
      <c r="F456" s="35"/>
      <c r="G456" s="35"/>
      <c r="H456" s="35"/>
      <c r="I456" s="35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21"/>
      <c r="AA456" s="7"/>
    </row>
    <row r="457" spans="1:27" x14ac:dyDescent="0.25">
      <c r="B457" s="7"/>
      <c r="C457" s="7"/>
      <c r="D457" s="35"/>
      <c r="E457" s="35"/>
      <c r="F457" s="35"/>
      <c r="G457" s="35"/>
      <c r="H457" s="35"/>
      <c r="I457" s="35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21"/>
      <c r="AA457" s="7"/>
    </row>
    <row r="458" spans="1:27" x14ac:dyDescent="0.25">
      <c r="B458" s="7"/>
      <c r="C458" s="7"/>
      <c r="D458" s="35"/>
      <c r="E458" s="35"/>
      <c r="F458" s="35"/>
      <c r="G458" s="35"/>
      <c r="H458" s="35"/>
      <c r="I458" s="35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21"/>
      <c r="AA458" s="7"/>
    </row>
    <row r="459" spans="1:27" x14ac:dyDescent="0.25">
      <c r="B459" s="7"/>
      <c r="C459" s="7"/>
      <c r="D459" s="35"/>
      <c r="E459" s="35"/>
      <c r="F459" s="35"/>
      <c r="G459" s="35"/>
      <c r="H459" s="35"/>
      <c r="I459" s="35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21"/>
      <c r="AA459" s="7"/>
    </row>
    <row r="460" spans="1:27" x14ac:dyDescent="0.25">
      <c r="B460" s="7"/>
      <c r="C460" s="7"/>
      <c r="D460" s="35"/>
      <c r="E460" s="35"/>
      <c r="F460" s="35"/>
      <c r="G460" s="35"/>
      <c r="H460" s="35"/>
      <c r="I460" s="35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21"/>
      <c r="AA460" s="7"/>
    </row>
    <row r="461" spans="1:27" x14ac:dyDescent="0.25">
      <c r="B461" s="7"/>
      <c r="C461" s="7"/>
      <c r="D461" s="35"/>
      <c r="E461" s="35"/>
      <c r="F461" s="35"/>
      <c r="G461" s="35"/>
      <c r="H461" s="35"/>
      <c r="I461" s="35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21"/>
      <c r="AA461" s="7"/>
    </row>
    <row r="462" spans="1:27" x14ac:dyDescent="0.25">
      <c r="B462" s="7"/>
      <c r="C462" s="7"/>
      <c r="D462" s="35"/>
      <c r="E462" s="35"/>
      <c r="F462" s="35"/>
      <c r="G462" s="35"/>
      <c r="H462" s="35"/>
      <c r="I462" s="35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21"/>
      <c r="AA462" s="7"/>
    </row>
    <row r="463" spans="1:27" x14ac:dyDescent="0.25">
      <c r="B463" s="7"/>
      <c r="C463" s="7"/>
      <c r="D463" s="35"/>
      <c r="E463" s="35"/>
      <c r="F463" s="35"/>
      <c r="G463" s="35"/>
      <c r="H463" s="35"/>
      <c r="I463" s="35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21"/>
      <c r="AA463" s="7"/>
    </row>
    <row r="464" spans="1:27" x14ac:dyDescent="0.25">
      <c r="B464" s="7"/>
      <c r="C464" s="7"/>
      <c r="D464" s="35"/>
      <c r="E464" s="35"/>
      <c r="F464" s="35"/>
      <c r="G464" s="35"/>
      <c r="H464" s="35"/>
      <c r="I464" s="35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21"/>
      <c r="AA464" s="7"/>
    </row>
    <row r="465" spans="2:27" x14ac:dyDescent="0.25">
      <c r="B465" s="7"/>
      <c r="C465" s="7"/>
      <c r="D465" s="35"/>
      <c r="E465" s="35"/>
      <c r="F465" s="35"/>
      <c r="G465" s="35"/>
      <c r="H465" s="35"/>
      <c r="I465" s="35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21"/>
      <c r="AA465" s="7"/>
    </row>
    <row r="466" spans="2:27" x14ac:dyDescent="0.25">
      <c r="B466" s="7"/>
      <c r="C466" s="7"/>
      <c r="D466" s="35"/>
      <c r="E466" s="35"/>
      <c r="F466" s="35"/>
      <c r="G466" s="35"/>
      <c r="H466" s="35"/>
      <c r="I466" s="35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21"/>
      <c r="AA466" s="7"/>
    </row>
    <row r="467" spans="2:27" x14ac:dyDescent="0.25">
      <c r="B467" s="7"/>
      <c r="C467" s="7"/>
      <c r="D467" s="35"/>
      <c r="E467" s="35"/>
      <c r="F467" s="35"/>
      <c r="G467" s="35"/>
      <c r="H467" s="35"/>
      <c r="I467" s="35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21"/>
      <c r="AA467" s="7"/>
    </row>
    <row r="468" spans="2:27" x14ac:dyDescent="0.25">
      <c r="B468" s="7"/>
      <c r="C468" s="7"/>
      <c r="D468" s="35"/>
      <c r="E468" s="35"/>
      <c r="F468" s="35"/>
      <c r="G468" s="35"/>
      <c r="H468" s="35"/>
      <c r="I468" s="35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21"/>
      <c r="AA468" s="7"/>
    </row>
    <row r="469" spans="2:27" x14ac:dyDescent="0.25">
      <c r="B469" s="7"/>
      <c r="C469" s="7"/>
      <c r="D469" s="35"/>
      <c r="E469" s="35"/>
      <c r="F469" s="35"/>
      <c r="G469" s="35"/>
      <c r="H469" s="35"/>
      <c r="I469" s="35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21"/>
      <c r="AA469" s="7"/>
    </row>
    <row r="470" spans="2:27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21"/>
      <c r="AA470" s="7"/>
    </row>
    <row r="471" spans="2:27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21"/>
      <c r="AA471" s="7"/>
    </row>
    <row r="472" spans="2:27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21"/>
      <c r="AA472" s="7"/>
    </row>
    <row r="473" spans="2:27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21"/>
      <c r="AA473" s="7"/>
    </row>
    <row r="474" spans="2:27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21"/>
      <c r="AA474" s="7"/>
    </row>
    <row r="475" spans="2:27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21"/>
      <c r="AA475" s="7"/>
    </row>
    <row r="476" spans="2:27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21"/>
      <c r="AA476" s="7"/>
    </row>
    <row r="477" spans="2:27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21"/>
      <c r="AA477" s="7"/>
    </row>
    <row r="478" spans="2:27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21"/>
      <c r="AA478" s="7"/>
    </row>
    <row r="479" spans="2:27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21"/>
      <c r="AA479" s="7"/>
    </row>
    <row r="480" spans="2:27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21"/>
      <c r="AA480" s="7"/>
    </row>
    <row r="481" spans="2:27" x14ac:dyDescent="0.25">
      <c r="B481" s="7"/>
      <c r="C481" s="7"/>
      <c r="D481" s="35"/>
      <c r="E481" s="35"/>
      <c r="F481" s="35"/>
      <c r="G481" s="35"/>
      <c r="H481" s="35"/>
      <c r="I481" s="35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21"/>
      <c r="AA481" s="7"/>
    </row>
    <row r="482" spans="2:27" x14ac:dyDescent="0.25">
      <c r="B482" s="7"/>
      <c r="C482" s="7"/>
      <c r="D482" s="35"/>
      <c r="E482" s="35"/>
      <c r="F482" s="35"/>
      <c r="G482" s="35"/>
      <c r="H482" s="35"/>
      <c r="I482" s="35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21"/>
      <c r="AA482" s="7"/>
    </row>
    <row r="483" spans="2:27" x14ac:dyDescent="0.25">
      <c r="B483" s="7"/>
      <c r="C483" s="7"/>
      <c r="D483" s="35"/>
      <c r="E483" s="35"/>
      <c r="F483" s="35"/>
      <c r="G483" s="35"/>
      <c r="H483" s="35"/>
      <c r="I483" s="35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21"/>
      <c r="AA483" s="7"/>
    </row>
    <row r="484" spans="2:27" x14ac:dyDescent="0.25">
      <c r="B484" s="7"/>
      <c r="C484" s="7"/>
      <c r="D484" s="35"/>
      <c r="E484" s="35"/>
      <c r="F484" s="35"/>
      <c r="G484" s="35"/>
      <c r="H484" s="35"/>
      <c r="I484" s="35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21"/>
      <c r="AA484" s="7"/>
    </row>
    <row r="485" spans="2:27" x14ac:dyDescent="0.25">
      <c r="B485" s="7"/>
      <c r="C485" s="7"/>
      <c r="D485" s="35"/>
      <c r="E485" s="35"/>
      <c r="F485" s="35"/>
      <c r="G485" s="35"/>
      <c r="H485" s="35"/>
      <c r="I485" s="35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21"/>
      <c r="AA485" s="7"/>
    </row>
    <row r="486" spans="2:27" x14ac:dyDescent="0.25">
      <c r="B486" s="7"/>
      <c r="C486" s="7"/>
      <c r="D486" s="35"/>
      <c r="E486" s="35"/>
      <c r="F486" s="35"/>
      <c r="G486" s="35"/>
      <c r="H486" s="35"/>
      <c r="I486" s="35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21"/>
      <c r="AA486" s="7"/>
    </row>
    <row r="487" spans="2:27" x14ac:dyDescent="0.25">
      <c r="B487" s="7"/>
      <c r="C487" s="7"/>
      <c r="D487" s="35"/>
      <c r="E487" s="35"/>
      <c r="F487" s="35"/>
      <c r="G487" s="35"/>
      <c r="H487" s="35"/>
      <c r="I487" s="35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21"/>
      <c r="AA487" s="7"/>
    </row>
    <row r="488" spans="2:27" x14ac:dyDescent="0.25">
      <c r="B488" s="7"/>
      <c r="C488" s="7"/>
      <c r="D488" s="35"/>
      <c r="E488" s="35"/>
      <c r="F488" s="35"/>
      <c r="G488" s="35"/>
      <c r="H488" s="35"/>
      <c r="I488" s="35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21"/>
      <c r="AA488" s="7"/>
    </row>
    <row r="489" spans="2:27" x14ac:dyDescent="0.25">
      <c r="B489" s="7"/>
      <c r="C489" s="7"/>
      <c r="D489" s="35"/>
      <c r="E489" s="35"/>
      <c r="F489" s="35"/>
      <c r="G489" s="35"/>
      <c r="H489" s="35"/>
      <c r="I489" s="35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21"/>
      <c r="AA489" s="7"/>
    </row>
    <row r="490" spans="2:27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21"/>
      <c r="AA490" s="7"/>
    </row>
  </sheetData>
  <mergeCells count="208">
    <mergeCell ref="Z133:Z134"/>
    <mergeCell ref="AA133:AA134"/>
    <mergeCell ref="B134:C134"/>
    <mergeCell ref="D134:E134"/>
    <mergeCell ref="F134:G134"/>
    <mergeCell ref="H134:I134"/>
    <mergeCell ref="J134:K134"/>
    <mergeCell ref="L134:M134"/>
    <mergeCell ref="N134:O134"/>
    <mergeCell ref="P134:Q134"/>
    <mergeCell ref="R134:S134"/>
    <mergeCell ref="T134:U134"/>
    <mergeCell ref="V134:W134"/>
    <mergeCell ref="X134:Y134"/>
    <mergeCell ref="J90:K90"/>
    <mergeCell ref="L90:M90"/>
    <mergeCell ref="N90:O90"/>
    <mergeCell ref="P90:Q90"/>
    <mergeCell ref="R90:S90"/>
    <mergeCell ref="T90:U90"/>
    <mergeCell ref="V90:W90"/>
    <mergeCell ref="X90:Y90"/>
    <mergeCell ref="A133:A134"/>
    <mergeCell ref="B133:Y133"/>
    <mergeCell ref="A89:A90"/>
    <mergeCell ref="B89:Y89"/>
    <mergeCell ref="Z1:Z2"/>
    <mergeCell ref="AA1:AA2"/>
    <mergeCell ref="B2:C2"/>
    <mergeCell ref="D2:E2"/>
    <mergeCell ref="F2:G2"/>
    <mergeCell ref="H2:I2"/>
    <mergeCell ref="J2:K2"/>
    <mergeCell ref="L2:M2"/>
    <mergeCell ref="R2:S2"/>
    <mergeCell ref="T2:U2"/>
    <mergeCell ref="A45:A46"/>
    <mergeCell ref="B45:Y45"/>
    <mergeCell ref="R46:S46"/>
    <mergeCell ref="T46:U46"/>
    <mergeCell ref="V46:W46"/>
    <mergeCell ref="X46:Y46"/>
    <mergeCell ref="A1:A2"/>
    <mergeCell ref="B1:Y1"/>
    <mergeCell ref="V2:W2"/>
    <mergeCell ref="X2:Y2"/>
    <mergeCell ref="N2:O2"/>
    <mergeCell ref="P2:Q2"/>
    <mergeCell ref="Z45:Z46"/>
    <mergeCell ref="AA45:AA46"/>
    <mergeCell ref="B46:C46"/>
    <mergeCell ref="D46:E46"/>
    <mergeCell ref="F46:G46"/>
    <mergeCell ref="H46:I46"/>
    <mergeCell ref="J46:K46"/>
    <mergeCell ref="L46:M46"/>
    <mergeCell ref="N46:O46"/>
    <mergeCell ref="P46:Q46"/>
    <mergeCell ref="B177:Y177"/>
    <mergeCell ref="Z177:Z178"/>
    <mergeCell ref="AA177:AA178"/>
    <mergeCell ref="B178:C178"/>
    <mergeCell ref="D178:E178"/>
    <mergeCell ref="F178:G178"/>
    <mergeCell ref="H178:I178"/>
    <mergeCell ref="J178:K178"/>
    <mergeCell ref="L178:M178"/>
    <mergeCell ref="N178:O178"/>
    <mergeCell ref="P178:Q178"/>
    <mergeCell ref="R178:S178"/>
    <mergeCell ref="T178:U178"/>
    <mergeCell ref="V178:W178"/>
    <mergeCell ref="A177:A178"/>
    <mergeCell ref="X178:Y178"/>
    <mergeCell ref="Z89:Z90"/>
    <mergeCell ref="AA89:AA90"/>
    <mergeCell ref="B90:C90"/>
    <mergeCell ref="D90:E90"/>
    <mergeCell ref="F90:G90"/>
    <mergeCell ref="H90:I90"/>
    <mergeCell ref="A221:A222"/>
    <mergeCell ref="B221:Y221"/>
    <mergeCell ref="B222:C222"/>
    <mergeCell ref="D222:E222"/>
    <mergeCell ref="F222:G222"/>
    <mergeCell ref="H222:I222"/>
    <mergeCell ref="J222:K222"/>
    <mergeCell ref="L222:M222"/>
    <mergeCell ref="N222:O222"/>
    <mergeCell ref="P222:Q222"/>
    <mergeCell ref="Z221:Z222"/>
    <mergeCell ref="AA221:AA222"/>
    <mergeCell ref="R222:S222"/>
    <mergeCell ref="T222:U222"/>
    <mergeCell ref="V222:W222"/>
    <mergeCell ref="X222:Y222"/>
    <mergeCell ref="Z273:Z274"/>
    <mergeCell ref="AA273:AA274"/>
    <mergeCell ref="B274:C274"/>
    <mergeCell ref="D274:E274"/>
    <mergeCell ref="F274:G274"/>
    <mergeCell ref="H274:I274"/>
    <mergeCell ref="J274:K274"/>
    <mergeCell ref="L274:M274"/>
    <mergeCell ref="R274:S274"/>
    <mergeCell ref="T274:U274"/>
    <mergeCell ref="A295:A296"/>
    <mergeCell ref="B295:Y295"/>
    <mergeCell ref="R296:S296"/>
    <mergeCell ref="T296:U296"/>
    <mergeCell ref="V296:W296"/>
    <mergeCell ref="X296:Y296"/>
    <mergeCell ref="A273:A274"/>
    <mergeCell ref="B273:Y273"/>
    <mergeCell ref="V274:W274"/>
    <mergeCell ref="X274:Y274"/>
    <mergeCell ref="N274:O274"/>
    <mergeCell ref="P274:Q274"/>
    <mergeCell ref="Z295:Z296"/>
    <mergeCell ref="AA295:AA296"/>
    <mergeCell ref="B296:C296"/>
    <mergeCell ref="D296:E296"/>
    <mergeCell ref="F296:G296"/>
    <mergeCell ref="H296:I296"/>
    <mergeCell ref="J296:K296"/>
    <mergeCell ref="L296:M296"/>
    <mergeCell ref="N296:O296"/>
    <mergeCell ref="P296:Q296"/>
    <mergeCell ref="Z328:Z329"/>
    <mergeCell ref="AA328:AA329"/>
    <mergeCell ref="B329:C329"/>
    <mergeCell ref="D329:E329"/>
    <mergeCell ref="F329:G329"/>
    <mergeCell ref="H329:I329"/>
    <mergeCell ref="J329:K329"/>
    <mergeCell ref="L329:M329"/>
    <mergeCell ref="R329:S329"/>
    <mergeCell ref="T329:U329"/>
    <mergeCell ref="A372:A373"/>
    <mergeCell ref="B372:Y372"/>
    <mergeCell ref="R373:S373"/>
    <mergeCell ref="T373:U373"/>
    <mergeCell ref="V373:W373"/>
    <mergeCell ref="X373:Y373"/>
    <mergeCell ref="A328:A329"/>
    <mergeCell ref="B328:Y328"/>
    <mergeCell ref="V329:W329"/>
    <mergeCell ref="X329:Y329"/>
    <mergeCell ref="N329:O329"/>
    <mergeCell ref="P329:Q329"/>
    <mergeCell ref="Z372:Z373"/>
    <mergeCell ref="AA372:AA373"/>
    <mergeCell ref="B373:C373"/>
    <mergeCell ref="D373:E373"/>
    <mergeCell ref="F373:G373"/>
    <mergeCell ref="H373:I373"/>
    <mergeCell ref="J373:K373"/>
    <mergeCell ref="L373:M373"/>
    <mergeCell ref="N373:O373"/>
    <mergeCell ref="P373:Q373"/>
    <mergeCell ref="Z393:Z394"/>
    <mergeCell ref="AA393:AA394"/>
    <mergeCell ref="B394:C394"/>
    <mergeCell ref="D394:E394"/>
    <mergeCell ref="F394:G394"/>
    <mergeCell ref="H394:I394"/>
    <mergeCell ref="J394:K394"/>
    <mergeCell ref="L394:M394"/>
    <mergeCell ref="R394:S394"/>
    <mergeCell ref="T394:U394"/>
    <mergeCell ref="A415:A416"/>
    <mergeCell ref="B415:Y415"/>
    <mergeCell ref="R416:S416"/>
    <mergeCell ref="T416:U416"/>
    <mergeCell ref="V416:W416"/>
    <mergeCell ref="X416:Y416"/>
    <mergeCell ref="A393:A394"/>
    <mergeCell ref="B393:Y393"/>
    <mergeCell ref="V394:W394"/>
    <mergeCell ref="X394:Y394"/>
    <mergeCell ref="N394:O394"/>
    <mergeCell ref="P394:Q394"/>
    <mergeCell ref="Z415:Z416"/>
    <mergeCell ref="AA415:AA416"/>
    <mergeCell ref="B416:C416"/>
    <mergeCell ref="D416:E416"/>
    <mergeCell ref="F416:G416"/>
    <mergeCell ref="H416:I416"/>
    <mergeCell ref="J416:K416"/>
    <mergeCell ref="L416:M416"/>
    <mergeCell ref="N416:O416"/>
    <mergeCell ref="P416:Q416"/>
    <mergeCell ref="A448:A449"/>
    <mergeCell ref="B448:Y448"/>
    <mergeCell ref="Z448:Z449"/>
    <mergeCell ref="AA448:AA449"/>
    <mergeCell ref="B449:C449"/>
    <mergeCell ref="D449:E449"/>
    <mergeCell ref="F449:G449"/>
    <mergeCell ref="H449:I449"/>
    <mergeCell ref="J449:K449"/>
    <mergeCell ref="L449:M449"/>
    <mergeCell ref="V449:W449"/>
    <mergeCell ref="X449:Y449"/>
    <mergeCell ref="N449:O449"/>
    <mergeCell ref="P449:Q449"/>
    <mergeCell ref="R449:S449"/>
    <mergeCell ref="T449:U449"/>
  </mergeCells>
  <phoneticPr fontId="2" type="noConversion"/>
  <conditionalFormatting sqref="B17">
    <cfRule type="cellIs" dxfId="400" priority="9" operator="between">
      <formula>1</formula>
      <formula>1</formula>
    </cfRule>
    <cfRule type="cellIs" dxfId="399" priority="10" operator="equal">
      <formula>1</formula>
    </cfRule>
  </conditionalFormatting>
  <conditionalFormatting sqref="B193:B196">
    <cfRule type="cellIs" dxfId="398" priority="2572" operator="equal">
      <formula>1</formula>
    </cfRule>
  </conditionalFormatting>
  <conditionalFormatting sqref="B3:Y9">
    <cfRule type="cellIs" dxfId="397" priority="2127" operator="equal">
      <formula>1</formula>
    </cfRule>
  </conditionalFormatting>
  <conditionalFormatting sqref="B11:Y21 B25:Y26">
    <cfRule type="cellIs" dxfId="396" priority="7" operator="between">
      <formula>1</formula>
      <formula>1</formula>
    </cfRule>
    <cfRule type="cellIs" dxfId="395" priority="8" operator="equal">
      <formula>1</formula>
    </cfRule>
  </conditionalFormatting>
  <conditionalFormatting sqref="B29:Y29">
    <cfRule type="cellIs" dxfId="394" priority="11" operator="equal">
      <formula>1</formula>
    </cfRule>
    <cfRule type="colorScale" priority="12">
      <colorScale>
        <cfvo type="num" val="1"/>
        <cfvo type="max"/>
        <color rgb="FFFF3399"/>
        <color rgb="FFFFEF9C"/>
      </colorScale>
    </cfRule>
    <cfRule type="cellIs" dxfId="393" priority="15" operator="equal">
      <formula>1</formula>
    </cfRule>
    <cfRule type="colorScale" priority="16">
      <colorScale>
        <cfvo type="min"/>
        <cfvo type="max"/>
        <color rgb="FFFF3399"/>
        <color rgb="FFFFEF9C"/>
      </colorScale>
    </cfRule>
    <cfRule type="cellIs" dxfId="392" priority="18" operator="equal">
      <formula>1</formula>
    </cfRule>
  </conditionalFormatting>
  <conditionalFormatting sqref="B32:Y33">
    <cfRule type="colorScale" priority="48">
      <colorScale>
        <cfvo type="num" val="1"/>
        <cfvo type="max"/>
        <color theme="9" tint="0.39997558519241921"/>
        <color rgb="FFFFEF9C"/>
      </colorScale>
    </cfRule>
  </conditionalFormatting>
  <conditionalFormatting sqref="B32:Y34">
    <cfRule type="cellIs" dxfId="391" priority="47" operator="equal">
      <formula>1</formula>
    </cfRule>
  </conditionalFormatting>
  <conditionalFormatting sqref="B32:Y40">
    <cfRule type="cellIs" priority="116" operator="equal">
      <formula>1</formula>
    </cfRule>
    <cfRule type="cellIs" dxfId="390" priority="122" operator="equal">
      <formula>1</formula>
    </cfRule>
  </conditionalFormatting>
  <conditionalFormatting sqref="B34:Y34">
    <cfRule type="colorScale" priority="49">
      <colorScale>
        <cfvo type="num" val="1"/>
        <cfvo type="max"/>
        <color theme="9" tint="0.39997558519241921"/>
        <color rgb="FFFFEF9C"/>
      </colorScale>
    </cfRule>
  </conditionalFormatting>
  <conditionalFormatting sqref="B36:Y36">
    <cfRule type="colorScale" priority="553">
      <colorScale>
        <cfvo type="num" val="1"/>
        <cfvo type="max"/>
        <color theme="9" tint="0.39997558519241921"/>
        <color rgb="FFFFEF9C"/>
      </colorScale>
    </cfRule>
  </conditionalFormatting>
  <conditionalFormatting sqref="B37:Y37">
    <cfRule type="colorScale" priority="117">
      <colorScale>
        <cfvo type="num" val="1"/>
        <cfvo type="max"/>
        <color theme="9" tint="0.39997558519241921"/>
        <color rgb="FFFFEF9C"/>
      </colorScale>
    </cfRule>
  </conditionalFormatting>
  <conditionalFormatting sqref="B37:Y38">
    <cfRule type="cellIs" dxfId="389" priority="114" operator="equal">
      <formula>1</formula>
    </cfRule>
  </conditionalFormatting>
  <conditionalFormatting sqref="B38:Y38">
    <cfRule type="colorScale" priority="121">
      <colorScale>
        <cfvo type="num" val="1"/>
        <cfvo type="max"/>
        <color theme="9" tint="0.39997558519241921"/>
        <color rgb="FFFFEF9C"/>
      </colorScale>
    </cfRule>
  </conditionalFormatting>
  <conditionalFormatting sqref="B47:Y53">
    <cfRule type="cellIs" dxfId="388" priority="6" operator="equal">
      <formula>1</formula>
    </cfRule>
  </conditionalFormatting>
  <conditionalFormatting sqref="B55:Y69">
    <cfRule type="cellIs" dxfId="387" priority="2" operator="equal">
      <formula>1</formula>
    </cfRule>
  </conditionalFormatting>
  <conditionalFormatting sqref="B56:Y70">
    <cfRule type="cellIs" dxfId="386" priority="1" operator="between">
      <formula>1</formula>
      <formula>1</formula>
    </cfRule>
  </conditionalFormatting>
  <conditionalFormatting sqref="B72:Y73">
    <cfRule type="cellIs" dxfId="385" priority="4906" operator="equal">
      <formula>1</formula>
    </cfRule>
  </conditionalFormatting>
  <conditionalFormatting sqref="B73:Y73">
    <cfRule type="colorScale" priority="4910">
      <colorScale>
        <cfvo type="min"/>
        <cfvo type="max"/>
        <color rgb="FFFF3399"/>
        <color rgb="FFFFEF9C"/>
      </colorScale>
    </cfRule>
    <cfRule type="cellIs" dxfId="384" priority="4912" operator="equal">
      <formula>1</formula>
    </cfRule>
    <cfRule type="cellIs" dxfId="383" priority="4909" operator="equal">
      <formula>1</formula>
    </cfRule>
  </conditionalFormatting>
  <conditionalFormatting sqref="B76:Y77">
    <cfRule type="colorScale" priority="45">
      <colorScale>
        <cfvo type="num" val="1"/>
        <cfvo type="max"/>
        <color theme="9" tint="0.39997558519241921"/>
        <color rgb="FFFFEF9C"/>
      </colorScale>
    </cfRule>
  </conditionalFormatting>
  <conditionalFormatting sqref="B76:Y78">
    <cfRule type="cellIs" dxfId="382" priority="44" operator="equal">
      <formula>1</formula>
    </cfRule>
  </conditionalFormatting>
  <conditionalFormatting sqref="B76:Y84">
    <cfRule type="cellIs" dxfId="381" priority="111" operator="equal">
      <formula>1</formula>
    </cfRule>
    <cfRule type="cellIs" priority="105" operator="equal">
      <formula>1</formula>
    </cfRule>
  </conditionalFormatting>
  <conditionalFormatting sqref="B78:Y78">
    <cfRule type="colorScale" priority="46">
      <colorScale>
        <cfvo type="num" val="1"/>
        <cfvo type="max"/>
        <color theme="9" tint="0.39997558519241921"/>
        <color rgb="FFFFEF9C"/>
      </colorScale>
    </cfRule>
  </conditionalFormatting>
  <conditionalFormatting sqref="B80:Y80">
    <cfRule type="colorScale" priority="527">
      <colorScale>
        <cfvo type="num" val="1"/>
        <cfvo type="max"/>
        <color theme="9" tint="0.39997558519241921"/>
        <color rgb="FFFFEF9C"/>
      </colorScale>
    </cfRule>
  </conditionalFormatting>
  <conditionalFormatting sqref="B81:Y81">
    <cfRule type="colorScale" priority="106">
      <colorScale>
        <cfvo type="num" val="1"/>
        <cfvo type="max"/>
        <color theme="9" tint="0.39997558519241921"/>
        <color rgb="FFFFEF9C"/>
      </colorScale>
    </cfRule>
  </conditionalFormatting>
  <conditionalFormatting sqref="B81:Y82">
    <cfRule type="cellIs" dxfId="380" priority="103" operator="equal">
      <formula>1</formula>
    </cfRule>
  </conditionalFormatting>
  <conditionalFormatting sqref="B82:Y82">
    <cfRule type="colorScale" priority="110">
      <colorScale>
        <cfvo type="num" val="1"/>
        <cfvo type="max"/>
        <color theme="9" tint="0.39997558519241921"/>
        <color rgb="FFFFEF9C"/>
      </colorScale>
    </cfRule>
  </conditionalFormatting>
  <conditionalFormatting sqref="B91:Y97">
    <cfRule type="cellIs" dxfId="379" priority="129" operator="equal">
      <formula>1</formula>
    </cfRule>
  </conditionalFormatting>
  <conditionalFormatting sqref="B99:Y114 X115:Y115">
    <cfRule type="cellIs" dxfId="378" priority="266" operator="equal">
      <formula>1</formula>
    </cfRule>
  </conditionalFormatting>
  <conditionalFormatting sqref="B99:Y114">
    <cfRule type="cellIs" dxfId="377" priority="265" operator="between">
      <formula>1</formula>
      <formula>1</formula>
    </cfRule>
  </conditionalFormatting>
  <conditionalFormatting sqref="B120:Y121">
    <cfRule type="colorScale" priority="504">
      <colorScale>
        <cfvo type="num" val="1"/>
        <cfvo type="max"/>
        <color theme="9" tint="0.39997558519241921"/>
        <color rgb="FFFFEF9C"/>
      </colorScale>
    </cfRule>
  </conditionalFormatting>
  <conditionalFormatting sqref="B120:Y122">
    <cfRule type="cellIs" dxfId="376" priority="41" operator="equal">
      <formula>1</formula>
    </cfRule>
    <cfRule type="colorScale" priority="42">
      <colorScale>
        <cfvo type="num" val="1"/>
        <cfvo type="max"/>
        <color theme="9" tint="0.39997558519241921"/>
        <color rgb="FFFFEF9C"/>
      </colorScale>
    </cfRule>
  </conditionalFormatting>
  <conditionalFormatting sqref="B120:Y124">
    <cfRule type="cellIs" dxfId="375" priority="491" operator="equal">
      <formula>1</formula>
    </cfRule>
  </conditionalFormatting>
  <conditionalFormatting sqref="B120:Y126">
    <cfRule type="cellIs" dxfId="374" priority="43" operator="equal">
      <formula>1</formula>
    </cfRule>
  </conditionalFormatting>
  <conditionalFormatting sqref="B120:Y128">
    <cfRule type="cellIs" priority="99" operator="equal">
      <formula>1</formula>
    </cfRule>
  </conditionalFormatting>
  <conditionalFormatting sqref="B122:Y122">
    <cfRule type="colorScale" priority="501">
      <colorScale>
        <cfvo type="num" val="1"/>
        <cfvo type="max"/>
        <color theme="9" tint="0.39997558519241921"/>
        <color rgb="FFFFEF9C"/>
      </colorScale>
    </cfRule>
    <cfRule type="colorScale" priority="490">
      <colorScale>
        <cfvo type="num" val="1"/>
        <cfvo type="max"/>
        <color theme="9" tint="0.39997558519241921"/>
        <color rgb="FFFFEF9C"/>
      </colorScale>
    </cfRule>
  </conditionalFormatting>
  <conditionalFormatting sqref="B123:Y123">
    <cfRule type="colorScale" priority="487">
      <colorScale>
        <cfvo type="num" val="1"/>
        <cfvo type="max"/>
        <color theme="9" tint="0.39997558519241921"/>
        <color rgb="FFFFEF9C"/>
      </colorScale>
    </cfRule>
  </conditionalFormatting>
  <conditionalFormatting sqref="B124:Y124">
    <cfRule type="colorScale" priority="498">
      <colorScale>
        <cfvo type="num" val="1"/>
        <cfvo type="max"/>
        <color theme="9" tint="0.39997558519241921"/>
        <color rgb="FFFFEF9C"/>
      </colorScale>
    </cfRule>
  </conditionalFormatting>
  <conditionalFormatting sqref="B125:Y126">
    <cfRule type="colorScale" priority="100">
      <colorScale>
        <cfvo type="num" val="1"/>
        <cfvo type="max"/>
        <color theme="9" tint="0.39997558519241921"/>
        <color rgb="FFFFEF9C"/>
      </colorScale>
    </cfRule>
  </conditionalFormatting>
  <conditionalFormatting sqref="B125:Y128">
    <cfRule type="cellIs" dxfId="373" priority="101" operator="equal">
      <formula>1</formula>
    </cfRule>
  </conditionalFormatting>
  <conditionalFormatting sqref="B135:Y141">
    <cfRule type="cellIs" dxfId="372" priority="1956" operator="equal">
      <formula>1</formula>
    </cfRule>
  </conditionalFormatting>
  <conditionalFormatting sqref="B143:Y157">
    <cfRule type="cellIs" dxfId="371" priority="4" operator="equal">
      <formula>1</formula>
    </cfRule>
  </conditionalFormatting>
  <conditionalFormatting sqref="B143:Y158">
    <cfRule type="cellIs" dxfId="370" priority="3" operator="between">
      <formula>1</formula>
      <formula>1</formula>
    </cfRule>
  </conditionalFormatting>
  <conditionalFormatting sqref="B160:Y160">
    <cfRule type="cellIs" dxfId="369" priority="4995" operator="equal">
      <formula>1</formula>
    </cfRule>
    <cfRule type="cellIs" dxfId="368" priority="4998" operator="equal">
      <formula>1</formula>
    </cfRule>
    <cfRule type="colorScale" priority="4996">
      <colorScale>
        <cfvo type="min"/>
        <cfvo type="max"/>
        <color rgb="FFFF3399"/>
        <color rgb="FFFFEF9C"/>
      </colorScale>
    </cfRule>
  </conditionalFormatting>
  <conditionalFormatting sqref="B161:Y161">
    <cfRule type="cellIs" dxfId="367" priority="2147" operator="equal">
      <formula>1</formula>
    </cfRule>
    <cfRule type="colorScale" priority="2145">
      <colorScale>
        <cfvo type="min"/>
        <cfvo type="max"/>
        <color rgb="FFFF3399"/>
        <color rgb="FFFFEF9C"/>
      </colorScale>
    </cfRule>
    <cfRule type="cellIs" dxfId="366" priority="2144" operator="equal">
      <formula>1</formula>
    </cfRule>
  </conditionalFormatting>
  <conditionalFormatting sqref="B167:Y168">
    <cfRule type="cellIs" dxfId="365" priority="39" operator="equal">
      <formula>1</formula>
    </cfRule>
    <cfRule type="cellIs" priority="40" operator="equal">
      <formula>1</formula>
    </cfRule>
  </conditionalFormatting>
  <conditionalFormatting sqref="B171:Y172">
    <cfRule type="cellIs" priority="1970" operator="equal">
      <formula>1</formula>
    </cfRule>
    <cfRule type="cellIs" dxfId="364" priority="1969" operator="equal">
      <formula>1</formula>
    </cfRule>
  </conditionalFormatting>
  <conditionalFormatting sqref="B179:Y185">
    <cfRule type="cellIs" dxfId="363" priority="1962" operator="equal">
      <formula>1</formula>
    </cfRule>
  </conditionalFormatting>
  <conditionalFormatting sqref="B187:Y201">
    <cfRule type="cellIs" dxfId="362" priority="60" operator="equal">
      <formula>1</formula>
    </cfRule>
  </conditionalFormatting>
  <conditionalFormatting sqref="B188:Y202">
    <cfRule type="cellIs" dxfId="361" priority="56" operator="between">
      <formula>1</formula>
      <formula>1</formula>
    </cfRule>
  </conditionalFormatting>
  <conditionalFormatting sqref="B204:Y205">
    <cfRule type="cellIs" dxfId="360" priority="4991" operator="equal">
      <formula>1</formula>
    </cfRule>
    <cfRule type="cellIs" dxfId="359" priority="4992" operator="equal">
      <formula>1</formula>
    </cfRule>
  </conditionalFormatting>
  <conditionalFormatting sqref="B205:Y205">
    <cfRule type="colorScale" priority="5004">
      <colorScale>
        <cfvo type="min"/>
        <cfvo type="max"/>
        <color rgb="FFFF3399"/>
        <color rgb="FFFFEF9C"/>
      </colorScale>
    </cfRule>
    <cfRule type="cellIs" dxfId="358" priority="5003" operator="equal">
      <formula>1</formula>
    </cfRule>
    <cfRule type="cellIs" dxfId="357" priority="5006" operator="equal">
      <formula>1</formula>
    </cfRule>
  </conditionalFormatting>
  <conditionalFormatting sqref="B208:Y208">
    <cfRule type="cellIs" dxfId="356" priority="28" operator="equal">
      <formula>1</formula>
    </cfRule>
    <cfRule type="colorScale" priority="30">
      <colorScale>
        <cfvo type="num" val="1"/>
        <cfvo type="max"/>
        <color theme="9" tint="0.39997558519241921"/>
        <color rgb="FFFFEF9C"/>
      </colorScale>
    </cfRule>
    <cfRule type="cellIs" dxfId="355" priority="31" operator="equal">
      <formula>1</formula>
    </cfRule>
    <cfRule type="cellIs" priority="29" operator="equal">
      <formula>1</formula>
    </cfRule>
    <cfRule type="colorScale" priority="27">
      <colorScale>
        <cfvo type="num" val="1"/>
        <cfvo type="max"/>
        <color theme="9" tint="0.39997558519241921"/>
        <color rgb="FFFFEF9C"/>
      </colorScale>
    </cfRule>
  </conditionalFormatting>
  <conditionalFormatting sqref="B211:Y212">
    <cfRule type="cellIs" dxfId="354" priority="32" operator="equal">
      <formula>1</formula>
    </cfRule>
  </conditionalFormatting>
  <conditionalFormatting sqref="B211:Y213">
    <cfRule type="cellIs" priority="33" operator="equal">
      <formula>1</formula>
    </cfRule>
  </conditionalFormatting>
  <conditionalFormatting sqref="B213:Y213">
    <cfRule type="cellIs" dxfId="353" priority="88" operator="equal">
      <formula>1</formula>
    </cfRule>
    <cfRule type="colorScale" priority="84">
      <colorScale>
        <cfvo type="num" val="1"/>
        <cfvo type="max"/>
        <color theme="9" tint="0.39997558519241921"/>
        <color rgb="FFFFEF9C"/>
      </colorScale>
    </cfRule>
    <cfRule type="colorScale" priority="87">
      <colorScale>
        <cfvo type="num" val="1"/>
        <cfvo type="max"/>
        <color theme="9" tint="0.39997558519241921"/>
        <color rgb="FFFFEF9C"/>
      </colorScale>
    </cfRule>
    <cfRule type="cellIs" dxfId="352" priority="85" operator="equal">
      <formula>1</formula>
    </cfRule>
  </conditionalFormatting>
  <conditionalFormatting sqref="B215:Y216">
    <cfRule type="cellIs" priority="1968" operator="equal">
      <formula>1</formula>
    </cfRule>
    <cfRule type="cellIs" dxfId="351" priority="1967" operator="equal">
      <formula>1</formula>
    </cfRule>
  </conditionalFormatting>
  <conditionalFormatting sqref="B223:Y229">
    <cfRule type="cellIs" dxfId="350" priority="2160" operator="equal">
      <formula>1</formula>
    </cfRule>
  </conditionalFormatting>
  <conditionalFormatting sqref="B231:Y247">
    <cfRule type="cellIs" dxfId="349" priority="5" operator="equal">
      <formula>1</formula>
    </cfRule>
  </conditionalFormatting>
  <conditionalFormatting sqref="B232:Y232">
    <cfRule type="cellIs" dxfId="348" priority="5154" operator="between">
      <formula>1</formula>
      <formula>1</formula>
    </cfRule>
  </conditionalFormatting>
  <conditionalFormatting sqref="B235:Y237">
    <cfRule type="cellIs" dxfId="347" priority="2563" operator="between">
      <formula>1</formula>
      <formula>1</formula>
    </cfRule>
  </conditionalFormatting>
  <conditionalFormatting sqref="B241:Y241">
    <cfRule type="cellIs" dxfId="346" priority="820" operator="between">
      <formula>1</formula>
      <formula>1</formula>
    </cfRule>
  </conditionalFormatting>
  <conditionalFormatting sqref="B248:Y248">
    <cfRule type="colorScale" priority="5482">
      <colorScale>
        <cfvo type="min"/>
        <cfvo type="max"/>
        <color rgb="FFFF3399"/>
        <color rgb="FFFFEF9C"/>
      </colorScale>
    </cfRule>
    <cfRule type="cellIs" dxfId="345" priority="5484" operator="equal">
      <formula>1</formula>
    </cfRule>
  </conditionalFormatting>
  <conditionalFormatting sqref="B248:Y249 Y247:Y248">
    <cfRule type="cellIs" dxfId="344" priority="5481" operator="equal">
      <formula>1</formula>
    </cfRule>
  </conditionalFormatting>
  <conditionalFormatting sqref="B249:Y249">
    <cfRule type="cellIs" dxfId="343" priority="5370" operator="equal">
      <formula>1</formula>
    </cfRule>
    <cfRule type="colorScale" priority="5545">
      <colorScale>
        <cfvo type="min"/>
        <cfvo type="max"/>
        <color rgb="FFFF3399"/>
        <color rgb="FFFFEF9C"/>
      </colorScale>
    </cfRule>
    <cfRule type="cellIs" dxfId="342" priority="5547" operator="equal">
      <formula>1</formula>
    </cfRule>
    <cfRule type="colorScale" priority="5368">
      <colorScale>
        <cfvo type="min"/>
        <cfvo type="max"/>
        <color rgb="FFFF3399"/>
        <color rgb="FFFFEF9C"/>
      </colorScale>
    </cfRule>
    <cfRule type="cellIs" dxfId="341" priority="5544" operator="equal">
      <formula>1</formula>
    </cfRule>
  </conditionalFormatting>
  <conditionalFormatting sqref="B252:Y252 B254:Y254">
    <cfRule type="colorScale" priority="1991">
      <colorScale>
        <cfvo type="num" val="1"/>
        <cfvo type="max"/>
        <color theme="9" tint="0.39997558519241921"/>
        <color rgb="FFFFEF9C"/>
      </colorScale>
    </cfRule>
  </conditionalFormatting>
  <conditionalFormatting sqref="B252:Y252 B254:Y257">
    <cfRule type="cellIs" priority="24" operator="equal">
      <formula>1</formula>
    </cfRule>
  </conditionalFormatting>
  <conditionalFormatting sqref="B252:Y252">
    <cfRule type="cellIs" dxfId="340" priority="22" operator="equal">
      <formula>1</formula>
    </cfRule>
    <cfRule type="colorScale" priority="21">
      <colorScale>
        <cfvo type="num" val="1"/>
        <cfvo type="max"/>
        <color theme="9" tint="0.39997558519241921"/>
        <color rgb="FFFFEF9C"/>
      </colorScale>
    </cfRule>
    <cfRule type="cellIs" dxfId="339" priority="20" operator="equal">
      <formula>1</formula>
    </cfRule>
    <cfRule type="colorScale" priority="19">
      <colorScale>
        <cfvo type="num" val="1"/>
        <cfvo type="max"/>
        <color theme="9" tint="0.39997558519241921"/>
        <color rgb="FFFFEF9C"/>
      </colorScale>
    </cfRule>
  </conditionalFormatting>
  <conditionalFormatting sqref="B254:Y254">
    <cfRule type="colorScale" priority="484">
      <colorScale>
        <cfvo type="num" val="1"/>
        <cfvo type="max"/>
        <color theme="9" tint="0.39997558519241921"/>
        <color rgb="FFFFEF9C"/>
      </colorScale>
    </cfRule>
  </conditionalFormatting>
  <conditionalFormatting sqref="B255:Y255">
    <cfRule type="colorScale" priority="479">
      <colorScale>
        <cfvo type="num" val="1"/>
        <cfvo type="max"/>
        <color theme="9" tint="0.39997558519241921"/>
        <color rgb="FFFFEF9C"/>
      </colorScale>
    </cfRule>
    <cfRule type="colorScale" priority="476">
      <colorScale>
        <cfvo type="num" val="1"/>
        <cfvo type="max"/>
        <color theme="9" tint="0.39997558519241921"/>
        <color rgb="FFFFEF9C"/>
      </colorScale>
    </cfRule>
    <cfRule type="colorScale" priority="25">
      <colorScale>
        <cfvo type="num" val="1"/>
        <cfvo type="max"/>
        <color theme="9" tint="0.39997558519241921"/>
        <color rgb="FFFFEF9C"/>
      </colorScale>
    </cfRule>
    <cfRule type="cellIs" dxfId="338" priority="480" operator="equal">
      <formula>1</formula>
    </cfRule>
    <cfRule type="cellIs" dxfId="337" priority="477" operator="equal">
      <formula>1</formula>
    </cfRule>
  </conditionalFormatting>
  <conditionalFormatting sqref="B255:Y256">
    <cfRule type="cellIs" dxfId="336" priority="26" operator="equal">
      <formula>1</formula>
    </cfRule>
    <cfRule type="cellIs" dxfId="335" priority="23" operator="equal">
      <formula>1</formula>
    </cfRule>
  </conditionalFormatting>
  <conditionalFormatting sqref="B256:Y256 B254:Y254">
    <cfRule type="cellIs" dxfId="334" priority="1989" operator="equal">
      <formula>1</formula>
    </cfRule>
  </conditionalFormatting>
  <conditionalFormatting sqref="B256:Y256">
    <cfRule type="colorScale" priority="1986">
      <colorScale>
        <cfvo type="num" val="1"/>
        <cfvo type="max"/>
        <color theme="9" tint="0.39997558519241921"/>
        <color rgb="FFFFEF9C"/>
      </colorScale>
    </cfRule>
    <cfRule type="colorScale" priority="475">
      <colorScale>
        <cfvo type="num" val="1"/>
        <cfvo type="max"/>
        <color theme="9" tint="0.39997558519241921"/>
        <color rgb="FFFFEF9C"/>
      </colorScale>
    </cfRule>
  </conditionalFormatting>
  <conditionalFormatting sqref="B257:Y257">
    <cfRule type="cellIs" dxfId="333" priority="577" operator="equal">
      <formula>1</formula>
    </cfRule>
    <cfRule type="colorScale" priority="576">
      <colorScale>
        <cfvo type="num" val="1"/>
        <cfvo type="max"/>
        <color theme="9" tint="0.39997558519241921"/>
        <color rgb="FFFFEF9C"/>
      </colorScale>
    </cfRule>
    <cfRule type="cellIs" dxfId="332" priority="574" operator="equal">
      <formula>1</formula>
    </cfRule>
    <cfRule type="colorScale" priority="573">
      <colorScale>
        <cfvo type="num" val="1"/>
        <cfvo type="max"/>
        <color theme="9" tint="0.39997558519241921"/>
        <color rgb="FFFFEF9C"/>
      </colorScale>
    </cfRule>
  </conditionalFormatting>
  <conditionalFormatting sqref="B259:Y259">
    <cfRule type="colorScale" priority="1981">
      <colorScale>
        <cfvo type="num" val="1"/>
        <cfvo type="max"/>
        <color theme="9" tint="0.39997558519241921"/>
        <color rgb="FFFFEF9C"/>
      </colorScale>
    </cfRule>
  </conditionalFormatting>
  <conditionalFormatting sqref="B259:Y260">
    <cfRule type="cellIs" dxfId="331" priority="1977" operator="equal">
      <formula>1</formula>
    </cfRule>
    <cfRule type="cellIs" priority="1978" operator="equal">
      <formula>1</formula>
    </cfRule>
    <cfRule type="cellIs" dxfId="330" priority="1982" operator="equal">
      <formula>1</formula>
    </cfRule>
  </conditionalFormatting>
  <conditionalFormatting sqref="D29:K29">
    <cfRule type="cellIs" dxfId="329" priority="13" operator="equal">
      <formula>1</formula>
    </cfRule>
    <cfRule type="colorScale" priority="14">
      <colorScale>
        <cfvo type="min"/>
        <cfvo type="max"/>
        <color rgb="FFFF3399"/>
        <color rgb="FFFFEF9C"/>
      </colorScale>
    </cfRule>
  </conditionalFormatting>
  <conditionalFormatting sqref="D73:K73">
    <cfRule type="cellIs" dxfId="328" priority="4907" operator="equal">
      <formula>1</formula>
    </cfRule>
    <cfRule type="colorScale" priority="4908">
      <colorScale>
        <cfvo type="min"/>
        <cfvo type="max"/>
        <color rgb="FFFF3399"/>
        <color rgb="FFFFEF9C"/>
      </colorScale>
    </cfRule>
  </conditionalFormatting>
  <conditionalFormatting sqref="D160:K160">
    <cfRule type="colorScale" priority="4994">
      <colorScale>
        <cfvo type="min"/>
        <cfvo type="max"/>
        <color rgb="FFFF3399"/>
        <color rgb="FFFFEF9C"/>
      </colorScale>
    </cfRule>
  </conditionalFormatting>
  <conditionalFormatting sqref="D160:K161">
    <cfRule type="cellIs" dxfId="327" priority="2142" operator="equal">
      <formula>1</formula>
    </cfRule>
  </conditionalFormatting>
  <conditionalFormatting sqref="D161:K161">
    <cfRule type="colorScale" priority="2143">
      <colorScale>
        <cfvo type="min"/>
        <cfvo type="max"/>
        <color rgb="FFFF3399"/>
        <color rgb="FFFFEF9C"/>
      </colorScale>
    </cfRule>
  </conditionalFormatting>
  <conditionalFormatting sqref="D205:K205">
    <cfRule type="colorScale" priority="5002">
      <colorScale>
        <cfvo type="min"/>
        <cfvo type="max"/>
        <color rgb="FFFF3399"/>
        <color rgb="FFFFEF9C"/>
      </colorScale>
    </cfRule>
    <cfRule type="cellIs" dxfId="326" priority="5001" operator="equal">
      <formula>1</formula>
    </cfRule>
  </conditionalFormatting>
  <conditionalFormatting sqref="D248:K248">
    <cfRule type="colorScale" priority="5480">
      <colorScale>
        <cfvo type="min"/>
        <cfvo type="max"/>
        <color rgb="FFFF3399"/>
        <color rgb="FFFFEF9C"/>
      </colorScale>
    </cfRule>
  </conditionalFormatting>
  <conditionalFormatting sqref="D248:K249">
    <cfRule type="cellIs" dxfId="325" priority="5479" operator="equal">
      <formula>1</formula>
    </cfRule>
  </conditionalFormatting>
  <conditionalFormatting sqref="D249:K249">
    <cfRule type="colorScale" priority="5543">
      <colorScale>
        <cfvo type="min"/>
        <cfvo type="max"/>
        <color rgb="FFFF3399"/>
        <color rgb="FFFFEF9C"/>
      </colorScale>
    </cfRule>
    <cfRule type="colorScale" priority="5367">
      <colorScale>
        <cfvo type="min"/>
        <cfvo type="max"/>
        <color rgb="FFFF3399"/>
        <color rgb="FFFFEF9C"/>
      </colorScale>
    </cfRule>
    <cfRule type="cellIs" dxfId="324" priority="5366" operator="equal">
      <formula>1</formula>
    </cfRule>
  </conditionalFormatting>
  <conditionalFormatting sqref="D29:Y29">
    <cfRule type="colorScale" priority="17">
      <colorScale>
        <cfvo type="min"/>
        <cfvo type="max"/>
        <color rgb="FFFF3399"/>
        <color rgb="FFFFEF9C"/>
      </colorScale>
    </cfRule>
  </conditionalFormatting>
  <conditionalFormatting sqref="D73:Y73">
    <cfRule type="colorScale" priority="4911">
      <colorScale>
        <cfvo type="min"/>
        <cfvo type="max"/>
        <color rgb="FFFF3399"/>
        <color rgb="FFFFEF9C"/>
      </colorScale>
    </cfRule>
  </conditionalFormatting>
  <conditionalFormatting sqref="D160:Y160">
    <cfRule type="colorScale" priority="4997">
      <colorScale>
        <cfvo type="min"/>
        <cfvo type="max"/>
        <color rgb="FFFF3399"/>
        <color rgb="FFFFEF9C"/>
      </colorScale>
    </cfRule>
  </conditionalFormatting>
  <conditionalFormatting sqref="D161:Y161">
    <cfRule type="colorScale" priority="2146">
      <colorScale>
        <cfvo type="min"/>
        <cfvo type="max"/>
        <color rgb="FFFF3399"/>
        <color rgb="FFFFEF9C"/>
      </colorScale>
    </cfRule>
  </conditionalFormatting>
  <conditionalFormatting sqref="D205:Y205">
    <cfRule type="colorScale" priority="5005">
      <colorScale>
        <cfvo type="min"/>
        <cfvo type="max"/>
        <color rgb="FFFF3399"/>
        <color rgb="FFFFEF9C"/>
      </colorScale>
    </cfRule>
  </conditionalFormatting>
  <conditionalFormatting sqref="D248:Y248">
    <cfRule type="colorScale" priority="5483">
      <colorScale>
        <cfvo type="min"/>
        <cfvo type="max"/>
        <color rgb="FFFF3399"/>
        <color rgb="FFFFEF9C"/>
      </colorScale>
    </cfRule>
  </conditionalFormatting>
  <conditionalFormatting sqref="D249:Y249">
    <cfRule type="colorScale" priority="5546">
      <colorScale>
        <cfvo type="min"/>
        <cfvo type="max"/>
        <color rgb="FFFF3399"/>
        <color rgb="FFFFEF9C"/>
      </colorScale>
    </cfRule>
    <cfRule type="colorScale" priority="5369">
      <colorScale>
        <cfvo type="min"/>
        <cfvo type="max"/>
        <color rgb="FFFF3399"/>
        <color rgb="FFFFEF9C"/>
      </colorScale>
    </cfRule>
  </conditionalFormatting>
  <conditionalFormatting sqref="T35:Y36">
    <cfRule type="cellIs" priority="51" operator="equal">
      <formula>1</formula>
    </cfRule>
  </conditionalFormatting>
  <conditionalFormatting sqref="T36:Y36">
    <cfRule type="cellIs" dxfId="323" priority="50" operator="equal">
      <formula>1</formula>
    </cfRule>
  </conditionalFormatting>
  <conditionalFormatting sqref="T39:Y40">
    <cfRule type="cellIs" priority="2099" operator="equal">
      <formula>1</formula>
    </cfRule>
  </conditionalFormatting>
  <conditionalFormatting sqref="T40:Y40">
    <cfRule type="cellIs" dxfId="322" priority="2098" operator="equal">
      <formula>1</formula>
    </cfRule>
  </conditionalFormatting>
  <conditionalFormatting sqref="X164:Y165">
    <cfRule type="colorScale" priority="34">
      <colorScale>
        <cfvo type="num" val="1"/>
        <cfvo type="max"/>
        <color theme="9" tint="0.39997558519241921"/>
        <color rgb="FFFFEF9C"/>
      </colorScale>
    </cfRule>
    <cfRule type="cellIs" dxfId="321" priority="35" operator="equal">
      <formula>1</formula>
    </cfRule>
  </conditionalFormatting>
  <conditionalFormatting sqref="X164:Y166">
    <cfRule type="cellIs" priority="36" operator="equal">
      <formula>1</formula>
    </cfRule>
  </conditionalFormatting>
  <conditionalFormatting sqref="X166:Y166">
    <cfRule type="cellIs" dxfId="320" priority="38" operator="equal">
      <formula>1</formula>
    </cfRule>
    <cfRule type="colorScale" priority="37">
      <colorScale>
        <cfvo type="num" val="1"/>
        <cfvo type="max"/>
        <color theme="9" tint="0.39997558519241921"/>
        <color rgb="FFFFEF9C"/>
      </colorScale>
    </cfRule>
    <cfRule type="cellIs" dxfId="319" priority="82" operator="equal">
      <formula>1</formula>
    </cfRule>
    <cfRule type="colorScale" priority="81">
      <colorScale>
        <cfvo type="num" val="1"/>
        <cfvo type="max"/>
        <color theme="9" tint="0.39997558519241921"/>
        <color rgb="FFFFEF9C"/>
      </colorScale>
    </cfRule>
  </conditionalFormatting>
  <conditionalFormatting sqref="X169:Y169">
    <cfRule type="colorScale" priority="92">
      <colorScale>
        <cfvo type="num" val="1"/>
        <cfvo type="max"/>
        <color theme="9" tint="0.39997558519241921"/>
        <color rgb="FFFFEF9C"/>
      </colorScale>
    </cfRule>
    <cfRule type="cellIs" dxfId="318" priority="93" operator="equal">
      <formula>1</formula>
    </cfRule>
  </conditionalFormatting>
  <conditionalFormatting sqref="X169:Y170">
    <cfRule type="cellIs" priority="94" operator="equal">
      <formula>1</formula>
    </cfRule>
  </conditionalFormatting>
  <conditionalFormatting sqref="X170:Y170">
    <cfRule type="colorScale" priority="95">
      <colorScale>
        <cfvo type="num" val="1"/>
        <cfvo type="max"/>
        <color theme="9" tint="0.39997558519241921"/>
        <color rgb="FFFFEF9C"/>
      </colorScale>
    </cfRule>
    <cfRule type="cellIs" dxfId="317" priority="96" operator="equal">
      <formula>1</formula>
    </cfRule>
  </conditionalFormatting>
  <conditionalFormatting sqref="Y32:Y33">
    <cfRule type="colorScale" priority="542">
      <colorScale>
        <cfvo type="num" val="1"/>
        <cfvo type="max"/>
        <color theme="9" tint="0.39997558519241921"/>
        <color rgb="FFFFEF9C"/>
      </colorScale>
    </cfRule>
    <cfRule type="colorScale" priority="545">
      <colorScale>
        <cfvo type="num" val="1"/>
        <cfvo type="max"/>
        <color theme="9" tint="0.39997558519241921"/>
        <color rgb="FFFFEF9C"/>
      </colorScale>
    </cfRule>
    <cfRule type="colorScale" priority="532">
      <colorScale>
        <cfvo type="min"/>
        <cfvo type="max"/>
        <color theme="0" tint="-0.249977111117893"/>
        <color rgb="FFFFEF9C"/>
      </colorScale>
    </cfRule>
  </conditionalFormatting>
  <conditionalFormatting sqref="Y32:Y34">
    <cfRule type="cellIs" dxfId="316" priority="543" operator="equal">
      <formula>1</formula>
    </cfRule>
    <cfRule type="cellIs" priority="535" operator="equal">
      <formula>1</formula>
    </cfRule>
  </conditionalFormatting>
  <conditionalFormatting sqref="Y34">
    <cfRule type="colorScale" priority="541">
      <colorScale>
        <cfvo type="num" val="1"/>
        <cfvo type="max"/>
        <color theme="9" tint="0.39997558519241921"/>
        <color rgb="FFFFEF9C"/>
      </colorScale>
    </cfRule>
    <cfRule type="colorScale" priority="533">
      <colorScale>
        <cfvo type="num" val="1"/>
        <cfvo type="max"/>
        <color theme="9" tint="0.39997558519241921"/>
        <color rgb="FFFFEF9C"/>
      </colorScale>
    </cfRule>
    <cfRule type="cellIs" dxfId="315" priority="539" operator="equal">
      <formula>1</formula>
    </cfRule>
    <cfRule type="colorScale" priority="538">
      <colorScale>
        <cfvo type="num" val="1"/>
        <cfvo type="max"/>
        <color theme="9" tint="0.39997558519241921"/>
        <color rgb="FFFFEF9C"/>
      </colorScale>
    </cfRule>
    <cfRule type="colorScale" priority="536">
      <colorScale>
        <cfvo type="num" val="1"/>
        <cfvo type="max"/>
        <color theme="9" tint="0.39997558519241921"/>
        <color rgb="FFFFEF9C"/>
      </colorScale>
    </cfRule>
    <cfRule type="cellIs" dxfId="314" priority="534" operator="equal">
      <formula>1</formula>
    </cfRule>
  </conditionalFormatting>
  <conditionalFormatting sqref="Y35">
    <cfRule type="colorScale" priority="531">
      <colorScale>
        <cfvo type="min"/>
        <cfvo type="max"/>
        <color theme="0" tint="-0.249977111117893"/>
        <color rgb="FFFFEF9C"/>
      </colorScale>
    </cfRule>
    <cfRule type="colorScale" priority="537">
      <colorScale>
        <cfvo type="min"/>
        <cfvo type="max"/>
        <color theme="0" tint="-0.249977111117893"/>
        <color rgb="FFFFEF9C"/>
      </colorScale>
    </cfRule>
  </conditionalFormatting>
  <conditionalFormatting sqref="Y76:Y77">
    <cfRule type="colorScale" priority="516">
      <colorScale>
        <cfvo type="num" val="1"/>
        <cfvo type="max"/>
        <color theme="9" tint="0.39997558519241921"/>
        <color rgb="FFFFEF9C"/>
      </colorScale>
    </cfRule>
    <cfRule type="colorScale" priority="506">
      <colorScale>
        <cfvo type="min"/>
        <cfvo type="max"/>
        <color theme="0" tint="-0.249977111117893"/>
        <color rgb="FFFFEF9C"/>
      </colorScale>
    </cfRule>
    <cfRule type="colorScale" priority="519">
      <colorScale>
        <cfvo type="num" val="1"/>
        <cfvo type="max"/>
        <color theme="9" tint="0.39997558519241921"/>
        <color rgb="FFFFEF9C"/>
      </colorScale>
    </cfRule>
  </conditionalFormatting>
  <conditionalFormatting sqref="Y76:Y78">
    <cfRule type="cellIs" priority="509" operator="equal">
      <formula>1</formula>
    </cfRule>
    <cfRule type="cellIs" dxfId="313" priority="517" operator="equal">
      <formula>1</formula>
    </cfRule>
  </conditionalFormatting>
  <conditionalFormatting sqref="Y78">
    <cfRule type="colorScale" priority="507">
      <colorScale>
        <cfvo type="num" val="1"/>
        <cfvo type="max"/>
        <color theme="9" tint="0.39997558519241921"/>
        <color rgb="FFFFEF9C"/>
      </colorScale>
    </cfRule>
    <cfRule type="colorScale" priority="515">
      <colorScale>
        <cfvo type="num" val="1"/>
        <cfvo type="max"/>
        <color theme="9" tint="0.39997558519241921"/>
        <color rgb="FFFFEF9C"/>
      </colorScale>
    </cfRule>
    <cfRule type="colorScale" priority="512">
      <colorScale>
        <cfvo type="num" val="1"/>
        <cfvo type="max"/>
        <color theme="9" tint="0.39997558519241921"/>
        <color rgb="FFFFEF9C"/>
      </colorScale>
    </cfRule>
    <cfRule type="cellIs" dxfId="312" priority="508" operator="equal">
      <formula>1</formula>
    </cfRule>
    <cfRule type="colorScale" priority="510">
      <colorScale>
        <cfvo type="num" val="1"/>
        <cfvo type="max"/>
        <color theme="9" tint="0.39997558519241921"/>
        <color rgb="FFFFEF9C"/>
      </colorScale>
    </cfRule>
    <cfRule type="cellIs" dxfId="311" priority="513" operator="equal">
      <formula>1</formula>
    </cfRule>
  </conditionalFormatting>
  <conditionalFormatting sqref="Y79">
    <cfRule type="colorScale" priority="505">
      <colorScale>
        <cfvo type="min"/>
        <cfvo type="max"/>
        <color theme="0" tint="-0.249977111117893"/>
        <color rgb="FFFFEF9C"/>
      </colorScale>
    </cfRule>
    <cfRule type="colorScale" priority="511">
      <colorScale>
        <cfvo type="min"/>
        <cfvo type="max"/>
        <color theme="0" tint="-0.249977111117893"/>
        <color rgb="FFFFEF9C"/>
      </colorScale>
    </cfRule>
  </conditionalFormatting>
  <conditionalFormatting sqref="Y164:Y165">
    <cfRule type="cellIs" dxfId="310" priority="70" operator="equal">
      <formula>1</formula>
    </cfRule>
    <cfRule type="colorScale" priority="69">
      <colorScale>
        <cfvo type="num" val="1"/>
        <cfvo type="max"/>
        <color theme="9" tint="0.39997558519241921"/>
        <color rgb="FFFFEF9C"/>
      </colorScale>
    </cfRule>
    <cfRule type="colorScale" priority="72">
      <colorScale>
        <cfvo type="num" val="1"/>
        <cfvo type="max"/>
        <color theme="9" tint="0.39997558519241921"/>
        <color rgb="FFFFEF9C"/>
      </colorScale>
    </cfRule>
    <cfRule type="colorScale" priority="68">
      <colorScale>
        <cfvo type="min"/>
        <cfvo type="max"/>
        <color theme="0" tint="-0.249977111117893"/>
        <color rgb="FFFFEF9C"/>
      </colorScale>
    </cfRule>
  </conditionalFormatting>
  <conditionalFormatting sqref="Y166">
    <cfRule type="cellIs" dxfId="309" priority="75" operator="equal">
      <formula>1</formula>
    </cfRule>
    <cfRule type="colorScale" priority="77">
      <colorScale>
        <cfvo type="num" val="1"/>
        <cfvo type="max"/>
        <color theme="9" tint="0.39997558519241921"/>
        <color rgb="FFFFEF9C"/>
      </colorScale>
    </cfRule>
    <cfRule type="colorScale" priority="74">
      <colorScale>
        <cfvo type="num" val="1"/>
        <cfvo type="max"/>
        <color theme="9" tint="0.39997558519241921"/>
        <color rgb="FFFFEF9C"/>
      </colorScale>
    </cfRule>
    <cfRule type="cellIs" dxfId="308" priority="78" operator="equal">
      <formula>1</formula>
    </cfRule>
  </conditionalFormatting>
  <conditionalFormatting sqref="Y167">
    <cfRule type="colorScale" priority="80">
      <colorScale>
        <cfvo type="min"/>
        <cfvo type="max"/>
        <color theme="0" tint="-0.249977111117893"/>
        <color rgb="FFFFEF9C"/>
      </colorScale>
    </cfRule>
    <cfRule type="colorScale" priority="73">
      <colorScale>
        <cfvo type="min"/>
        <cfvo type="max"/>
        <color theme="0" tint="-0.249977111117893"/>
        <color rgb="FFFFEF9C"/>
      </colorScale>
    </cfRule>
  </conditionalFormatting>
  <conditionalFormatting sqref="Y168">
    <cfRule type="colorScale" priority="570">
      <colorScale>
        <cfvo type="num" val="1"/>
        <cfvo type="max"/>
        <color theme="9" tint="0.39997558519241921"/>
        <color rgb="FFFFEF9C"/>
      </colorScale>
    </cfRule>
    <cfRule type="cellIs" dxfId="307" priority="571" operator="equal">
      <formula>1</formula>
    </cfRule>
    <cfRule type="colorScale" priority="567">
      <colorScale>
        <cfvo type="num" val="1"/>
        <cfvo type="max"/>
        <color theme="9" tint="0.39997558519241921"/>
        <color rgb="FFFFEF9C"/>
      </colorScale>
    </cfRule>
    <cfRule type="cellIs" dxfId="306" priority="568" operator="equal">
      <formula>1</formula>
    </cfRule>
    <cfRule type="cellIs" priority="569" operator="equal">
      <formula>1</formula>
    </cfRule>
  </conditionalFormatting>
  <conditionalFormatting sqref="Y208">
    <cfRule type="colorScale" priority="460">
      <colorScale>
        <cfvo type="min"/>
        <cfvo type="max"/>
        <color theme="0" tint="-0.249977111117893"/>
        <color rgb="FFFFEF9C"/>
      </colorScale>
    </cfRule>
    <cfRule type="cellIs" dxfId="305" priority="2012" operator="equal">
      <formula>1</formula>
    </cfRule>
    <cfRule type="colorScale" priority="2014">
      <colorScale>
        <cfvo type="num" val="1"/>
        <cfvo type="max"/>
        <color theme="9" tint="0.39997558519241921"/>
        <color rgb="FFFFEF9C"/>
      </colorScale>
    </cfRule>
    <cfRule type="colorScale" priority="2011">
      <colorScale>
        <cfvo type="num" val="1"/>
        <cfvo type="max"/>
        <color theme="9" tint="0.39997558519241921"/>
        <color rgb="FFFFEF9C"/>
      </colorScale>
    </cfRule>
  </conditionalFormatting>
  <conditionalFormatting sqref="Y210">
    <cfRule type="colorScale" priority="461">
      <colorScale>
        <cfvo type="num" val="1"/>
        <cfvo type="max"/>
        <color theme="9" tint="0.39997558519241921"/>
        <color rgb="FFFFEF9C"/>
      </colorScale>
    </cfRule>
    <cfRule type="cellIs" dxfId="304" priority="462" operator="equal">
      <formula>1</formula>
    </cfRule>
    <cfRule type="cellIs" priority="463" operator="equal">
      <formula>1</formula>
    </cfRule>
    <cfRule type="colorScale" priority="464">
      <colorScale>
        <cfvo type="num" val="1"/>
        <cfvo type="max"/>
        <color theme="9" tint="0.39997558519241921"/>
        <color rgb="FFFFEF9C"/>
      </colorScale>
    </cfRule>
    <cfRule type="colorScale" priority="2004">
      <colorScale>
        <cfvo type="num" val="1"/>
        <cfvo type="max"/>
        <color theme="9" tint="0.39997558519241921"/>
        <color rgb="FFFFEF9C"/>
      </colorScale>
    </cfRule>
    <cfRule type="cellIs" dxfId="303" priority="465" operator="equal">
      <formula>1</formula>
    </cfRule>
    <cfRule type="cellIs" dxfId="302" priority="2002" operator="equal">
      <formula>1</formula>
    </cfRule>
    <cfRule type="colorScale" priority="2001">
      <colorScale>
        <cfvo type="num" val="1"/>
        <cfvo type="max"/>
        <color theme="9" tint="0.39997558519241921"/>
        <color rgb="FFFFEF9C"/>
      </colorScale>
    </cfRule>
  </conditionalFormatting>
  <conditionalFormatting sqref="Y211">
    <cfRule type="colorScale" priority="459">
      <colorScale>
        <cfvo type="min"/>
        <cfvo type="max"/>
        <color theme="0" tint="-0.249977111117893"/>
        <color rgb="FFFFEF9C"/>
      </colorScale>
    </cfRule>
    <cfRule type="colorScale" priority="558">
      <colorScale>
        <cfvo type="min"/>
        <cfvo type="max"/>
        <color theme="0" tint="-0.249977111117893"/>
        <color rgb="FFFFEF9C"/>
      </colorScale>
    </cfRule>
  </conditionalFormatting>
  <conditionalFormatting sqref="Y212">
    <cfRule type="cellIs" dxfId="301" priority="563" operator="equal">
      <formula>1</formula>
    </cfRule>
    <cfRule type="colorScale" priority="562">
      <colorScale>
        <cfvo type="num" val="1"/>
        <cfvo type="max"/>
        <color theme="9" tint="0.39997558519241921"/>
        <color rgb="FFFFEF9C"/>
      </colorScale>
    </cfRule>
    <cfRule type="cellIs" priority="561" operator="equal">
      <formula>1</formula>
    </cfRule>
    <cfRule type="cellIs" dxfId="300" priority="560" operator="equal">
      <formula>1</formula>
    </cfRule>
    <cfRule type="colorScale" priority="559">
      <colorScale>
        <cfvo type="num" val="1"/>
        <cfvo type="max"/>
        <color theme="9" tint="0.39997558519241921"/>
        <color rgb="FFFFEF9C"/>
      </colorScale>
    </cfRule>
  </conditionalFormatting>
  <conditionalFormatting sqref="Y247">
    <cfRule type="colorScale" priority="5476">
      <colorScale>
        <cfvo type="min"/>
        <cfvo type="max"/>
        <color rgb="FFFF3399"/>
        <color rgb="FFFFEF9C"/>
      </colorScale>
    </cfRule>
    <cfRule type="colorScale" priority="5477">
      <colorScale>
        <cfvo type="min"/>
        <cfvo type="max"/>
        <color rgb="FFFF3399"/>
        <color rgb="FFFFEF9C"/>
      </colorScale>
    </cfRule>
    <cfRule type="cellIs" dxfId="299" priority="5478" operator="equal">
      <formula>1</formula>
    </cfRule>
  </conditionalFormatting>
  <conditionalFormatting sqref="Y248">
    <cfRule type="colorScale" priority="5363">
      <colorScale>
        <cfvo type="min"/>
        <cfvo type="max"/>
        <color rgb="FFFF3399"/>
        <color rgb="FFFFEF9C"/>
      </colorScale>
    </cfRule>
    <cfRule type="colorScale" priority="5364">
      <colorScale>
        <cfvo type="min"/>
        <cfvo type="max"/>
        <color rgb="FFFF3399"/>
        <color rgb="FFFFEF9C"/>
      </colorScale>
    </cfRule>
    <cfRule type="cellIs" dxfId="298" priority="5365" operator="equal">
      <formula>1</formula>
    </cfRule>
  </conditionalFormatting>
  <pageMargins left="0.25" right="0.25" top="0.75" bottom="0.75" header="0.3" footer="0.3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63"/>
  <sheetViews>
    <sheetView tabSelected="1" topLeftCell="A213" zoomScale="69" zoomScaleNormal="69" workbookViewId="0">
      <selection activeCell="AB287" sqref="AB287"/>
    </sheetView>
  </sheetViews>
  <sheetFormatPr baseColWidth="10" defaultRowHeight="13.2" x14ac:dyDescent="0.25"/>
  <cols>
    <col min="1" max="1" width="16" customWidth="1"/>
    <col min="2" max="25" width="4.5546875" customWidth="1"/>
    <col min="26" max="26" width="7.5546875" customWidth="1"/>
    <col min="27" max="27" width="11.33203125" customWidth="1"/>
  </cols>
  <sheetData>
    <row r="1" spans="1:27" ht="13.8" thickBot="1" x14ac:dyDescent="0.3">
      <c r="A1" s="552" t="s">
        <v>11</v>
      </c>
      <c r="B1" s="554">
        <v>45670</v>
      </c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554"/>
      <c r="S1" s="554"/>
      <c r="T1" s="554"/>
      <c r="U1" s="554"/>
      <c r="V1" s="554"/>
      <c r="W1" s="554"/>
      <c r="X1" s="554"/>
      <c r="Y1" s="555"/>
      <c r="Z1" s="519" t="s">
        <v>9</v>
      </c>
      <c r="AA1" s="521" t="s">
        <v>10</v>
      </c>
    </row>
    <row r="2" spans="1:27" ht="13.8" thickBot="1" x14ac:dyDescent="0.3">
      <c r="A2" s="553"/>
      <c r="B2" s="550" t="s">
        <v>15</v>
      </c>
      <c r="C2" s="551"/>
      <c r="D2" s="556" t="s">
        <v>16</v>
      </c>
      <c r="E2" s="550"/>
      <c r="F2" s="550" t="s">
        <v>17</v>
      </c>
      <c r="G2" s="551"/>
      <c r="H2" s="550" t="s">
        <v>18</v>
      </c>
      <c r="I2" s="551"/>
      <c r="J2" s="550" t="s">
        <v>19</v>
      </c>
      <c r="K2" s="551"/>
      <c r="L2" s="550" t="s">
        <v>20</v>
      </c>
      <c r="M2" s="551"/>
      <c r="N2" s="550" t="s">
        <v>12</v>
      </c>
      <c r="O2" s="551"/>
      <c r="P2" s="550" t="s">
        <v>21</v>
      </c>
      <c r="Q2" s="551"/>
      <c r="R2" s="550" t="s">
        <v>22</v>
      </c>
      <c r="S2" s="551"/>
      <c r="T2" s="550" t="s">
        <v>23</v>
      </c>
      <c r="U2" s="551"/>
      <c r="V2" s="550" t="s">
        <v>24</v>
      </c>
      <c r="W2" s="551"/>
      <c r="X2" s="550" t="s">
        <v>25</v>
      </c>
      <c r="Y2" s="551"/>
      <c r="Z2" s="520"/>
      <c r="AA2" s="543"/>
    </row>
    <row r="3" spans="1:27" ht="13.8" thickBot="1" x14ac:dyDescent="0.3">
      <c r="A3" s="26" t="s">
        <v>1</v>
      </c>
      <c r="B3" s="103"/>
      <c r="C3" s="104"/>
      <c r="D3" s="105"/>
      <c r="E3" s="107"/>
      <c r="F3" s="260"/>
      <c r="G3" s="164"/>
      <c r="H3" s="105"/>
      <c r="I3" s="107"/>
      <c r="J3" s="153"/>
      <c r="K3" s="180"/>
      <c r="L3" s="103"/>
      <c r="M3" s="104"/>
      <c r="N3" s="153"/>
      <c r="O3" s="180"/>
      <c r="P3" s="103"/>
      <c r="Q3" s="104"/>
      <c r="R3" s="153"/>
      <c r="S3" s="180"/>
      <c r="T3" s="103"/>
      <c r="U3" s="104"/>
      <c r="V3" s="153"/>
      <c r="W3" s="180"/>
      <c r="X3" s="103"/>
      <c r="Y3" s="180"/>
      <c r="Z3" s="11">
        <f>SUM(B3:Y3)*0.5</f>
        <v>0</v>
      </c>
      <c r="AA3" s="6">
        <f>Z3+Z46+Z90+Z134+Z178+Z222</f>
        <v>36</v>
      </c>
    </row>
    <row r="4" spans="1:27" ht="13.8" thickBot="1" x14ac:dyDescent="0.3">
      <c r="A4" s="257" t="s">
        <v>43</v>
      </c>
      <c r="B4" s="195"/>
      <c r="C4" s="91"/>
      <c r="D4" s="54" t="s">
        <v>0</v>
      </c>
      <c r="E4" s="56" t="s">
        <v>0</v>
      </c>
      <c r="F4" s="158">
        <v>1</v>
      </c>
      <c r="G4" s="165">
        <v>1</v>
      </c>
      <c r="H4" s="54">
        <v>1</v>
      </c>
      <c r="I4" s="56">
        <v>1</v>
      </c>
      <c r="J4" s="158">
        <v>1</v>
      </c>
      <c r="K4" s="165">
        <v>1</v>
      </c>
      <c r="L4" s="78"/>
      <c r="M4" s="53"/>
      <c r="N4" s="148">
        <v>1</v>
      </c>
      <c r="O4" s="57">
        <v>1</v>
      </c>
      <c r="P4" s="78">
        <v>1</v>
      </c>
      <c r="Q4" s="53">
        <v>1</v>
      </c>
      <c r="R4" s="148">
        <v>1</v>
      </c>
      <c r="S4" s="57">
        <v>1</v>
      </c>
      <c r="T4" s="78">
        <v>1</v>
      </c>
      <c r="U4" s="53">
        <v>1</v>
      </c>
      <c r="V4" s="148">
        <v>1</v>
      </c>
      <c r="W4" s="57">
        <v>1</v>
      </c>
      <c r="X4" s="100">
        <v>1</v>
      </c>
      <c r="Y4" s="67"/>
      <c r="Z4" s="11">
        <f t="shared" ref="Z4:Z42" si="0">SUM(B4:Y4)*0.5</f>
        <v>8.5</v>
      </c>
      <c r="AA4" s="6">
        <f>Z4+Z47+Z91+Z135+Z179+Z223</f>
        <v>44</v>
      </c>
    </row>
    <row r="5" spans="1:27" ht="13.8" thickBot="1" x14ac:dyDescent="0.3">
      <c r="A5" s="298" t="s">
        <v>49</v>
      </c>
      <c r="B5" s="195"/>
      <c r="C5" s="91">
        <v>1</v>
      </c>
      <c r="D5" s="54">
        <v>1</v>
      </c>
      <c r="E5" s="56">
        <v>1</v>
      </c>
      <c r="F5" s="158">
        <v>1</v>
      </c>
      <c r="G5" s="165">
        <v>1</v>
      </c>
      <c r="H5" s="54">
        <v>1</v>
      </c>
      <c r="I5" s="56">
        <v>1</v>
      </c>
      <c r="J5" s="158">
        <v>1</v>
      </c>
      <c r="K5" s="165">
        <v>1</v>
      </c>
      <c r="L5" s="78">
        <v>1</v>
      </c>
      <c r="M5" s="53">
        <v>1</v>
      </c>
      <c r="N5" s="148" t="s">
        <v>0</v>
      </c>
      <c r="O5" s="57">
        <v>1</v>
      </c>
      <c r="P5" s="78">
        <v>1</v>
      </c>
      <c r="Q5" s="53">
        <v>1</v>
      </c>
      <c r="R5" s="148">
        <v>1</v>
      </c>
      <c r="S5" s="57">
        <v>1</v>
      </c>
      <c r="T5" s="78">
        <v>1</v>
      </c>
      <c r="U5" s="53">
        <v>1</v>
      </c>
      <c r="V5" s="148">
        <v>1</v>
      </c>
      <c r="W5" s="57">
        <v>1</v>
      </c>
      <c r="X5" s="100"/>
      <c r="Y5" s="67"/>
      <c r="Z5" s="11">
        <f t="shared" si="0"/>
        <v>10</v>
      </c>
      <c r="AA5" s="6">
        <f>Z5+Z48+Z92+Z136+Z180+Z224</f>
        <v>27.5</v>
      </c>
    </row>
    <row r="6" spans="1:27" ht="13.8" thickBot="1" x14ac:dyDescent="0.3">
      <c r="A6" s="298" t="s">
        <v>45</v>
      </c>
      <c r="B6" s="78"/>
      <c r="C6" s="53"/>
      <c r="D6" s="54">
        <v>1</v>
      </c>
      <c r="E6" s="56">
        <v>1</v>
      </c>
      <c r="F6" s="158">
        <v>1</v>
      </c>
      <c r="G6" s="165">
        <v>1</v>
      </c>
      <c r="H6" s="54">
        <v>1</v>
      </c>
      <c r="I6" s="56">
        <v>1</v>
      </c>
      <c r="J6" s="158">
        <v>1</v>
      </c>
      <c r="K6" s="165">
        <v>1</v>
      </c>
      <c r="L6" s="78"/>
      <c r="M6" s="53"/>
      <c r="N6" s="148">
        <v>1</v>
      </c>
      <c r="O6" s="57">
        <v>1</v>
      </c>
      <c r="P6" s="78">
        <v>1</v>
      </c>
      <c r="Q6" s="53">
        <v>1</v>
      </c>
      <c r="R6" s="148">
        <v>1</v>
      </c>
      <c r="S6" s="57">
        <v>1</v>
      </c>
      <c r="T6" s="78">
        <v>1</v>
      </c>
      <c r="U6" s="53">
        <v>1</v>
      </c>
      <c r="V6" s="148">
        <v>1</v>
      </c>
      <c r="W6" s="57">
        <v>1</v>
      </c>
      <c r="X6" s="78"/>
      <c r="Y6" s="57"/>
      <c r="Z6" s="11">
        <f t="shared" si="0"/>
        <v>9</v>
      </c>
      <c r="AA6" s="6">
        <f>Z6+Z49+Z93+Z137+Z181+Z225</f>
        <v>35</v>
      </c>
    </row>
    <row r="7" spans="1:27" ht="13.8" thickBot="1" x14ac:dyDescent="0.3">
      <c r="A7" s="298" t="s">
        <v>51</v>
      </c>
      <c r="B7" s="88"/>
      <c r="C7" s="47"/>
      <c r="D7" s="48"/>
      <c r="E7" s="50"/>
      <c r="F7" s="155"/>
      <c r="G7" s="160"/>
      <c r="H7" s="48"/>
      <c r="I7" s="50"/>
      <c r="J7" s="155"/>
      <c r="K7" s="160"/>
      <c r="L7" s="88"/>
      <c r="M7" s="47"/>
      <c r="N7" s="94"/>
      <c r="O7" s="51"/>
      <c r="P7" s="88"/>
      <c r="Q7" s="47"/>
      <c r="R7" s="94"/>
      <c r="S7" s="51"/>
      <c r="T7" s="88"/>
      <c r="U7" s="47"/>
      <c r="V7" s="94"/>
      <c r="W7" s="51"/>
      <c r="X7" s="88"/>
      <c r="Y7" s="51"/>
      <c r="Z7" s="11">
        <f t="shared" si="0"/>
        <v>0</v>
      </c>
      <c r="AA7" s="6">
        <f>Z7+Z50+Z94+Z138+Z182+Z226</f>
        <v>35</v>
      </c>
    </row>
    <row r="8" spans="1:27" ht="13.8" thickBot="1" x14ac:dyDescent="0.3">
      <c r="A8" s="259"/>
      <c r="B8" s="98"/>
      <c r="C8" s="97"/>
      <c r="D8" s="109"/>
      <c r="E8" s="137"/>
      <c r="F8" s="209"/>
      <c r="G8" s="185"/>
      <c r="H8" s="109"/>
      <c r="I8" s="137"/>
      <c r="J8" s="151"/>
      <c r="K8" s="150"/>
      <c r="L8" s="98"/>
      <c r="M8" s="97"/>
      <c r="N8" s="151"/>
      <c r="O8" s="150"/>
      <c r="P8" s="98"/>
      <c r="Q8" s="97"/>
      <c r="R8" s="151"/>
      <c r="S8" s="150"/>
      <c r="T8" s="98"/>
      <c r="U8" s="97"/>
      <c r="V8" s="151"/>
      <c r="W8" s="150"/>
      <c r="X8" s="98"/>
      <c r="Y8" s="97"/>
      <c r="Z8" s="11">
        <f t="shared" si="0"/>
        <v>0</v>
      </c>
      <c r="AA8" s="6">
        <f t="shared" ref="AA8:AA24" si="1">Z8+Z52+Z96+Z140+Z184+Z228</f>
        <v>0</v>
      </c>
    </row>
    <row r="9" spans="1:27" ht="13.8" thickBot="1" x14ac:dyDescent="0.3">
      <c r="A9" s="10" t="s">
        <v>2</v>
      </c>
      <c r="B9" s="18">
        <f t="shared" ref="B9:Y9" si="2">SUM(B3:B8)</f>
        <v>0</v>
      </c>
      <c r="C9" s="18">
        <f t="shared" si="2"/>
        <v>1</v>
      </c>
      <c r="D9" s="18">
        <f t="shared" si="2"/>
        <v>2</v>
      </c>
      <c r="E9" s="18">
        <f t="shared" si="2"/>
        <v>2</v>
      </c>
      <c r="F9" s="18">
        <f t="shared" si="2"/>
        <v>3</v>
      </c>
      <c r="G9" s="18">
        <f t="shared" si="2"/>
        <v>3</v>
      </c>
      <c r="H9" s="18">
        <f t="shared" si="2"/>
        <v>3</v>
      </c>
      <c r="I9" s="18">
        <f t="shared" si="2"/>
        <v>3</v>
      </c>
      <c r="J9" s="18">
        <f t="shared" si="2"/>
        <v>3</v>
      </c>
      <c r="K9" s="18">
        <f t="shared" si="2"/>
        <v>3</v>
      </c>
      <c r="L9" s="18">
        <f t="shared" si="2"/>
        <v>1</v>
      </c>
      <c r="M9" s="18">
        <f t="shared" si="2"/>
        <v>1</v>
      </c>
      <c r="N9" s="18">
        <f t="shared" si="2"/>
        <v>2</v>
      </c>
      <c r="O9" s="18">
        <f t="shared" si="2"/>
        <v>3</v>
      </c>
      <c r="P9" s="18">
        <f t="shared" si="2"/>
        <v>3</v>
      </c>
      <c r="Q9" s="18">
        <f t="shared" si="2"/>
        <v>3</v>
      </c>
      <c r="R9" s="18">
        <f t="shared" si="2"/>
        <v>3</v>
      </c>
      <c r="S9" s="18">
        <f t="shared" si="2"/>
        <v>3</v>
      </c>
      <c r="T9" s="18">
        <f t="shared" si="2"/>
        <v>3</v>
      </c>
      <c r="U9" s="18">
        <f t="shared" si="2"/>
        <v>3</v>
      </c>
      <c r="V9" s="18">
        <f t="shared" si="2"/>
        <v>3</v>
      </c>
      <c r="W9" s="18">
        <f t="shared" si="2"/>
        <v>3</v>
      </c>
      <c r="X9" s="18">
        <f t="shared" si="2"/>
        <v>1</v>
      </c>
      <c r="Y9" s="18">
        <f t="shared" si="2"/>
        <v>0</v>
      </c>
      <c r="Z9" s="11">
        <f t="shared" si="0"/>
        <v>27.5</v>
      </c>
      <c r="AA9" s="6">
        <f t="shared" si="1"/>
        <v>177.5</v>
      </c>
    </row>
    <row r="10" spans="1:27" ht="13.8" thickBot="1" x14ac:dyDescent="0.3">
      <c r="A10" s="9" t="s">
        <v>3</v>
      </c>
      <c r="B10" s="103"/>
      <c r="C10" s="104"/>
      <c r="D10" s="105"/>
      <c r="E10" s="107"/>
      <c r="F10" s="260"/>
      <c r="G10" s="107"/>
      <c r="H10" s="106"/>
      <c r="I10" s="164"/>
      <c r="J10" s="103"/>
      <c r="K10" s="104"/>
      <c r="L10" s="103"/>
      <c r="M10" s="104"/>
      <c r="N10" s="153"/>
      <c r="O10" s="104"/>
      <c r="P10" s="103"/>
      <c r="Q10" s="104"/>
      <c r="R10" s="153"/>
      <c r="S10" s="104"/>
      <c r="T10" s="103"/>
      <c r="U10" s="104"/>
      <c r="V10" s="153"/>
      <c r="W10" s="104"/>
      <c r="X10" s="108"/>
      <c r="Y10" s="180"/>
      <c r="Z10" s="11">
        <f t="shared" si="0"/>
        <v>0</v>
      </c>
      <c r="AA10" s="6">
        <f t="shared" si="1"/>
        <v>29</v>
      </c>
    </row>
    <row r="11" spans="1:27" ht="13.8" thickBot="1" x14ac:dyDescent="0.3">
      <c r="A11" s="4" t="s">
        <v>4</v>
      </c>
      <c r="B11" s="95"/>
      <c r="C11" s="66">
        <v>1</v>
      </c>
      <c r="D11" s="54">
        <v>1</v>
      </c>
      <c r="E11" s="56">
        <v>1</v>
      </c>
      <c r="F11" s="158">
        <v>1</v>
      </c>
      <c r="G11" s="56">
        <v>1</v>
      </c>
      <c r="H11" s="55">
        <v>1</v>
      </c>
      <c r="I11" s="56">
        <v>1</v>
      </c>
      <c r="J11" s="54"/>
      <c r="K11" s="56"/>
      <c r="L11" s="78">
        <v>1</v>
      </c>
      <c r="M11" s="53">
        <v>1</v>
      </c>
      <c r="N11" s="148">
        <v>1</v>
      </c>
      <c r="O11" s="53">
        <v>1</v>
      </c>
      <c r="P11" s="78">
        <v>1</v>
      </c>
      <c r="Q11" s="53">
        <v>1</v>
      </c>
      <c r="R11" s="148">
        <v>1</v>
      </c>
      <c r="S11" s="53">
        <v>1</v>
      </c>
      <c r="T11" s="78">
        <v>1</v>
      </c>
      <c r="U11" s="53" t="s">
        <v>0</v>
      </c>
      <c r="V11" s="148" t="s">
        <v>0</v>
      </c>
      <c r="W11" s="53" t="s">
        <v>0</v>
      </c>
      <c r="X11" s="295" t="s">
        <v>0</v>
      </c>
      <c r="Y11" s="67"/>
      <c r="Z11" s="11">
        <f t="shared" si="0"/>
        <v>8</v>
      </c>
      <c r="AA11" s="6">
        <f t="shared" si="1"/>
        <v>16</v>
      </c>
    </row>
    <row r="12" spans="1:27" ht="13.8" thickBot="1" x14ac:dyDescent="0.3">
      <c r="A12" s="4" t="s">
        <v>13</v>
      </c>
      <c r="B12" s="92"/>
      <c r="C12" s="69"/>
      <c r="D12" s="48"/>
      <c r="E12" s="50"/>
      <c r="F12" s="155"/>
      <c r="G12" s="50"/>
      <c r="H12" s="49"/>
      <c r="I12" s="160"/>
      <c r="J12" s="88" t="s">
        <v>0</v>
      </c>
      <c r="K12" s="47"/>
      <c r="L12" s="88"/>
      <c r="M12" s="47"/>
      <c r="N12" s="94"/>
      <c r="O12" s="47"/>
      <c r="P12" s="88"/>
      <c r="Q12" s="47"/>
      <c r="R12" s="94"/>
      <c r="S12" s="47"/>
      <c r="T12" s="88"/>
      <c r="U12" s="47"/>
      <c r="V12" s="94"/>
      <c r="W12" s="47"/>
      <c r="X12" s="68"/>
      <c r="Y12" s="70"/>
      <c r="Z12" s="11">
        <f t="shared" si="0"/>
        <v>0</v>
      </c>
      <c r="AA12" s="6">
        <f t="shared" si="1"/>
        <v>35</v>
      </c>
    </row>
    <row r="13" spans="1:27" ht="13.8" thickBot="1" x14ac:dyDescent="0.3">
      <c r="A13" s="4" t="s">
        <v>5</v>
      </c>
      <c r="B13" s="88"/>
      <c r="C13" s="47"/>
      <c r="D13" s="48"/>
      <c r="E13" s="50"/>
      <c r="F13" s="155"/>
      <c r="G13" s="50"/>
      <c r="H13" s="49"/>
      <c r="I13" s="160"/>
      <c r="J13" s="88"/>
      <c r="K13" s="47"/>
      <c r="L13" s="88"/>
      <c r="M13" s="47"/>
      <c r="N13" s="94"/>
      <c r="O13" s="47"/>
      <c r="P13" s="88"/>
      <c r="Q13" s="47"/>
      <c r="R13" s="94"/>
      <c r="S13" s="47"/>
      <c r="T13" s="88"/>
      <c r="U13" s="47"/>
      <c r="V13" s="94"/>
      <c r="W13" s="47"/>
      <c r="X13" s="46"/>
      <c r="Y13" s="51"/>
      <c r="Z13" s="11">
        <f t="shared" si="0"/>
        <v>0</v>
      </c>
      <c r="AA13" s="6">
        <f t="shared" si="1"/>
        <v>25</v>
      </c>
    </row>
    <row r="14" spans="1:27" ht="13.8" thickBot="1" x14ac:dyDescent="0.3">
      <c r="A14" s="4" t="s">
        <v>7</v>
      </c>
      <c r="B14" s="95"/>
      <c r="C14" s="66">
        <v>1</v>
      </c>
      <c r="D14" s="54">
        <v>1</v>
      </c>
      <c r="E14" s="56">
        <v>1</v>
      </c>
      <c r="F14" s="158">
        <v>1</v>
      </c>
      <c r="G14" s="56">
        <v>1</v>
      </c>
      <c r="H14" s="55">
        <v>1</v>
      </c>
      <c r="I14" s="165">
        <v>1</v>
      </c>
      <c r="J14" s="78">
        <v>1</v>
      </c>
      <c r="K14" s="53" t="s">
        <v>0</v>
      </c>
      <c r="L14" s="78">
        <v>1</v>
      </c>
      <c r="M14" s="53">
        <v>1</v>
      </c>
      <c r="N14" s="148">
        <v>1</v>
      </c>
      <c r="O14" s="53">
        <v>1</v>
      </c>
      <c r="P14" s="78">
        <v>1</v>
      </c>
      <c r="Q14" s="53">
        <v>1</v>
      </c>
      <c r="R14" s="148">
        <v>1</v>
      </c>
      <c r="S14" s="53">
        <v>1</v>
      </c>
      <c r="T14" s="78" t="s">
        <v>0</v>
      </c>
      <c r="U14" s="53" t="s">
        <v>0</v>
      </c>
      <c r="V14" s="148" t="s">
        <v>0</v>
      </c>
      <c r="W14" s="53" t="s">
        <v>0</v>
      </c>
      <c r="X14" s="65"/>
      <c r="Y14" s="67"/>
      <c r="Z14" s="11">
        <f t="shared" si="0"/>
        <v>8</v>
      </c>
      <c r="AA14" s="6">
        <f t="shared" si="1"/>
        <v>31</v>
      </c>
    </row>
    <row r="15" spans="1:27" ht="13.8" thickBot="1" x14ac:dyDescent="0.3">
      <c r="A15" s="5" t="s">
        <v>6</v>
      </c>
      <c r="B15" s="95"/>
      <c r="C15" s="66" t="s">
        <v>0</v>
      </c>
      <c r="D15" s="54">
        <v>1</v>
      </c>
      <c r="E15" s="56">
        <v>1</v>
      </c>
      <c r="F15" s="158">
        <v>1</v>
      </c>
      <c r="G15" s="56">
        <v>1</v>
      </c>
      <c r="H15" s="55">
        <v>1</v>
      </c>
      <c r="I15" s="165">
        <v>1</v>
      </c>
      <c r="J15" s="78"/>
      <c r="K15" s="56"/>
      <c r="L15" s="78">
        <v>1</v>
      </c>
      <c r="M15" s="53">
        <v>1</v>
      </c>
      <c r="N15" s="148">
        <v>1</v>
      </c>
      <c r="O15" s="53">
        <v>1</v>
      </c>
      <c r="P15" s="78">
        <v>1</v>
      </c>
      <c r="Q15" s="53">
        <v>1</v>
      </c>
      <c r="R15" s="148">
        <v>1</v>
      </c>
      <c r="S15" s="53">
        <v>1</v>
      </c>
      <c r="T15" s="78">
        <v>1</v>
      </c>
      <c r="U15" s="53">
        <v>1</v>
      </c>
      <c r="V15" s="158">
        <v>1</v>
      </c>
      <c r="W15" s="56">
        <v>1</v>
      </c>
      <c r="X15" s="65"/>
      <c r="Y15" s="67"/>
      <c r="Z15" s="11">
        <f t="shared" si="0"/>
        <v>9</v>
      </c>
      <c r="AA15" s="6">
        <f t="shared" si="1"/>
        <v>31</v>
      </c>
    </row>
    <row r="16" spans="1:27" ht="13.8" thickBot="1" x14ac:dyDescent="0.3">
      <c r="A16" s="45" t="s">
        <v>41</v>
      </c>
      <c r="B16" s="371" t="s">
        <v>0</v>
      </c>
      <c r="C16" s="56">
        <v>1</v>
      </c>
      <c r="D16" s="176">
        <v>1</v>
      </c>
      <c r="E16" s="178">
        <v>1</v>
      </c>
      <c r="F16" s="205">
        <v>1</v>
      </c>
      <c r="G16" s="178">
        <v>1</v>
      </c>
      <c r="H16" s="177">
        <v>1</v>
      </c>
      <c r="I16" s="179">
        <v>1</v>
      </c>
      <c r="J16" s="54"/>
      <c r="K16" s="53"/>
      <c r="L16" s="247" t="s">
        <v>0</v>
      </c>
      <c r="M16" s="154" t="s">
        <v>0</v>
      </c>
      <c r="N16" s="205">
        <v>1</v>
      </c>
      <c r="O16" s="178">
        <v>1</v>
      </c>
      <c r="P16" s="176">
        <v>1</v>
      </c>
      <c r="Q16" s="178">
        <v>1</v>
      </c>
      <c r="R16" s="205">
        <v>1</v>
      </c>
      <c r="S16" s="178">
        <v>1</v>
      </c>
      <c r="T16" s="219">
        <v>1</v>
      </c>
      <c r="U16" s="220">
        <v>1</v>
      </c>
      <c r="V16" s="148">
        <v>1</v>
      </c>
      <c r="W16" s="56" t="s">
        <v>0</v>
      </c>
      <c r="X16" s="52"/>
      <c r="Y16" s="57"/>
      <c r="Z16" s="11">
        <f t="shared" si="0"/>
        <v>8</v>
      </c>
      <c r="AA16" s="6">
        <f t="shared" si="1"/>
        <v>35</v>
      </c>
    </row>
    <row r="17" spans="1:27" ht="13.8" thickBot="1" x14ac:dyDescent="0.3">
      <c r="A17" s="45" t="s">
        <v>44</v>
      </c>
      <c r="B17" s="88"/>
      <c r="C17" s="47"/>
      <c r="D17" s="48"/>
      <c r="E17" s="50"/>
      <c r="F17" s="155"/>
      <c r="G17" s="50"/>
      <c r="H17" s="49"/>
      <c r="I17" s="160"/>
      <c r="J17" s="88"/>
      <c r="K17" s="47"/>
      <c r="L17" s="88"/>
      <c r="M17" s="47"/>
      <c r="N17" s="94"/>
      <c r="O17" s="47"/>
      <c r="P17" s="88"/>
      <c r="Q17" s="47"/>
      <c r="R17" s="94"/>
      <c r="S17" s="47"/>
      <c r="T17" s="88"/>
      <c r="U17" s="47"/>
      <c r="V17" s="94"/>
      <c r="W17" s="47"/>
      <c r="X17" s="46"/>
      <c r="Y17" s="51"/>
      <c r="Z17" s="11">
        <f t="shared" si="0"/>
        <v>0</v>
      </c>
      <c r="AA17" s="6">
        <f t="shared" si="1"/>
        <v>17.5</v>
      </c>
    </row>
    <row r="18" spans="1:27" ht="13.8" thickBot="1" x14ac:dyDescent="0.3">
      <c r="A18" s="201" t="s">
        <v>46</v>
      </c>
      <c r="B18" s="375" t="s">
        <v>0</v>
      </c>
      <c r="C18" s="53">
        <v>1</v>
      </c>
      <c r="D18" s="78">
        <v>1</v>
      </c>
      <c r="E18" s="53">
        <v>1</v>
      </c>
      <c r="F18" s="148">
        <v>1</v>
      </c>
      <c r="G18" s="53">
        <v>1</v>
      </c>
      <c r="H18" s="52">
        <v>1</v>
      </c>
      <c r="I18" s="53">
        <v>1</v>
      </c>
      <c r="J18" s="52">
        <v>1</v>
      </c>
      <c r="K18" s="53">
        <v>1</v>
      </c>
      <c r="L18" s="78" t="s">
        <v>0</v>
      </c>
      <c r="M18" s="53" t="s">
        <v>0</v>
      </c>
      <c r="N18" s="148">
        <v>1</v>
      </c>
      <c r="O18" s="53">
        <v>1</v>
      </c>
      <c r="P18" s="52">
        <v>1</v>
      </c>
      <c r="Q18" s="53">
        <v>1</v>
      </c>
      <c r="R18" s="52">
        <v>1</v>
      </c>
      <c r="S18" s="53">
        <v>1</v>
      </c>
      <c r="T18" s="52">
        <v>1</v>
      </c>
      <c r="U18" s="53">
        <v>1</v>
      </c>
      <c r="V18" s="52">
        <v>1</v>
      </c>
      <c r="W18" s="53">
        <v>1</v>
      </c>
      <c r="X18" s="52" t="s">
        <v>0</v>
      </c>
      <c r="Y18" s="57"/>
      <c r="Z18" s="11">
        <f t="shared" si="0"/>
        <v>9.5</v>
      </c>
      <c r="AA18" s="6">
        <f t="shared" si="1"/>
        <v>35</v>
      </c>
    </row>
    <row r="19" spans="1:27" ht="13.8" thickBot="1" x14ac:dyDescent="0.3">
      <c r="A19" s="201" t="s">
        <v>47</v>
      </c>
      <c r="B19" s="88"/>
      <c r="C19" s="47"/>
      <c r="D19" s="88"/>
      <c r="E19" s="47"/>
      <c r="F19" s="94"/>
      <c r="G19" s="47"/>
      <c r="H19" s="46"/>
      <c r="I19" s="47"/>
      <c r="J19" s="46"/>
      <c r="K19" s="47"/>
      <c r="L19" s="88"/>
      <c r="M19" s="47"/>
      <c r="N19" s="94"/>
      <c r="O19" s="47"/>
      <c r="P19" s="46"/>
      <c r="Q19" s="47"/>
      <c r="R19" s="46"/>
      <c r="S19" s="47"/>
      <c r="T19" s="46"/>
      <c r="U19" s="47"/>
      <c r="V19" s="46"/>
      <c r="W19" s="47"/>
      <c r="X19" s="46"/>
      <c r="Y19" s="51"/>
      <c r="Z19" s="11">
        <f t="shared" si="0"/>
        <v>0</v>
      </c>
      <c r="AA19" s="6">
        <f t="shared" si="1"/>
        <v>17.5</v>
      </c>
    </row>
    <row r="20" spans="1:27" ht="13.8" thickBot="1" x14ac:dyDescent="0.3">
      <c r="A20" s="201" t="s">
        <v>50</v>
      </c>
      <c r="B20" s="371"/>
      <c r="C20" s="53" t="s">
        <v>0</v>
      </c>
      <c r="D20" s="78" t="s">
        <v>0</v>
      </c>
      <c r="E20" s="53" t="s">
        <v>0</v>
      </c>
      <c r="F20" s="148">
        <v>1</v>
      </c>
      <c r="G20" s="53">
        <v>1</v>
      </c>
      <c r="H20" s="52">
        <v>1</v>
      </c>
      <c r="I20" s="53">
        <v>1</v>
      </c>
      <c r="J20" s="52" t="s">
        <v>0</v>
      </c>
      <c r="K20" s="53" t="s">
        <v>0</v>
      </c>
      <c r="L20" s="78" t="s">
        <v>0</v>
      </c>
      <c r="M20" s="53">
        <v>1</v>
      </c>
      <c r="N20" s="148">
        <v>1</v>
      </c>
      <c r="O20" s="53">
        <v>1</v>
      </c>
      <c r="P20" s="52">
        <v>1</v>
      </c>
      <c r="Q20" s="53">
        <v>1</v>
      </c>
      <c r="R20" s="52">
        <v>1</v>
      </c>
      <c r="S20" s="53">
        <v>1</v>
      </c>
      <c r="T20" s="52">
        <v>1</v>
      </c>
      <c r="U20" s="53">
        <v>1</v>
      </c>
      <c r="V20" s="52">
        <v>1</v>
      </c>
      <c r="W20" s="53">
        <v>1</v>
      </c>
      <c r="X20" s="52">
        <v>1</v>
      </c>
      <c r="Y20" s="57"/>
      <c r="Z20" s="11">
        <f t="shared" si="0"/>
        <v>8</v>
      </c>
      <c r="AA20" s="6">
        <f t="shared" si="1"/>
        <v>35</v>
      </c>
    </row>
    <row r="21" spans="1:27" ht="13.8" thickBot="1" x14ac:dyDescent="0.3">
      <c r="A21" s="201" t="s">
        <v>48</v>
      </c>
      <c r="B21" s="78"/>
      <c r="C21" s="220">
        <v>1</v>
      </c>
      <c r="D21" s="422">
        <v>1</v>
      </c>
      <c r="E21" s="220">
        <v>1</v>
      </c>
      <c r="F21" s="204">
        <v>1</v>
      </c>
      <c r="G21" s="220">
        <v>1</v>
      </c>
      <c r="H21" s="417">
        <v>1</v>
      </c>
      <c r="I21" s="220">
        <v>1</v>
      </c>
      <c r="J21" s="52" t="s">
        <v>0</v>
      </c>
      <c r="K21" s="53" t="s">
        <v>0</v>
      </c>
      <c r="L21" s="422">
        <v>1</v>
      </c>
      <c r="M21" s="220">
        <v>1</v>
      </c>
      <c r="N21" s="204" t="s">
        <v>0</v>
      </c>
      <c r="O21" s="220">
        <v>1</v>
      </c>
      <c r="P21" s="417">
        <v>1</v>
      </c>
      <c r="Q21" s="220">
        <v>1</v>
      </c>
      <c r="R21" s="417">
        <v>1</v>
      </c>
      <c r="S21" s="220">
        <v>1</v>
      </c>
      <c r="T21" s="417">
        <v>1</v>
      </c>
      <c r="U21" s="220">
        <v>1</v>
      </c>
      <c r="V21" s="417">
        <v>1</v>
      </c>
      <c r="W21" s="220">
        <v>1</v>
      </c>
      <c r="X21" s="52"/>
      <c r="Y21" s="57"/>
      <c r="Z21" s="11">
        <f t="shared" si="0"/>
        <v>9</v>
      </c>
      <c r="AA21" s="6">
        <f t="shared" si="1"/>
        <v>35</v>
      </c>
    </row>
    <row r="22" spans="1:27" ht="13.8" thickBot="1" x14ac:dyDescent="0.3">
      <c r="A22" s="201" t="s">
        <v>52</v>
      </c>
      <c r="B22" s="78"/>
      <c r="C22" s="53"/>
      <c r="D22" s="54" t="s">
        <v>0</v>
      </c>
      <c r="E22" s="183">
        <v>1</v>
      </c>
      <c r="F22" s="423">
        <v>1</v>
      </c>
      <c r="G22" s="424">
        <v>1</v>
      </c>
      <c r="H22" s="415">
        <v>1</v>
      </c>
      <c r="I22" s="183">
        <v>1</v>
      </c>
      <c r="J22" s="417">
        <v>1</v>
      </c>
      <c r="K22" s="220">
        <v>1</v>
      </c>
      <c r="L22" s="78" t="s">
        <v>0</v>
      </c>
      <c r="M22" s="53" t="s">
        <v>0</v>
      </c>
      <c r="N22" s="204">
        <v>1</v>
      </c>
      <c r="O22" s="425">
        <v>1</v>
      </c>
      <c r="P22" s="422">
        <v>1</v>
      </c>
      <c r="Q22" s="220">
        <v>1</v>
      </c>
      <c r="R22" s="204">
        <v>1</v>
      </c>
      <c r="S22" s="425">
        <v>1</v>
      </c>
      <c r="T22" s="422">
        <v>1</v>
      </c>
      <c r="U22" s="220">
        <v>1</v>
      </c>
      <c r="V22" s="204">
        <v>1</v>
      </c>
      <c r="W22" s="425">
        <v>1</v>
      </c>
      <c r="X22" s="422">
        <v>1</v>
      </c>
      <c r="Y22" s="57"/>
      <c r="Z22" s="11">
        <f t="shared" si="0"/>
        <v>9</v>
      </c>
      <c r="AA22" s="6">
        <f t="shared" si="1"/>
        <v>35</v>
      </c>
    </row>
    <row r="23" spans="1:27" ht="13.8" thickBot="1" x14ac:dyDescent="0.3">
      <c r="A23" s="201" t="s">
        <v>53</v>
      </c>
      <c r="B23" s="88"/>
      <c r="C23" s="47"/>
      <c r="D23" s="48"/>
      <c r="E23" s="50"/>
      <c r="F23" s="155"/>
      <c r="G23" s="160"/>
      <c r="H23" s="48"/>
      <c r="I23" s="50"/>
      <c r="J23" s="155"/>
      <c r="K23" s="160"/>
      <c r="L23" s="88"/>
      <c r="M23" s="47"/>
      <c r="N23" s="94"/>
      <c r="O23" s="51"/>
      <c r="P23" s="88"/>
      <c r="Q23" s="47"/>
      <c r="R23" s="94"/>
      <c r="S23" s="51"/>
      <c r="T23" s="88"/>
      <c r="U23" s="47"/>
      <c r="V23" s="94"/>
      <c r="W23" s="51"/>
      <c r="X23" s="88"/>
      <c r="Y23" s="51"/>
      <c r="Z23" s="11">
        <f t="shared" si="0"/>
        <v>0</v>
      </c>
      <c r="AA23" s="6">
        <f t="shared" si="1"/>
        <v>35</v>
      </c>
    </row>
    <row r="24" spans="1:27" ht="13.8" thickBot="1" x14ac:dyDescent="0.3">
      <c r="A24" s="201" t="s">
        <v>56</v>
      </c>
      <c r="B24" s="78"/>
      <c r="C24" s="56" t="s">
        <v>0</v>
      </c>
      <c r="D24" s="78">
        <v>1</v>
      </c>
      <c r="E24" s="53">
        <v>1</v>
      </c>
      <c r="F24" s="148">
        <v>1</v>
      </c>
      <c r="G24" s="53">
        <v>1</v>
      </c>
      <c r="H24" s="52">
        <v>1</v>
      </c>
      <c r="I24" s="53">
        <v>1</v>
      </c>
      <c r="J24" s="52">
        <v>1</v>
      </c>
      <c r="K24" s="53">
        <v>1</v>
      </c>
      <c r="L24" s="52"/>
      <c r="M24" s="53"/>
      <c r="N24" s="52">
        <v>1</v>
      </c>
      <c r="O24" s="53">
        <v>1</v>
      </c>
      <c r="P24" s="52">
        <v>1</v>
      </c>
      <c r="Q24" s="53">
        <v>1</v>
      </c>
      <c r="R24" s="52">
        <v>1</v>
      </c>
      <c r="S24" s="53">
        <v>1</v>
      </c>
      <c r="T24" s="52">
        <v>1</v>
      </c>
      <c r="U24" s="53">
        <v>1</v>
      </c>
      <c r="V24" s="52">
        <v>1</v>
      </c>
      <c r="W24" s="53">
        <v>1</v>
      </c>
      <c r="X24" s="52"/>
      <c r="Y24" s="57"/>
      <c r="Z24" s="11">
        <f t="shared" si="0"/>
        <v>9</v>
      </c>
      <c r="AA24" s="6">
        <f t="shared" si="1"/>
        <v>35</v>
      </c>
    </row>
    <row r="25" spans="1:27" ht="13.8" thickBot="1" x14ac:dyDescent="0.3">
      <c r="A25" s="201"/>
      <c r="B25" s="78"/>
      <c r="C25" s="53"/>
      <c r="D25" s="78"/>
      <c r="E25" s="53"/>
      <c r="F25" s="148"/>
      <c r="G25" s="53"/>
      <c r="H25" s="52"/>
      <c r="I25" s="53"/>
      <c r="J25" s="52"/>
      <c r="K25" s="53"/>
      <c r="L25" s="52"/>
      <c r="M25" s="53"/>
      <c r="N25" s="52"/>
      <c r="O25" s="53"/>
      <c r="P25" s="52"/>
      <c r="Q25" s="53"/>
      <c r="R25" s="52"/>
      <c r="S25" s="53"/>
      <c r="T25" s="52"/>
      <c r="U25" s="53"/>
      <c r="V25" s="52"/>
      <c r="W25" s="53"/>
      <c r="X25" s="52"/>
      <c r="Y25" s="57"/>
      <c r="Z25" s="11">
        <f t="shared" si="0"/>
        <v>0</v>
      </c>
      <c r="AA25" s="6" t="e">
        <f>Z25+#REF!+#REF!+Z157+Z201+#REF!</f>
        <v>#REF!</v>
      </c>
    </row>
    <row r="26" spans="1:27" ht="13.8" thickBot="1" x14ac:dyDescent="0.3">
      <c r="A26" s="45" t="s">
        <v>37</v>
      </c>
      <c r="B26" s="78"/>
      <c r="C26" s="53"/>
      <c r="D26" s="54" t="s">
        <v>0</v>
      </c>
      <c r="E26" s="213">
        <v>1</v>
      </c>
      <c r="F26" s="211">
        <v>1</v>
      </c>
      <c r="G26" s="213">
        <v>1</v>
      </c>
      <c r="H26" s="212">
        <v>1</v>
      </c>
      <c r="I26" s="213">
        <v>1</v>
      </c>
      <c r="J26" s="250">
        <v>1</v>
      </c>
      <c r="K26" s="174">
        <v>1</v>
      </c>
      <c r="L26" s="78"/>
      <c r="M26" s="174">
        <v>1</v>
      </c>
      <c r="N26" s="280">
        <v>1</v>
      </c>
      <c r="O26" s="174">
        <v>1</v>
      </c>
      <c r="P26" s="250">
        <v>1</v>
      </c>
      <c r="Q26" s="174">
        <v>1</v>
      </c>
      <c r="R26" s="280">
        <v>1</v>
      </c>
      <c r="S26" s="174">
        <v>1</v>
      </c>
      <c r="T26" s="250">
        <v>1</v>
      </c>
      <c r="U26" s="53" t="s">
        <v>0</v>
      </c>
      <c r="V26" s="148"/>
      <c r="W26" s="53"/>
      <c r="X26" s="52"/>
      <c r="Y26" s="57"/>
      <c r="Z26" s="11">
        <f t="shared" si="0"/>
        <v>7.5</v>
      </c>
      <c r="AA26" s="6">
        <f>Z26+Z70+Z114+Z158+Z202+Z246</f>
        <v>30</v>
      </c>
    </row>
    <row r="27" spans="1:27" ht="13.8" thickBot="1" x14ac:dyDescent="0.3">
      <c r="A27" s="28" t="s">
        <v>26</v>
      </c>
      <c r="B27" s="78"/>
      <c r="C27" s="174">
        <v>1</v>
      </c>
      <c r="D27" s="307">
        <v>1</v>
      </c>
      <c r="E27" s="213">
        <v>1</v>
      </c>
      <c r="F27" s="211">
        <v>1</v>
      </c>
      <c r="G27" s="213">
        <v>1</v>
      </c>
      <c r="H27" s="212">
        <v>1</v>
      </c>
      <c r="I27" s="213">
        <v>1</v>
      </c>
      <c r="J27" s="78"/>
      <c r="K27" s="53"/>
      <c r="L27" s="250">
        <v>1</v>
      </c>
      <c r="M27" s="174">
        <v>1</v>
      </c>
      <c r="N27" s="280">
        <v>1</v>
      </c>
      <c r="O27" s="174">
        <v>1</v>
      </c>
      <c r="P27" s="250">
        <v>1</v>
      </c>
      <c r="Q27" s="174">
        <v>1</v>
      </c>
      <c r="R27" s="280">
        <v>1</v>
      </c>
      <c r="S27" s="174">
        <v>1</v>
      </c>
      <c r="T27" s="250">
        <v>1</v>
      </c>
      <c r="U27" s="174">
        <v>1</v>
      </c>
      <c r="V27" s="148" t="s">
        <v>0</v>
      </c>
      <c r="W27" s="53" t="s">
        <v>0</v>
      </c>
      <c r="X27" s="52" t="s">
        <v>0</v>
      </c>
      <c r="Y27" s="57"/>
      <c r="Z27" s="11">
        <f t="shared" si="0"/>
        <v>8.5</v>
      </c>
      <c r="AA27" s="6">
        <f t="shared" ref="AA27:AA28" si="3">Z27+Z71+Z115+Z159+Z203+Z247</f>
        <v>35</v>
      </c>
    </row>
    <row r="28" spans="1:27" ht="13.8" thickBot="1" x14ac:dyDescent="0.3">
      <c r="A28" s="87" t="s">
        <v>27</v>
      </c>
      <c r="B28" s="255"/>
      <c r="C28" s="275"/>
      <c r="D28" s="309">
        <v>1</v>
      </c>
      <c r="E28" s="310">
        <v>1</v>
      </c>
      <c r="F28" s="311">
        <v>1</v>
      </c>
      <c r="G28" s="310">
        <v>1</v>
      </c>
      <c r="H28" s="312">
        <v>1</v>
      </c>
      <c r="I28" s="310">
        <v>1</v>
      </c>
      <c r="J28" s="255">
        <v>1</v>
      </c>
      <c r="K28" s="275">
        <v>1</v>
      </c>
      <c r="L28" s="255"/>
      <c r="M28" s="275"/>
      <c r="N28" s="313" t="s">
        <v>0</v>
      </c>
      <c r="O28" s="275" t="s">
        <v>0</v>
      </c>
      <c r="P28" s="255">
        <v>1</v>
      </c>
      <c r="Q28" s="275">
        <v>1</v>
      </c>
      <c r="R28" s="313">
        <v>1</v>
      </c>
      <c r="S28" s="275">
        <v>1</v>
      </c>
      <c r="T28" s="255">
        <v>1</v>
      </c>
      <c r="U28" s="275">
        <v>1</v>
      </c>
      <c r="V28" s="313">
        <v>1</v>
      </c>
      <c r="W28" s="275">
        <v>1</v>
      </c>
      <c r="X28" s="315" t="s">
        <v>0</v>
      </c>
      <c r="Y28" s="314"/>
      <c r="Z28" s="11">
        <f t="shared" si="0"/>
        <v>8</v>
      </c>
      <c r="AA28" s="6">
        <f t="shared" si="3"/>
        <v>35</v>
      </c>
    </row>
    <row r="29" spans="1:27" ht="13.8" thickBot="1" x14ac:dyDescent="0.3">
      <c r="A29" s="19" t="s">
        <v>8</v>
      </c>
      <c r="B29" s="18">
        <f t="shared" ref="B29:Y29" si="4">SUM(B9:B28)</f>
        <v>0</v>
      </c>
      <c r="C29" s="18">
        <f t="shared" si="4"/>
        <v>7</v>
      </c>
      <c r="D29" s="18">
        <f t="shared" si="4"/>
        <v>11</v>
      </c>
      <c r="E29" s="18">
        <f t="shared" si="4"/>
        <v>13</v>
      </c>
      <c r="F29" s="18">
        <f t="shared" si="4"/>
        <v>15</v>
      </c>
      <c r="G29" s="18">
        <f t="shared" si="4"/>
        <v>15</v>
      </c>
      <c r="H29" s="18">
        <f t="shared" si="4"/>
        <v>15</v>
      </c>
      <c r="I29" s="18">
        <f t="shared" si="4"/>
        <v>15</v>
      </c>
      <c r="J29" s="18">
        <f t="shared" si="4"/>
        <v>9</v>
      </c>
      <c r="K29" s="18">
        <f t="shared" si="4"/>
        <v>8</v>
      </c>
      <c r="L29" s="18">
        <f t="shared" si="4"/>
        <v>6</v>
      </c>
      <c r="M29" s="18">
        <f t="shared" si="4"/>
        <v>8</v>
      </c>
      <c r="N29" s="18">
        <f t="shared" si="4"/>
        <v>12</v>
      </c>
      <c r="O29" s="18">
        <f t="shared" si="4"/>
        <v>14</v>
      </c>
      <c r="P29" s="18">
        <f t="shared" si="4"/>
        <v>15</v>
      </c>
      <c r="Q29" s="18">
        <f t="shared" si="4"/>
        <v>15</v>
      </c>
      <c r="R29" s="18">
        <f t="shared" si="4"/>
        <v>15</v>
      </c>
      <c r="S29" s="18">
        <f t="shared" si="4"/>
        <v>15</v>
      </c>
      <c r="T29" s="18">
        <f t="shared" si="4"/>
        <v>14</v>
      </c>
      <c r="U29" s="18">
        <f t="shared" si="4"/>
        <v>12</v>
      </c>
      <c r="V29" s="18">
        <f t="shared" si="4"/>
        <v>11</v>
      </c>
      <c r="W29" s="18">
        <f t="shared" si="4"/>
        <v>10</v>
      </c>
      <c r="X29" s="18">
        <f t="shared" si="4"/>
        <v>3</v>
      </c>
      <c r="Y29" s="18">
        <f t="shared" si="4"/>
        <v>0</v>
      </c>
      <c r="Z29" s="11">
        <f t="shared" si="0"/>
        <v>129</v>
      </c>
      <c r="AA29" s="6" t="e">
        <f t="shared" ref="AA29:AA43" si="5">Z29+Z73+Z117+Z161+Z205+Z249</f>
        <v>#VALUE!</v>
      </c>
    </row>
    <row r="30" spans="1:27" ht="13.8" thickBot="1" x14ac:dyDescent="0.3">
      <c r="A30" s="60" t="s">
        <v>38</v>
      </c>
      <c r="B30" s="61">
        <f>SUM(B9:B21)</f>
        <v>0</v>
      </c>
      <c r="C30" s="61">
        <f>SUM(C9:C25)</f>
        <v>6</v>
      </c>
      <c r="D30" s="61">
        <f t="shared" ref="D30:I30" si="6">SUM(D9:D25)-1</f>
        <v>8</v>
      </c>
      <c r="E30" s="61">
        <f t="shared" si="6"/>
        <v>9</v>
      </c>
      <c r="F30" s="61">
        <f t="shared" si="6"/>
        <v>11</v>
      </c>
      <c r="G30" s="61">
        <f t="shared" si="6"/>
        <v>11</v>
      </c>
      <c r="H30" s="61">
        <f t="shared" si="6"/>
        <v>11</v>
      </c>
      <c r="I30" s="61">
        <f t="shared" si="6"/>
        <v>11</v>
      </c>
      <c r="J30" s="61">
        <f>SUM(J9:J25)</f>
        <v>7</v>
      </c>
      <c r="K30" s="61">
        <f>SUM(K9:K25)</f>
        <v>6</v>
      </c>
      <c r="L30" s="61">
        <f>SUM(L9:L25)</f>
        <v>5</v>
      </c>
      <c r="M30" s="61">
        <f>SUM(M9:M25)</f>
        <v>6</v>
      </c>
      <c r="N30" s="61">
        <f t="shared" ref="N30:U30" si="7">SUM(N9:N25)-1</f>
        <v>9</v>
      </c>
      <c r="O30" s="61">
        <f t="shared" si="7"/>
        <v>11</v>
      </c>
      <c r="P30" s="61">
        <f t="shared" si="7"/>
        <v>11</v>
      </c>
      <c r="Q30" s="61">
        <f t="shared" si="7"/>
        <v>11</v>
      </c>
      <c r="R30" s="61">
        <f t="shared" si="7"/>
        <v>11</v>
      </c>
      <c r="S30" s="61">
        <f t="shared" si="7"/>
        <v>11</v>
      </c>
      <c r="T30" s="61">
        <f t="shared" si="7"/>
        <v>10</v>
      </c>
      <c r="U30" s="61">
        <f t="shared" si="7"/>
        <v>9</v>
      </c>
      <c r="V30" s="61">
        <f>SUM(V9:V25)</f>
        <v>10</v>
      </c>
      <c r="W30" s="61">
        <f>SUM(W9:W25)</f>
        <v>9</v>
      </c>
      <c r="X30" s="61">
        <f>SUM(X9:X24)</f>
        <v>3</v>
      </c>
      <c r="Y30" s="61">
        <f>SUM(Y9:Y21)</f>
        <v>0</v>
      </c>
      <c r="Z30" s="11">
        <f t="shared" si="0"/>
        <v>98</v>
      </c>
      <c r="AA30" s="6">
        <f t="shared" si="5"/>
        <v>98</v>
      </c>
    </row>
    <row r="31" spans="1:27" ht="13.8" thickBot="1" x14ac:dyDescent="0.3">
      <c r="A31" s="27" t="s">
        <v>28</v>
      </c>
      <c r="B31" s="322">
        <v>1</v>
      </c>
      <c r="C31" s="323">
        <v>1</v>
      </c>
      <c r="D31" s="324">
        <v>1</v>
      </c>
      <c r="E31" s="323">
        <v>1</v>
      </c>
      <c r="F31" s="324">
        <v>1</v>
      </c>
      <c r="G31" s="323">
        <v>1</v>
      </c>
      <c r="H31" s="163">
        <v>1</v>
      </c>
      <c r="I31" s="194">
        <v>1</v>
      </c>
      <c r="J31" s="325">
        <v>1</v>
      </c>
      <c r="K31" s="326" t="s">
        <v>0</v>
      </c>
      <c r="L31" s="327" t="s">
        <v>0</v>
      </c>
      <c r="M31" s="328" t="s">
        <v>0</v>
      </c>
      <c r="N31" s="325" t="s">
        <v>0</v>
      </c>
      <c r="O31" s="329">
        <v>1</v>
      </c>
      <c r="P31" s="324">
        <v>1</v>
      </c>
      <c r="Q31" s="323">
        <v>1</v>
      </c>
      <c r="R31" s="324">
        <v>1</v>
      </c>
      <c r="S31" s="323">
        <v>1</v>
      </c>
      <c r="T31" s="145">
        <v>1</v>
      </c>
      <c r="U31" s="146">
        <v>1</v>
      </c>
      <c r="V31" s="163">
        <v>1</v>
      </c>
      <c r="W31" s="326">
        <v>1</v>
      </c>
      <c r="X31" s="325"/>
      <c r="Y31" s="329"/>
      <c r="Z31" s="11">
        <f t="shared" si="0"/>
        <v>9</v>
      </c>
      <c r="AA31" s="6">
        <f t="shared" si="5"/>
        <v>36</v>
      </c>
    </row>
    <row r="32" spans="1:27" ht="13.8" thickBot="1" x14ac:dyDescent="0.3">
      <c r="A32" s="27" t="s">
        <v>55</v>
      </c>
      <c r="B32" s="163">
        <v>1</v>
      </c>
      <c r="C32" s="146">
        <v>1</v>
      </c>
      <c r="D32" s="145">
        <v>1</v>
      </c>
      <c r="E32" s="146">
        <v>1</v>
      </c>
      <c r="F32" s="145">
        <v>1</v>
      </c>
      <c r="G32" s="146">
        <v>1</v>
      </c>
      <c r="H32" s="163">
        <v>1</v>
      </c>
      <c r="I32" s="194">
        <v>1</v>
      </c>
      <c r="J32" s="145">
        <v>1</v>
      </c>
      <c r="K32" s="194"/>
      <c r="L32" s="193"/>
      <c r="M32" s="199"/>
      <c r="N32" s="145"/>
      <c r="O32" s="146">
        <v>1</v>
      </c>
      <c r="P32" s="145">
        <v>1</v>
      </c>
      <c r="Q32" s="146">
        <v>1</v>
      </c>
      <c r="R32" s="145">
        <v>1</v>
      </c>
      <c r="S32" s="146">
        <v>1</v>
      </c>
      <c r="T32" s="145">
        <v>1</v>
      </c>
      <c r="U32" s="146">
        <v>1</v>
      </c>
      <c r="V32" s="163"/>
      <c r="W32" s="194"/>
      <c r="X32" s="145"/>
      <c r="Y32" s="146"/>
      <c r="Z32" s="11">
        <f t="shared" si="0"/>
        <v>8</v>
      </c>
      <c r="AA32" s="6">
        <f t="shared" si="5"/>
        <v>35</v>
      </c>
    </row>
    <row r="33" spans="1:27" ht="13.8" thickBot="1" x14ac:dyDescent="0.3">
      <c r="A33" s="395" t="s">
        <v>54</v>
      </c>
      <c r="B33" s="181"/>
      <c r="C33" s="182"/>
      <c r="D33" s="206"/>
      <c r="E33" s="182"/>
      <c r="F33" s="206"/>
      <c r="G33" s="182"/>
      <c r="H33" s="181"/>
      <c r="I33" s="190"/>
      <c r="J33" s="206"/>
      <c r="K33" s="190"/>
      <c r="L33" s="254"/>
      <c r="M33" s="196"/>
      <c r="N33" s="206"/>
      <c r="O33" s="182"/>
      <c r="P33" s="206"/>
      <c r="Q33" s="182"/>
      <c r="R33" s="206"/>
      <c r="S33" s="182"/>
      <c r="T33" s="206"/>
      <c r="U33" s="182"/>
      <c r="V33" s="181"/>
      <c r="W33" s="190"/>
      <c r="X33" s="206"/>
      <c r="Y33" s="182"/>
      <c r="Z33" s="11">
        <f t="shared" si="0"/>
        <v>0</v>
      </c>
      <c r="AA33" s="6">
        <f t="shared" si="5"/>
        <v>35</v>
      </c>
    </row>
    <row r="34" spans="1:27" ht="13.8" thickBot="1" x14ac:dyDescent="0.3">
      <c r="A34" s="84" t="s">
        <v>29</v>
      </c>
      <c r="B34" s="78" t="s">
        <v>0</v>
      </c>
      <c r="C34" s="165" t="s">
        <v>0</v>
      </c>
      <c r="D34" s="225">
        <v>1</v>
      </c>
      <c r="E34" s="231">
        <v>1</v>
      </c>
      <c r="F34" s="232">
        <v>1</v>
      </c>
      <c r="G34" s="231">
        <v>1</v>
      </c>
      <c r="H34" s="225">
        <v>1</v>
      </c>
      <c r="I34" s="226">
        <v>1</v>
      </c>
      <c r="J34" s="225">
        <v>1</v>
      </c>
      <c r="K34" s="231">
        <v>1</v>
      </c>
      <c r="L34" s="78" t="s">
        <v>0</v>
      </c>
      <c r="M34" s="53" t="s">
        <v>0</v>
      </c>
      <c r="N34" s="233">
        <v>1</v>
      </c>
      <c r="O34" s="234">
        <v>1</v>
      </c>
      <c r="P34" s="233">
        <v>1</v>
      </c>
      <c r="Q34" s="234">
        <v>1</v>
      </c>
      <c r="R34" s="233">
        <v>1</v>
      </c>
      <c r="S34" s="235">
        <v>1</v>
      </c>
      <c r="T34" s="54" t="s">
        <v>0</v>
      </c>
      <c r="U34" s="56" t="s">
        <v>0</v>
      </c>
      <c r="V34" s="166" t="s">
        <v>0</v>
      </c>
      <c r="W34" s="161" t="s">
        <v>0</v>
      </c>
      <c r="X34" s="12"/>
      <c r="Y34" s="14"/>
      <c r="Z34" s="11">
        <f t="shared" si="0"/>
        <v>7</v>
      </c>
      <c r="AA34" s="6">
        <f t="shared" si="5"/>
        <v>35</v>
      </c>
    </row>
    <row r="35" spans="1:27" ht="13.8" thickBot="1" x14ac:dyDescent="0.3">
      <c r="A35" s="84" t="s">
        <v>42</v>
      </c>
      <c r="B35" s="78" t="s">
        <v>0</v>
      </c>
      <c r="C35" s="165" t="s">
        <v>0</v>
      </c>
      <c r="D35" s="225">
        <v>1</v>
      </c>
      <c r="E35" s="231">
        <v>1</v>
      </c>
      <c r="F35" s="232">
        <v>1</v>
      </c>
      <c r="G35" s="231">
        <v>1</v>
      </c>
      <c r="H35" s="225">
        <v>1</v>
      </c>
      <c r="I35" s="226">
        <v>1</v>
      </c>
      <c r="J35" s="225">
        <v>1</v>
      </c>
      <c r="K35" s="231">
        <v>1</v>
      </c>
      <c r="L35" s="78" t="s">
        <v>0</v>
      </c>
      <c r="M35" s="53" t="s">
        <v>0</v>
      </c>
      <c r="N35" s="233">
        <v>1</v>
      </c>
      <c r="O35" s="234">
        <v>1</v>
      </c>
      <c r="P35" s="233">
        <v>1</v>
      </c>
      <c r="Q35" s="234">
        <v>1</v>
      </c>
      <c r="R35" s="233">
        <v>1</v>
      </c>
      <c r="S35" s="235">
        <v>1</v>
      </c>
      <c r="T35" s="233">
        <v>1</v>
      </c>
      <c r="U35" s="234">
        <v>1</v>
      </c>
      <c r="V35" s="166" t="s">
        <v>0</v>
      </c>
      <c r="W35" s="161" t="s">
        <v>0</v>
      </c>
      <c r="X35" s="12"/>
      <c r="Y35" s="14"/>
      <c r="Z35" s="11">
        <f t="shared" si="0"/>
        <v>8</v>
      </c>
      <c r="AA35" s="6">
        <f t="shared" si="5"/>
        <v>35</v>
      </c>
    </row>
    <row r="36" spans="1:27" ht="13.8" thickBot="1" x14ac:dyDescent="0.3">
      <c r="A36" s="349" t="s">
        <v>30</v>
      </c>
      <c r="B36" s="330">
        <v>1</v>
      </c>
      <c r="C36" s="331">
        <v>1</v>
      </c>
      <c r="D36" s="351">
        <v>1</v>
      </c>
      <c r="E36" s="352">
        <v>1</v>
      </c>
      <c r="F36" s="330">
        <v>1</v>
      </c>
      <c r="G36" s="331">
        <v>1</v>
      </c>
      <c r="H36" s="330">
        <v>1</v>
      </c>
      <c r="I36" s="331">
        <v>1</v>
      </c>
      <c r="J36" s="145"/>
      <c r="K36" s="146"/>
      <c r="L36" s="330">
        <v>1</v>
      </c>
      <c r="M36" s="331">
        <v>1</v>
      </c>
      <c r="N36" s="330">
        <v>1</v>
      </c>
      <c r="O36" s="331">
        <v>1</v>
      </c>
      <c r="P36" s="330">
        <v>1</v>
      </c>
      <c r="Q36" s="331">
        <v>1</v>
      </c>
      <c r="R36" s="330">
        <v>1</v>
      </c>
      <c r="S36" s="331">
        <v>1</v>
      </c>
      <c r="T36" s="145" t="s">
        <v>14</v>
      </c>
      <c r="U36" s="146" t="s">
        <v>0</v>
      </c>
      <c r="V36" s="145" t="s">
        <v>0</v>
      </c>
      <c r="W36" s="146" t="s">
        <v>0</v>
      </c>
      <c r="X36" s="239" t="s">
        <v>0</v>
      </c>
      <c r="Y36" s="146"/>
      <c r="Z36" s="11">
        <f t="shared" si="0"/>
        <v>8</v>
      </c>
      <c r="AA36" s="6">
        <f t="shared" si="5"/>
        <v>35</v>
      </c>
    </row>
    <row r="37" spans="1:27" ht="13.8" thickBot="1" x14ac:dyDescent="0.3">
      <c r="A37" s="31" t="s">
        <v>31</v>
      </c>
      <c r="B37" s="78"/>
      <c r="C37" s="224">
        <v>1</v>
      </c>
      <c r="D37" s="337">
        <v>1</v>
      </c>
      <c r="E37" s="338">
        <v>1</v>
      </c>
      <c r="F37" s="223">
        <v>1</v>
      </c>
      <c r="G37" s="224">
        <v>1</v>
      </c>
      <c r="H37" s="223">
        <v>1</v>
      </c>
      <c r="I37" s="224">
        <v>1</v>
      </c>
      <c r="J37" s="78"/>
      <c r="K37" s="53"/>
      <c r="L37" s="267">
        <v>1</v>
      </c>
      <c r="M37" s="272">
        <v>1</v>
      </c>
      <c r="N37" s="223">
        <v>1</v>
      </c>
      <c r="O37" s="224">
        <v>1</v>
      </c>
      <c r="P37" s="223">
        <v>1</v>
      </c>
      <c r="Q37" s="224">
        <v>1</v>
      </c>
      <c r="R37" s="223">
        <v>1</v>
      </c>
      <c r="S37" s="224">
        <v>1</v>
      </c>
      <c r="T37" s="223">
        <v>1</v>
      </c>
      <c r="U37" s="224">
        <v>1</v>
      </c>
      <c r="V37" s="223">
        <v>1</v>
      </c>
      <c r="W37" s="53"/>
      <c r="X37" s="78"/>
      <c r="Y37" s="53"/>
      <c r="Z37" s="11">
        <f t="shared" si="0"/>
        <v>9</v>
      </c>
      <c r="AA37" s="6">
        <f t="shared" si="5"/>
        <v>35</v>
      </c>
    </row>
    <row r="38" spans="1:27" ht="13.8" thickBot="1" x14ac:dyDescent="0.3">
      <c r="A38" s="99" t="s">
        <v>40</v>
      </c>
      <c r="B38" s="145"/>
      <c r="C38" s="146"/>
      <c r="D38" s="337">
        <v>1</v>
      </c>
      <c r="E38" s="338">
        <v>1</v>
      </c>
      <c r="F38" s="337">
        <v>1</v>
      </c>
      <c r="G38" s="338">
        <v>1</v>
      </c>
      <c r="H38" s="337">
        <v>1</v>
      </c>
      <c r="I38" s="338">
        <v>1</v>
      </c>
      <c r="J38" s="337">
        <v>1</v>
      </c>
      <c r="K38" s="338">
        <v>1</v>
      </c>
      <c r="L38" s="239" t="s">
        <v>0</v>
      </c>
      <c r="M38" s="192" t="s">
        <v>0</v>
      </c>
      <c r="N38" s="337">
        <v>1</v>
      </c>
      <c r="O38" s="338">
        <v>1</v>
      </c>
      <c r="P38" s="337">
        <v>1</v>
      </c>
      <c r="Q38" s="338">
        <v>1</v>
      </c>
      <c r="R38" s="337">
        <v>1</v>
      </c>
      <c r="S38" s="338">
        <v>1</v>
      </c>
      <c r="T38" s="337">
        <v>1</v>
      </c>
      <c r="U38" s="338">
        <v>1</v>
      </c>
      <c r="V38" s="337">
        <v>1</v>
      </c>
      <c r="W38" s="146"/>
      <c r="X38" s="145"/>
      <c r="Y38" s="146"/>
      <c r="Z38" s="11">
        <f t="shared" si="0"/>
        <v>8.5</v>
      </c>
      <c r="AA38" s="6">
        <f t="shared" si="5"/>
        <v>35</v>
      </c>
    </row>
    <row r="39" spans="1:27" ht="13.8" thickBot="1" x14ac:dyDescent="0.3">
      <c r="A39" s="203"/>
      <c r="B39" s="78"/>
      <c r="C39" s="165"/>
      <c r="D39" s="78"/>
      <c r="E39" s="53"/>
      <c r="F39" s="148"/>
      <c r="G39" s="53"/>
      <c r="H39" s="78"/>
      <c r="I39" s="57"/>
      <c r="J39" s="78"/>
      <c r="K39" s="53"/>
      <c r="L39" s="78"/>
      <c r="M39" s="53"/>
      <c r="N39" s="54"/>
      <c r="O39" s="56"/>
      <c r="P39" s="54"/>
      <c r="Q39" s="56"/>
      <c r="R39" s="54"/>
      <c r="S39" s="165"/>
      <c r="T39" s="54"/>
      <c r="U39" s="56"/>
      <c r="V39" s="54"/>
      <c r="W39" s="56"/>
      <c r="X39" s="78"/>
      <c r="Y39" s="57"/>
      <c r="Z39" s="11">
        <f t="shared" si="0"/>
        <v>0</v>
      </c>
      <c r="AA39" s="6">
        <f t="shared" si="5"/>
        <v>0</v>
      </c>
    </row>
    <row r="40" spans="1:27" ht="13.8" thickBot="1" x14ac:dyDescent="0.3">
      <c r="A40" s="427"/>
      <c r="B40" s="78"/>
      <c r="C40" s="53"/>
      <c r="D40" s="145"/>
      <c r="E40" s="146"/>
      <c r="F40" s="78"/>
      <c r="G40" s="53"/>
      <c r="H40" s="78"/>
      <c r="I40" s="53"/>
      <c r="J40" s="78"/>
      <c r="K40" s="53"/>
      <c r="L40" s="148"/>
      <c r="M40" s="57"/>
      <c r="N40" s="78"/>
      <c r="O40" s="53"/>
      <c r="P40" s="78"/>
      <c r="Q40" s="53"/>
      <c r="R40" s="78"/>
      <c r="S40" s="53"/>
      <c r="T40" s="78"/>
      <c r="U40" s="53"/>
      <c r="V40" s="78"/>
      <c r="W40" s="53"/>
      <c r="X40" s="78"/>
      <c r="Y40" s="53"/>
      <c r="Z40" s="11">
        <f t="shared" si="0"/>
        <v>0</v>
      </c>
      <c r="AA40" s="6">
        <f t="shared" si="5"/>
        <v>0</v>
      </c>
    </row>
    <row r="41" spans="1:27" ht="13.8" thickBot="1" x14ac:dyDescent="0.3">
      <c r="A41" s="258"/>
      <c r="B41" s="145"/>
      <c r="C41" s="146"/>
      <c r="D41" s="145"/>
      <c r="E41" s="146"/>
      <c r="F41" s="145"/>
      <c r="G41" s="146"/>
      <c r="H41" s="145"/>
      <c r="I41" s="146"/>
      <c r="J41" s="145"/>
      <c r="K41" s="146"/>
      <c r="L41" s="239"/>
      <c r="M41" s="192"/>
      <c r="N41" s="145"/>
      <c r="O41" s="146"/>
      <c r="P41" s="145"/>
      <c r="Q41" s="146"/>
      <c r="R41" s="145"/>
      <c r="S41" s="146"/>
      <c r="T41" s="145"/>
      <c r="U41" s="146"/>
      <c r="V41" s="145"/>
      <c r="W41" s="146"/>
      <c r="X41" s="145"/>
      <c r="Y41" s="146"/>
      <c r="Z41" s="11">
        <f t="shared" si="0"/>
        <v>0</v>
      </c>
      <c r="AA41" s="6">
        <f t="shared" si="5"/>
        <v>0</v>
      </c>
    </row>
    <row r="42" spans="1:27" ht="13.8" thickBot="1" x14ac:dyDescent="0.3">
      <c r="A42" s="31" t="s">
        <v>32</v>
      </c>
      <c r="B42" s="269">
        <v>1</v>
      </c>
      <c r="C42" s="270">
        <v>1</v>
      </c>
      <c r="D42" s="269">
        <v>1</v>
      </c>
      <c r="E42" s="270">
        <v>1</v>
      </c>
      <c r="F42" s="269">
        <v>1</v>
      </c>
      <c r="G42" s="270">
        <v>1</v>
      </c>
      <c r="H42" s="269">
        <v>1</v>
      </c>
      <c r="I42" s="270">
        <v>1</v>
      </c>
      <c r="J42" s="78" t="s">
        <v>0</v>
      </c>
      <c r="K42" s="13"/>
      <c r="L42" s="281">
        <v>1</v>
      </c>
      <c r="M42" s="270">
        <v>1</v>
      </c>
      <c r="N42" s="269">
        <v>1</v>
      </c>
      <c r="O42" s="270">
        <v>1</v>
      </c>
      <c r="P42" s="269">
        <v>1</v>
      </c>
      <c r="Q42" s="270">
        <v>1</v>
      </c>
      <c r="R42" s="12" t="s">
        <v>0</v>
      </c>
      <c r="S42" s="13"/>
      <c r="T42" s="12"/>
      <c r="U42" s="13"/>
      <c r="V42" s="12"/>
      <c r="W42" s="13"/>
      <c r="X42" s="20"/>
      <c r="Y42" s="13"/>
      <c r="Z42" s="11">
        <f t="shared" si="0"/>
        <v>7</v>
      </c>
      <c r="AA42" s="6">
        <f t="shared" si="5"/>
        <v>35</v>
      </c>
    </row>
    <row r="43" spans="1:27" ht="13.8" thickBot="1" x14ac:dyDescent="0.3">
      <c r="A43" s="350" t="s">
        <v>33</v>
      </c>
      <c r="B43" s="261" t="s">
        <v>35</v>
      </c>
      <c r="C43" s="262">
        <v>1</v>
      </c>
      <c r="D43" s="261">
        <v>1</v>
      </c>
      <c r="E43" s="262">
        <v>1</v>
      </c>
      <c r="F43" s="261">
        <v>1</v>
      </c>
      <c r="G43" s="262">
        <v>1</v>
      </c>
      <c r="H43" s="261">
        <v>1</v>
      </c>
      <c r="I43" s="262">
        <v>1</v>
      </c>
      <c r="J43" s="263"/>
      <c r="K43" s="264"/>
      <c r="L43" s="268"/>
      <c r="M43" s="266"/>
      <c r="N43" s="263"/>
      <c r="O43" s="264"/>
      <c r="P43" s="268"/>
      <c r="Q43" s="264"/>
      <c r="R43" s="263"/>
      <c r="S43" s="264"/>
      <c r="T43" s="278">
        <v>1</v>
      </c>
      <c r="U43" s="278">
        <v>1</v>
      </c>
      <c r="V43" s="261">
        <v>1</v>
      </c>
      <c r="W43" s="262">
        <v>1</v>
      </c>
      <c r="X43" s="255" t="s">
        <v>0</v>
      </c>
      <c r="Y43" s="264" t="s">
        <v>0</v>
      </c>
      <c r="Z43" s="11">
        <v>7</v>
      </c>
      <c r="AA43" s="6">
        <f t="shared" si="5"/>
        <v>35</v>
      </c>
    </row>
    <row r="44" spans="1:27" ht="13.8" thickBot="1" x14ac:dyDescent="0.3">
      <c r="A44" s="512" t="str">
        <f>A1</f>
        <v>SEMAINE 3</v>
      </c>
      <c r="B44" s="514">
        <f>B1+1</f>
        <v>45671</v>
      </c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515"/>
      <c r="R44" s="515"/>
      <c r="S44" s="515"/>
      <c r="T44" s="515"/>
      <c r="U44" s="515"/>
      <c r="V44" s="515"/>
      <c r="W44" s="515"/>
      <c r="X44" s="515"/>
      <c r="Y44" s="516"/>
      <c r="Z44" s="519" t="s">
        <v>9</v>
      </c>
      <c r="AA44" s="521" t="s">
        <v>10</v>
      </c>
    </row>
    <row r="45" spans="1:27" ht="13.8" thickBot="1" x14ac:dyDescent="0.3">
      <c r="A45" s="513"/>
      <c r="B45" s="517" t="s">
        <v>15</v>
      </c>
      <c r="C45" s="518"/>
      <c r="D45" s="523" t="s">
        <v>16</v>
      </c>
      <c r="E45" s="517"/>
      <c r="F45" s="517" t="s">
        <v>17</v>
      </c>
      <c r="G45" s="518"/>
      <c r="H45" s="517" t="s">
        <v>18</v>
      </c>
      <c r="I45" s="518"/>
      <c r="J45" s="517" t="s">
        <v>19</v>
      </c>
      <c r="K45" s="518"/>
      <c r="L45" s="517" t="s">
        <v>20</v>
      </c>
      <c r="M45" s="518"/>
      <c r="N45" s="517" t="s">
        <v>12</v>
      </c>
      <c r="O45" s="518"/>
      <c r="P45" s="517" t="s">
        <v>21</v>
      </c>
      <c r="Q45" s="518"/>
      <c r="R45" s="517" t="s">
        <v>22</v>
      </c>
      <c r="S45" s="518"/>
      <c r="T45" s="517" t="s">
        <v>23</v>
      </c>
      <c r="U45" s="518"/>
      <c r="V45" s="517" t="s">
        <v>24</v>
      </c>
      <c r="W45" s="518"/>
      <c r="X45" s="517" t="s">
        <v>25</v>
      </c>
      <c r="Y45" s="518"/>
      <c r="Z45" s="520"/>
      <c r="AA45" s="522"/>
    </row>
    <row r="46" spans="1:27" x14ac:dyDescent="0.25">
      <c r="A46" s="26" t="s">
        <v>1</v>
      </c>
      <c r="B46" s="85" t="s">
        <v>0</v>
      </c>
      <c r="C46" s="96">
        <v>1</v>
      </c>
      <c r="D46" s="114">
        <v>1</v>
      </c>
      <c r="E46" s="115">
        <v>1</v>
      </c>
      <c r="F46" s="115">
        <v>1</v>
      </c>
      <c r="G46" s="116">
        <v>1</v>
      </c>
      <c r="H46" s="115">
        <v>1</v>
      </c>
      <c r="I46" s="112">
        <v>1</v>
      </c>
      <c r="J46" s="113" t="s">
        <v>0</v>
      </c>
      <c r="K46" s="83" t="s">
        <v>0</v>
      </c>
      <c r="L46" s="113" t="s">
        <v>0</v>
      </c>
      <c r="M46" s="112" t="s">
        <v>0</v>
      </c>
      <c r="N46" s="117">
        <v>1</v>
      </c>
      <c r="O46" s="118">
        <v>1</v>
      </c>
      <c r="P46" s="117">
        <v>1</v>
      </c>
      <c r="Q46" s="118">
        <v>1</v>
      </c>
      <c r="R46" s="117">
        <v>1</v>
      </c>
      <c r="S46" s="118">
        <v>1</v>
      </c>
      <c r="T46" s="117">
        <v>1</v>
      </c>
      <c r="U46" s="118">
        <v>1</v>
      </c>
      <c r="V46" s="117">
        <v>1</v>
      </c>
      <c r="W46" s="118">
        <v>1</v>
      </c>
      <c r="X46" s="119">
        <v>1</v>
      </c>
      <c r="Y46" s="86"/>
      <c r="Z46" s="40">
        <f>SUM(B46:Y46)*0.5</f>
        <v>9</v>
      </c>
      <c r="AA46" s="6">
        <f>AA3</f>
        <v>36</v>
      </c>
    </row>
    <row r="47" spans="1:27" x14ac:dyDescent="0.25">
      <c r="A47" s="365" t="s">
        <v>43</v>
      </c>
      <c r="B47" s="215"/>
      <c r="C47" s="217"/>
      <c r="D47" s="215"/>
      <c r="E47" s="216"/>
      <c r="F47" s="216"/>
      <c r="G47" s="217"/>
      <c r="H47" s="216"/>
      <c r="I47" s="217"/>
      <c r="J47" s="216"/>
      <c r="K47" s="217"/>
      <c r="L47" s="216"/>
      <c r="M47" s="217"/>
      <c r="N47" s="216"/>
      <c r="O47" s="217"/>
      <c r="P47" s="216"/>
      <c r="Q47" s="217"/>
      <c r="R47" s="216"/>
      <c r="S47" s="217"/>
      <c r="T47" s="216"/>
      <c r="U47" s="217"/>
      <c r="V47" s="216"/>
      <c r="W47" s="47"/>
      <c r="X47" s="46"/>
      <c r="Y47" s="47"/>
      <c r="Z47" s="40">
        <f t="shared" ref="Z47:Z72" si="8">SUM(B47:Y47)*0.5</f>
        <v>0</v>
      </c>
      <c r="AA47" s="6">
        <f>AA4</f>
        <v>44</v>
      </c>
    </row>
    <row r="48" spans="1:27" x14ac:dyDescent="0.25">
      <c r="A48" s="298" t="s">
        <v>49</v>
      </c>
      <c r="B48" s="215"/>
      <c r="C48" s="217"/>
      <c r="D48" s="215"/>
      <c r="E48" s="216"/>
      <c r="F48" s="216"/>
      <c r="G48" s="217"/>
      <c r="H48" s="216"/>
      <c r="I48" s="217"/>
      <c r="J48" s="216"/>
      <c r="K48" s="217"/>
      <c r="L48" s="216"/>
      <c r="M48" s="217"/>
      <c r="N48" s="216"/>
      <c r="O48" s="217"/>
      <c r="P48" s="216"/>
      <c r="Q48" s="217"/>
      <c r="R48" s="216"/>
      <c r="S48" s="217"/>
      <c r="T48" s="216"/>
      <c r="U48" s="217"/>
      <c r="V48" s="216"/>
      <c r="W48" s="47"/>
      <c r="X48" s="46"/>
      <c r="Y48" s="47"/>
      <c r="Z48" s="40">
        <f t="shared" si="8"/>
        <v>0</v>
      </c>
      <c r="AA48" s="6">
        <f>AA5</f>
        <v>27.5</v>
      </c>
    </row>
    <row r="49" spans="1:27" x14ac:dyDescent="0.25">
      <c r="A49" s="364" t="s">
        <v>45</v>
      </c>
      <c r="B49" s="247"/>
      <c r="C49" s="154"/>
      <c r="D49" s="247">
        <v>1</v>
      </c>
      <c r="E49" s="157">
        <v>1</v>
      </c>
      <c r="F49" s="157">
        <v>1</v>
      </c>
      <c r="G49" s="154">
        <v>1</v>
      </c>
      <c r="H49" s="157">
        <v>1</v>
      </c>
      <c r="I49" s="154">
        <v>1</v>
      </c>
      <c r="J49" s="157" t="s">
        <v>0</v>
      </c>
      <c r="K49" s="154" t="s">
        <v>0</v>
      </c>
      <c r="L49" s="157">
        <v>1</v>
      </c>
      <c r="M49" s="154">
        <v>1</v>
      </c>
      <c r="N49" s="157">
        <v>1</v>
      </c>
      <c r="O49" s="154">
        <v>1</v>
      </c>
      <c r="P49" s="157">
        <v>1</v>
      </c>
      <c r="Q49" s="154">
        <v>1</v>
      </c>
      <c r="R49" s="157">
        <v>1</v>
      </c>
      <c r="S49" s="154">
        <v>1</v>
      </c>
      <c r="T49" s="157">
        <v>1</v>
      </c>
      <c r="U49" s="154">
        <v>1</v>
      </c>
      <c r="V49" s="157">
        <v>1</v>
      </c>
      <c r="W49" s="53">
        <v>1</v>
      </c>
      <c r="X49" s="52"/>
      <c r="Y49" s="53"/>
      <c r="Z49" s="40">
        <f t="shared" si="8"/>
        <v>9</v>
      </c>
      <c r="AA49" s="6">
        <f>AA6</f>
        <v>35</v>
      </c>
    </row>
    <row r="50" spans="1:27" s="249" customFormat="1" x14ac:dyDescent="0.25">
      <c r="A50" s="364" t="s">
        <v>51</v>
      </c>
      <c r="B50" s="379"/>
      <c r="C50" s="380"/>
      <c r="D50" s="379" t="s">
        <v>0</v>
      </c>
      <c r="E50" s="381" t="s">
        <v>0</v>
      </c>
      <c r="F50" s="381">
        <v>1</v>
      </c>
      <c r="G50" s="380">
        <v>1</v>
      </c>
      <c r="H50" s="381">
        <v>1</v>
      </c>
      <c r="I50" s="380">
        <v>1</v>
      </c>
      <c r="J50" s="381">
        <v>1</v>
      </c>
      <c r="K50" s="380">
        <v>1</v>
      </c>
      <c r="L50" s="381"/>
      <c r="M50" s="380"/>
      <c r="N50" s="381">
        <v>1</v>
      </c>
      <c r="O50" s="380">
        <v>1</v>
      </c>
      <c r="P50" s="381">
        <v>1</v>
      </c>
      <c r="Q50" s="380">
        <v>1</v>
      </c>
      <c r="R50" s="381">
        <v>1</v>
      </c>
      <c r="S50" s="380">
        <v>1</v>
      </c>
      <c r="T50" s="381">
        <v>1</v>
      </c>
      <c r="U50" s="380">
        <v>1</v>
      </c>
      <c r="V50" s="381">
        <v>1</v>
      </c>
      <c r="W50" s="146">
        <v>1</v>
      </c>
      <c r="X50" s="187"/>
      <c r="Y50" s="146"/>
      <c r="Z50" s="40">
        <f t="shared" si="8"/>
        <v>8</v>
      </c>
      <c r="AA50" s="6">
        <f>AA7</f>
        <v>35</v>
      </c>
    </row>
    <row r="51" spans="1:27" x14ac:dyDescent="0.25">
      <c r="A51" s="258"/>
      <c r="B51" s="247"/>
      <c r="C51" s="154"/>
      <c r="D51" s="247"/>
      <c r="E51" s="157"/>
      <c r="F51" s="157"/>
      <c r="G51" s="154"/>
      <c r="H51" s="157"/>
      <c r="I51" s="154"/>
      <c r="J51" s="157"/>
      <c r="K51" s="154"/>
      <c r="L51" s="157"/>
      <c r="M51" s="154"/>
      <c r="N51" s="157"/>
      <c r="O51" s="154"/>
      <c r="P51" s="157"/>
      <c r="Q51" s="154"/>
      <c r="R51" s="157"/>
      <c r="S51" s="154"/>
      <c r="T51" s="157"/>
      <c r="U51" s="154"/>
      <c r="V51" s="157"/>
      <c r="W51" s="53"/>
      <c r="X51" s="52"/>
      <c r="Y51" s="53"/>
      <c r="Z51" s="40">
        <f t="shared" si="8"/>
        <v>0</v>
      </c>
      <c r="AA51" s="6" t="e">
        <f>#REF!</f>
        <v>#REF!</v>
      </c>
    </row>
    <row r="52" spans="1:27" ht="13.8" thickBot="1" x14ac:dyDescent="0.3">
      <c r="A52" s="259"/>
      <c r="B52" s="255"/>
      <c r="C52" s="275"/>
      <c r="D52" s="309"/>
      <c r="E52" s="312"/>
      <c r="F52" s="312"/>
      <c r="G52" s="310"/>
      <c r="H52" s="312"/>
      <c r="I52" s="310"/>
      <c r="J52" s="312"/>
      <c r="K52" s="275"/>
      <c r="L52" s="312"/>
      <c r="M52" s="310"/>
      <c r="N52" s="315"/>
      <c r="O52" s="275"/>
      <c r="P52" s="315"/>
      <c r="Q52" s="275"/>
      <c r="R52" s="315"/>
      <c r="S52" s="275"/>
      <c r="T52" s="315"/>
      <c r="U52" s="275"/>
      <c r="V52" s="315"/>
      <c r="W52" s="275"/>
      <c r="X52" s="315"/>
      <c r="Y52" s="275"/>
      <c r="Z52" s="40">
        <f t="shared" si="8"/>
        <v>0</v>
      </c>
      <c r="AA52" s="6">
        <f>AA8</f>
        <v>0</v>
      </c>
    </row>
    <row r="53" spans="1:27" ht="13.8" thickBot="1" x14ac:dyDescent="0.3">
      <c r="A53" s="10" t="s">
        <v>2</v>
      </c>
      <c r="B53" s="18">
        <f t="shared" ref="B53:Y53" si="9">SUM(B46:B52)</f>
        <v>0</v>
      </c>
      <c r="C53" s="18">
        <f t="shared" si="9"/>
        <v>1</v>
      </c>
      <c r="D53" s="18">
        <f t="shared" si="9"/>
        <v>2</v>
      </c>
      <c r="E53" s="18">
        <f t="shared" si="9"/>
        <v>2</v>
      </c>
      <c r="F53" s="18">
        <f t="shared" si="9"/>
        <v>3</v>
      </c>
      <c r="G53" s="18">
        <f t="shared" si="9"/>
        <v>3</v>
      </c>
      <c r="H53" s="18">
        <f t="shared" si="9"/>
        <v>3</v>
      </c>
      <c r="I53" s="18">
        <f t="shared" si="9"/>
        <v>3</v>
      </c>
      <c r="J53" s="18">
        <f t="shared" si="9"/>
        <v>1</v>
      </c>
      <c r="K53" s="18">
        <f t="shared" si="9"/>
        <v>1</v>
      </c>
      <c r="L53" s="18">
        <f t="shared" si="9"/>
        <v>1</v>
      </c>
      <c r="M53" s="18">
        <f t="shared" si="9"/>
        <v>1</v>
      </c>
      <c r="N53" s="18">
        <f t="shared" si="9"/>
        <v>3</v>
      </c>
      <c r="O53" s="18">
        <f t="shared" si="9"/>
        <v>3</v>
      </c>
      <c r="P53" s="18">
        <f t="shared" si="9"/>
        <v>3</v>
      </c>
      <c r="Q53" s="18">
        <f t="shared" si="9"/>
        <v>3</v>
      </c>
      <c r="R53" s="18">
        <f t="shared" si="9"/>
        <v>3</v>
      </c>
      <c r="S53" s="18">
        <f t="shared" si="9"/>
        <v>3</v>
      </c>
      <c r="T53" s="18">
        <f t="shared" si="9"/>
        <v>3</v>
      </c>
      <c r="U53" s="18">
        <f t="shared" si="9"/>
        <v>3</v>
      </c>
      <c r="V53" s="18">
        <f t="shared" si="9"/>
        <v>3</v>
      </c>
      <c r="W53" s="18">
        <f t="shared" si="9"/>
        <v>3</v>
      </c>
      <c r="X53" s="18">
        <f t="shared" si="9"/>
        <v>1</v>
      </c>
      <c r="Y53" s="18">
        <f t="shared" si="9"/>
        <v>0</v>
      </c>
      <c r="Z53" s="40">
        <f t="shared" si="8"/>
        <v>26</v>
      </c>
      <c r="AA53" s="6">
        <f>AA9</f>
        <v>177.5</v>
      </c>
    </row>
    <row r="54" spans="1:27" x14ac:dyDescent="0.25">
      <c r="A54" s="9" t="s">
        <v>3</v>
      </c>
      <c r="B54" s="54" t="s">
        <v>0</v>
      </c>
      <c r="C54" s="56">
        <v>1</v>
      </c>
      <c r="D54" s="170">
        <v>1</v>
      </c>
      <c r="E54" s="112">
        <v>1</v>
      </c>
      <c r="F54" s="158">
        <v>1</v>
      </c>
      <c r="G54" s="56">
        <v>1</v>
      </c>
      <c r="H54" s="55">
        <v>1</v>
      </c>
      <c r="I54" s="56">
        <v>1</v>
      </c>
      <c r="J54" s="170">
        <v>1</v>
      </c>
      <c r="K54" s="112">
        <v>1</v>
      </c>
      <c r="L54" s="158">
        <v>1</v>
      </c>
      <c r="M54" s="56">
        <v>1</v>
      </c>
      <c r="N54" s="55" t="s">
        <v>0</v>
      </c>
      <c r="O54" s="56" t="s">
        <v>0</v>
      </c>
      <c r="P54" s="55">
        <v>1</v>
      </c>
      <c r="Q54" s="56">
        <v>1</v>
      </c>
      <c r="R54" s="55">
        <v>1</v>
      </c>
      <c r="S54" s="56">
        <v>1</v>
      </c>
      <c r="T54" s="55">
        <v>1</v>
      </c>
      <c r="U54" s="56">
        <v>1</v>
      </c>
      <c r="V54" s="55">
        <v>1</v>
      </c>
      <c r="W54" s="56">
        <v>1</v>
      </c>
      <c r="X54" s="55">
        <v>1</v>
      </c>
      <c r="Y54" s="53"/>
      <c r="Z54" s="40">
        <f t="shared" si="8"/>
        <v>10</v>
      </c>
      <c r="AA54" s="6">
        <f>AA10</f>
        <v>29</v>
      </c>
    </row>
    <row r="55" spans="1:27" x14ac:dyDescent="0.25">
      <c r="A55" s="4" t="s">
        <v>4</v>
      </c>
      <c r="B55" s="92"/>
      <c r="C55" s="69"/>
      <c r="D55" s="48"/>
      <c r="E55" s="50"/>
      <c r="F55" s="155"/>
      <c r="G55" s="50"/>
      <c r="H55" s="49"/>
      <c r="I55" s="50"/>
      <c r="J55" s="48"/>
      <c r="K55" s="50"/>
      <c r="L55" s="155"/>
      <c r="M55" s="47"/>
      <c r="N55" s="46"/>
      <c r="O55" s="47"/>
      <c r="P55" s="46"/>
      <c r="Q55" s="47"/>
      <c r="R55" s="46"/>
      <c r="S55" s="47"/>
      <c r="T55" s="46"/>
      <c r="U55" s="47"/>
      <c r="V55" s="46"/>
      <c r="W55" s="51"/>
      <c r="X55" s="92"/>
      <c r="Y55" s="69"/>
      <c r="Z55" s="40">
        <f t="shared" si="8"/>
        <v>0</v>
      </c>
      <c r="AA55" s="6">
        <f t="shared" ref="AA55:AA72" si="10">AA11</f>
        <v>16</v>
      </c>
    </row>
    <row r="56" spans="1:27" x14ac:dyDescent="0.25">
      <c r="A56" s="4" t="s">
        <v>13</v>
      </c>
      <c r="B56" s="195" t="s">
        <v>0</v>
      </c>
      <c r="C56" s="66" t="s">
        <v>0</v>
      </c>
      <c r="D56" s="54">
        <v>1</v>
      </c>
      <c r="E56" s="56">
        <v>1</v>
      </c>
      <c r="F56" s="158">
        <v>1</v>
      </c>
      <c r="G56" s="56">
        <v>1</v>
      </c>
      <c r="H56" s="55">
        <v>1</v>
      </c>
      <c r="I56" s="56">
        <v>1</v>
      </c>
      <c r="J56" s="54">
        <v>1</v>
      </c>
      <c r="K56" s="56" t="s">
        <v>0</v>
      </c>
      <c r="L56" s="158">
        <v>1</v>
      </c>
      <c r="M56" s="56">
        <v>1</v>
      </c>
      <c r="N56" s="55">
        <v>1</v>
      </c>
      <c r="O56" s="56">
        <v>1</v>
      </c>
      <c r="P56" s="55">
        <v>1</v>
      </c>
      <c r="Q56" s="56">
        <v>1</v>
      </c>
      <c r="R56" s="55">
        <v>1</v>
      </c>
      <c r="S56" s="56">
        <v>1</v>
      </c>
      <c r="T56" s="55">
        <v>1</v>
      </c>
      <c r="U56" s="56">
        <v>1</v>
      </c>
      <c r="V56" s="55" t="s">
        <v>0</v>
      </c>
      <c r="W56" s="56"/>
      <c r="X56" s="65"/>
      <c r="Y56" s="66"/>
      <c r="Z56" s="40">
        <f t="shared" si="8"/>
        <v>8.5</v>
      </c>
      <c r="AA56" s="6">
        <f t="shared" si="10"/>
        <v>35</v>
      </c>
    </row>
    <row r="57" spans="1:27" x14ac:dyDescent="0.25">
      <c r="A57" s="4" t="s">
        <v>5</v>
      </c>
      <c r="B57" s="78"/>
      <c r="C57" s="53"/>
      <c r="D57" s="54">
        <v>1</v>
      </c>
      <c r="E57" s="56">
        <v>1</v>
      </c>
      <c r="F57" s="158">
        <v>1</v>
      </c>
      <c r="G57" s="56">
        <v>1</v>
      </c>
      <c r="H57" s="55">
        <v>1</v>
      </c>
      <c r="I57" s="56">
        <v>1</v>
      </c>
      <c r="J57" s="78"/>
      <c r="K57" s="53"/>
      <c r="L57" s="148"/>
      <c r="M57" s="53">
        <v>1</v>
      </c>
      <c r="N57" s="52">
        <v>1</v>
      </c>
      <c r="O57" s="53">
        <v>1</v>
      </c>
      <c r="P57" s="52">
        <v>1</v>
      </c>
      <c r="Q57" s="53">
        <v>1</v>
      </c>
      <c r="R57" s="52">
        <v>1</v>
      </c>
      <c r="S57" s="53">
        <v>1</v>
      </c>
      <c r="T57" s="52">
        <v>1</v>
      </c>
      <c r="U57" s="53">
        <v>1</v>
      </c>
      <c r="V57" s="52">
        <v>1</v>
      </c>
      <c r="W57" s="53">
        <v>1</v>
      </c>
      <c r="X57" s="52"/>
      <c r="Y57" s="53"/>
      <c r="Z57" s="40">
        <f t="shared" si="8"/>
        <v>8.5</v>
      </c>
      <c r="AA57" s="6">
        <f t="shared" si="10"/>
        <v>25</v>
      </c>
    </row>
    <row r="58" spans="1:27" x14ac:dyDescent="0.25">
      <c r="A58" s="4" t="s">
        <v>7</v>
      </c>
      <c r="B58" s="95"/>
      <c r="C58" s="66">
        <v>1</v>
      </c>
      <c r="D58" s="54">
        <v>1</v>
      </c>
      <c r="E58" s="56">
        <v>1</v>
      </c>
      <c r="F58" s="158">
        <v>1</v>
      </c>
      <c r="G58" s="56">
        <v>1</v>
      </c>
      <c r="H58" s="55">
        <v>1</v>
      </c>
      <c r="I58" s="56">
        <v>1</v>
      </c>
      <c r="J58" s="78" t="s">
        <v>0</v>
      </c>
      <c r="K58" s="53" t="s">
        <v>0</v>
      </c>
      <c r="L58" s="158" t="s">
        <v>0</v>
      </c>
      <c r="M58" s="53" t="s">
        <v>0</v>
      </c>
      <c r="N58" s="52">
        <v>1</v>
      </c>
      <c r="O58" s="53">
        <v>1</v>
      </c>
      <c r="P58" s="52">
        <v>1</v>
      </c>
      <c r="Q58" s="53">
        <v>1</v>
      </c>
      <c r="R58" s="52">
        <v>1</v>
      </c>
      <c r="S58" s="53">
        <v>1</v>
      </c>
      <c r="T58" s="52" t="s">
        <v>0</v>
      </c>
      <c r="U58" s="53" t="s">
        <v>0</v>
      </c>
      <c r="V58" s="52" t="s">
        <v>0</v>
      </c>
      <c r="W58" s="57" t="s">
        <v>0</v>
      </c>
      <c r="X58" s="100" t="s">
        <v>0</v>
      </c>
      <c r="Y58" s="66"/>
      <c r="Z58" s="40">
        <f t="shared" si="8"/>
        <v>6.5</v>
      </c>
      <c r="AA58" s="6">
        <f t="shared" si="10"/>
        <v>31</v>
      </c>
    </row>
    <row r="59" spans="1:27" x14ac:dyDescent="0.25">
      <c r="A59" s="5" t="s">
        <v>6</v>
      </c>
      <c r="B59" s="434"/>
      <c r="C59" s="296"/>
      <c r="D59" s="215"/>
      <c r="E59" s="217"/>
      <c r="F59" s="238"/>
      <c r="G59" s="217"/>
      <c r="H59" s="216"/>
      <c r="I59" s="217"/>
      <c r="J59" s="215"/>
      <c r="K59" s="217"/>
      <c r="L59" s="238"/>
      <c r="M59" s="217"/>
      <c r="N59" s="216"/>
      <c r="O59" s="217"/>
      <c r="P59" s="216"/>
      <c r="Q59" s="217"/>
      <c r="R59" s="216"/>
      <c r="S59" s="217"/>
      <c r="T59" s="216"/>
      <c r="U59" s="217"/>
      <c r="V59" s="216"/>
      <c r="W59" s="217"/>
      <c r="X59" s="435"/>
      <c r="Y59" s="296"/>
      <c r="Z59" s="40">
        <f t="shared" si="8"/>
        <v>0</v>
      </c>
      <c r="AA59" s="6">
        <f t="shared" si="10"/>
        <v>31</v>
      </c>
    </row>
    <row r="60" spans="1:27" x14ac:dyDescent="0.25">
      <c r="A60" s="45" t="s">
        <v>41</v>
      </c>
      <c r="B60" s="195"/>
      <c r="C60" s="66">
        <v>1</v>
      </c>
      <c r="D60" s="54">
        <v>1</v>
      </c>
      <c r="E60" s="56">
        <v>1</v>
      </c>
      <c r="F60" s="158">
        <v>1</v>
      </c>
      <c r="G60" s="56">
        <v>1</v>
      </c>
      <c r="H60" s="55">
        <v>1</v>
      </c>
      <c r="I60" s="56">
        <v>1</v>
      </c>
      <c r="J60" s="54">
        <v>1</v>
      </c>
      <c r="K60" s="56">
        <v>1</v>
      </c>
      <c r="L60" s="158"/>
      <c r="M60" s="56"/>
      <c r="N60" s="55">
        <v>1</v>
      </c>
      <c r="O60" s="56">
        <v>1</v>
      </c>
      <c r="P60" s="55">
        <v>1</v>
      </c>
      <c r="Q60" s="56">
        <v>1</v>
      </c>
      <c r="R60" s="55">
        <v>1</v>
      </c>
      <c r="S60" s="56">
        <v>1</v>
      </c>
      <c r="T60" s="55">
        <v>1</v>
      </c>
      <c r="U60" s="56">
        <v>1</v>
      </c>
      <c r="V60" s="55">
        <v>1</v>
      </c>
      <c r="W60" s="56">
        <v>1</v>
      </c>
      <c r="X60" s="149" t="s">
        <v>0</v>
      </c>
      <c r="Y60" s="66"/>
      <c r="Z60" s="40">
        <f t="shared" si="8"/>
        <v>9.5</v>
      </c>
      <c r="AA60" s="6">
        <f t="shared" si="10"/>
        <v>35</v>
      </c>
    </row>
    <row r="61" spans="1:27" x14ac:dyDescent="0.25">
      <c r="A61" s="162" t="s">
        <v>44</v>
      </c>
      <c r="B61" s="88"/>
      <c r="C61" s="47"/>
      <c r="D61" s="48"/>
      <c r="E61" s="50"/>
      <c r="F61" s="155"/>
      <c r="G61" s="50"/>
      <c r="H61" s="49"/>
      <c r="I61" s="50"/>
      <c r="J61" s="48"/>
      <c r="K61" s="47"/>
      <c r="L61" s="155"/>
      <c r="M61" s="47"/>
      <c r="N61" s="46"/>
      <c r="O61" s="47"/>
      <c r="P61" s="46"/>
      <c r="Q61" s="47"/>
      <c r="R61" s="46"/>
      <c r="S61" s="47"/>
      <c r="T61" s="46"/>
      <c r="U61" s="47"/>
      <c r="V61" s="46"/>
      <c r="W61" s="47"/>
      <c r="X61" s="46"/>
      <c r="Y61" s="47"/>
      <c r="Z61" s="40">
        <f t="shared" si="8"/>
        <v>0</v>
      </c>
      <c r="AA61" s="6">
        <f t="shared" si="10"/>
        <v>17.5</v>
      </c>
    </row>
    <row r="62" spans="1:27" x14ac:dyDescent="0.25">
      <c r="A62" s="162" t="s">
        <v>46</v>
      </c>
      <c r="B62" s="321"/>
      <c r="C62" s="47"/>
      <c r="D62" s="48"/>
      <c r="E62" s="50"/>
      <c r="F62" s="155"/>
      <c r="G62" s="50"/>
      <c r="H62" s="49"/>
      <c r="I62" s="50"/>
      <c r="J62" s="88"/>
      <c r="K62" s="47"/>
      <c r="L62" s="155"/>
      <c r="M62" s="47"/>
      <c r="N62" s="46"/>
      <c r="O62" s="47"/>
      <c r="P62" s="46"/>
      <c r="Q62" s="47"/>
      <c r="R62" s="46"/>
      <c r="S62" s="47"/>
      <c r="T62" s="46"/>
      <c r="U62" s="47"/>
      <c r="V62" s="46"/>
      <c r="W62" s="47"/>
      <c r="X62" s="46"/>
      <c r="Y62" s="47"/>
      <c r="Z62" s="40">
        <f t="shared" si="8"/>
        <v>0</v>
      </c>
      <c r="AA62" s="6">
        <f t="shared" si="10"/>
        <v>35</v>
      </c>
    </row>
    <row r="63" spans="1:27" x14ac:dyDescent="0.25">
      <c r="A63" s="201" t="s">
        <v>47</v>
      </c>
      <c r="B63" s="78"/>
      <c r="C63" s="53"/>
      <c r="D63" s="54" t="s">
        <v>0</v>
      </c>
      <c r="E63" s="56">
        <v>1</v>
      </c>
      <c r="F63" s="158">
        <v>1</v>
      </c>
      <c r="G63" s="56">
        <v>1</v>
      </c>
      <c r="H63" s="55">
        <v>1</v>
      </c>
      <c r="I63" s="56">
        <v>1</v>
      </c>
      <c r="J63" s="54">
        <v>1</v>
      </c>
      <c r="K63" s="53">
        <v>1</v>
      </c>
      <c r="L63" s="158"/>
      <c r="M63" s="53"/>
      <c r="N63" s="52">
        <v>1</v>
      </c>
      <c r="O63" s="53">
        <v>1</v>
      </c>
      <c r="P63" s="52">
        <v>1</v>
      </c>
      <c r="Q63" s="53">
        <v>1</v>
      </c>
      <c r="R63" s="52">
        <v>1</v>
      </c>
      <c r="S63" s="53">
        <v>1</v>
      </c>
      <c r="T63" s="52">
        <v>1</v>
      </c>
      <c r="U63" s="53">
        <v>1</v>
      </c>
      <c r="V63" s="52">
        <v>1</v>
      </c>
      <c r="W63" s="53">
        <v>1</v>
      </c>
      <c r="X63" s="52">
        <v>1</v>
      </c>
      <c r="Y63" s="53"/>
      <c r="Z63" s="40">
        <f t="shared" si="8"/>
        <v>9</v>
      </c>
      <c r="AA63" s="6">
        <f t="shared" si="10"/>
        <v>17.5</v>
      </c>
    </row>
    <row r="64" spans="1:27" x14ac:dyDescent="0.25">
      <c r="A64" s="201" t="s">
        <v>50</v>
      </c>
      <c r="B64" s="321"/>
      <c r="C64" s="47"/>
      <c r="D64" s="88"/>
      <c r="E64" s="47"/>
      <c r="F64" s="94"/>
      <c r="G64" s="47"/>
      <c r="H64" s="46"/>
      <c r="I64" s="47"/>
      <c r="J64" s="88"/>
      <c r="K64" s="47"/>
      <c r="L64" s="94"/>
      <c r="M64" s="47"/>
      <c r="N64" s="46"/>
      <c r="O64" s="47"/>
      <c r="P64" s="46"/>
      <c r="Q64" s="47"/>
      <c r="R64" s="46"/>
      <c r="S64" s="47"/>
      <c r="T64" s="46"/>
      <c r="U64" s="47"/>
      <c r="V64" s="46"/>
      <c r="W64" s="47"/>
      <c r="X64" s="46"/>
      <c r="Y64" s="51"/>
      <c r="Z64" s="40">
        <f t="shared" si="8"/>
        <v>0</v>
      </c>
      <c r="AA64" s="6">
        <f t="shared" si="10"/>
        <v>35</v>
      </c>
    </row>
    <row r="65" spans="1:27" x14ac:dyDescent="0.25">
      <c r="A65" s="201" t="s">
        <v>48</v>
      </c>
      <c r="B65" s="78"/>
      <c r="C65" s="53" t="s">
        <v>0</v>
      </c>
      <c r="D65" s="78" t="s">
        <v>0</v>
      </c>
      <c r="E65" s="53" t="s">
        <v>0</v>
      </c>
      <c r="F65" s="148">
        <v>1</v>
      </c>
      <c r="G65" s="53">
        <v>1</v>
      </c>
      <c r="H65" s="52">
        <v>1</v>
      </c>
      <c r="I65" s="53">
        <v>1</v>
      </c>
      <c r="J65" s="78" t="s">
        <v>0</v>
      </c>
      <c r="K65" s="53" t="s">
        <v>0</v>
      </c>
      <c r="L65" s="148" t="s">
        <v>0</v>
      </c>
      <c r="M65" s="53" t="s">
        <v>0</v>
      </c>
      <c r="N65" s="52">
        <v>1</v>
      </c>
      <c r="O65" s="53">
        <v>1</v>
      </c>
      <c r="P65" s="52">
        <v>1</v>
      </c>
      <c r="Q65" s="53">
        <v>1</v>
      </c>
      <c r="R65" s="52">
        <v>1</v>
      </c>
      <c r="S65" s="53">
        <v>1</v>
      </c>
      <c r="T65" s="52">
        <v>1</v>
      </c>
      <c r="U65" s="53">
        <v>1</v>
      </c>
      <c r="V65" s="52">
        <v>1</v>
      </c>
      <c r="W65" s="53">
        <v>1</v>
      </c>
      <c r="X65" s="52"/>
      <c r="Y65" s="57"/>
      <c r="Z65" s="40">
        <f t="shared" si="8"/>
        <v>7</v>
      </c>
      <c r="AA65" s="6">
        <f t="shared" si="10"/>
        <v>35</v>
      </c>
    </row>
    <row r="66" spans="1:27" x14ac:dyDescent="0.25">
      <c r="A66" s="201" t="s">
        <v>52</v>
      </c>
      <c r="B66" s="379"/>
      <c r="C66" s="380">
        <v>1</v>
      </c>
      <c r="D66" s="379">
        <v>1</v>
      </c>
      <c r="E66" s="380">
        <v>1</v>
      </c>
      <c r="F66" s="421">
        <v>1</v>
      </c>
      <c r="G66" s="380">
        <v>1</v>
      </c>
      <c r="H66" s="381">
        <v>1</v>
      </c>
      <c r="I66" s="380">
        <v>1</v>
      </c>
      <c r="J66" s="379" t="s">
        <v>0</v>
      </c>
      <c r="K66" s="380"/>
      <c r="L66" s="421">
        <v>1</v>
      </c>
      <c r="M66" s="380">
        <v>1</v>
      </c>
      <c r="N66" s="381">
        <v>1</v>
      </c>
      <c r="O66" s="380">
        <v>1</v>
      </c>
      <c r="P66" s="381">
        <v>1</v>
      </c>
      <c r="Q66" s="380">
        <v>1</v>
      </c>
      <c r="R66" s="381">
        <v>1</v>
      </c>
      <c r="S66" s="380">
        <v>1</v>
      </c>
      <c r="T66" s="381">
        <v>1</v>
      </c>
      <c r="U66" s="380">
        <v>1</v>
      </c>
      <c r="V66" s="381" t="s">
        <v>0</v>
      </c>
      <c r="W66" s="146" t="s">
        <v>0</v>
      </c>
      <c r="X66" s="187" t="s">
        <v>0</v>
      </c>
      <c r="Y66" s="146"/>
      <c r="Z66" s="40">
        <f t="shared" si="8"/>
        <v>8.5</v>
      </c>
      <c r="AA66" s="6">
        <f t="shared" si="10"/>
        <v>35</v>
      </c>
    </row>
    <row r="67" spans="1:27" x14ac:dyDescent="0.25">
      <c r="A67" s="201" t="s">
        <v>53</v>
      </c>
      <c r="B67" s="379"/>
      <c r="C67" s="380" t="s">
        <v>0</v>
      </c>
      <c r="D67" s="379">
        <v>1</v>
      </c>
      <c r="E67" s="380">
        <v>1</v>
      </c>
      <c r="F67" s="421">
        <v>1</v>
      </c>
      <c r="G67" s="380">
        <v>1</v>
      </c>
      <c r="H67" s="381">
        <v>1</v>
      </c>
      <c r="I67" s="380">
        <v>1</v>
      </c>
      <c r="J67" s="379" t="s">
        <v>0</v>
      </c>
      <c r="K67" s="380" t="s">
        <v>0</v>
      </c>
      <c r="L67" s="421">
        <v>1</v>
      </c>
      <c r="M67" s="380">
        <v>1</v>
      </c>
      <c r="N67" s="381">
        <v>1</v>
      </c>
      <c r="O67" s="380">
        <v>1</v>
      </c>
      <c r="P67" s="381">
        <v>1</v>
      </c>
      <c r="Q67" s="380">
        <v>1</v>
      </c>
      <c r="R67" s="381">
        <v>1</v>
      </c>
      <c r="S67" s="380">
        <v>1</v>
      </c>
      <c r="T67" s="381">
        <v>1</v>
      </c>
      <c r="U67" s="380">
        <v>1</v>
      </c>
      <c r="V67" s="381">
        <v>1</v>
      </c>
      <c r="W67" s="146">
        <v>1</v>
      </c>
      <c r="X67" s="187"/>
      <c r="Y67" s="146"/>
      <c r="Z67" s="40">
        <f t="shared" si="8"/>
        <v>9</v>
      </c>
      <c r="AA67" s="6">
        <f t="shared" si="10"/>
        <v>35</v>
      </c>
    </row>
    <row r="68" spans="1:27" x14ac:dyDescent="0.25">
      <c r="A68" s="201" t="s">
        <v>56</v>
      </c>
      <c r="B68" s="78"/>
      <c r="C68" s="53"/>
      <c r="D68" s="78">
        <v>1</v>
      </c>
      <c r="E68" s="53">
        <v>1</v>
      </c>
      <c r="F68" s="148">
        <v>1</v>
      </c>
      <c r="G68" s="53">
        <v>1</v>
      </c>
      <c r="H68" s="52">
        <v>1</v>
      </c>
      <c r="I68" s="53">
        <v>1</v>
      </c>
      <c r="J68" s="52">
        <v>1</v>
      </c>
      <c r="K68" s="57">
        <v>1</v>
      </c>
      <c r="L68" s="78"/>
      <c r="M68" s="53"/>
      <c r="N68" s="52">
        <v>1</v>
      </c>
      <c r="O68" s="53">
        <v>1</v>
      </c>
      <c r="P68" s="52">
        <v>1</v>
      </c>
      <c r="Q68" s="53">
        <v>1</v>
      </c>
      <c r="R68" s="52">
        <v>1</v>
      </c>
      <c r="S68" s="53">
        <v>1</v>
      </c>
      <c r="T68" s="52">
        <v>1</v>
      </c>
      <c r="U68" s="53">
        <v>1</v>
      </c>
      <c r="V68" s="52">
        <v>1</v>
      </c>
      <c r="W68" s="53">
        <v>1</v>
      </c>
      <c r="X68" s="52"/>
      <c r="Y68" s="57"/>
      <c r="Z68" s="40">
        <f t="shared" si="8"/>
        <v>9</v>
      </c>
      <c r="AA68" s="6">
        <f t="shared" si="10"/>
        <v>35</v>
      </c>
    </row>
    <row r="69" spans="1:27" x14ac:dyDescent="0.25">
      <c r="A69" s="171" t="s">
        <v>0</v>
      </c>
      <c r="B69" s="78"/>
      <c r="C69" s="53"/>
      <c r="D69" s="54"/>
      <c r="E69" s="56"/>
      <c r="F69" s="158"/>
      <c r="G69" s="56"/>
      <c r="H69" s="55"/>
      <c r="I69" s="56"/>
      <c r="J69" s="52"/>
      <c r="K69" s="57"/>
      <c r="L69" s="54"/>
      <c r="M69" s="53"/>
      <c r="N69" s="52"/>
      <c r="O69" s="53"/>
      <c r="P69" s="52"/>
      <c r="Q69" s="53"/>
      <c r="R69" s="52"/>
      <c r="S69" s="53"/>
      <c r="T69" s="52"/>
      <c r="U69" s="53"/>
      <c r="V69" s="52"/>
      <c r="W69" s="53"/>
      <c r="X69" s="52"/>
      <c r="Y69" s="53"/>
      <c r="Z69" s="40">
        <f t="shared" si="8"/>
        <v>0</v>
      </c>
      <c r="AA69" s="6" t="e">
        <f t="shared" si="10"/>
        <v>#REF!</v>
      </c>
    </row>
    <row r="70" spans="1:27" x14ac:dyDescent="0.25">
      <c r="A70" s="45" t="s">
        <v>37</v>
      </c>
      <c r="B70" s="78"/>
      <c r="C70" s="53"/>
      <c r="D70" s="54" t="s">
        <v>0</v>
      </c>
      <c r="E70" s="213">
        <v>1</v>
      </c>
      <c r="F70" s="211">
        <v>1</v>
      </c>
      <c r="G70" s="213">
        <v>1</v>
      </c>
      <c r="H70" s="212">
        <v>1</v>
      </c>
      <c r="I70" s="213">
        <v>1</v>
      </c>
      <c r="J70" s="78" t="s">
        <v>0</v>
      </c>
      <c r="K70" s="174">
        <v>1</v>
      </c>
      <c r="L70" s="280">
        <v>1</v>
      </c>
      <c r="M70" s="279">
        <v>1</v>
      </c>
      <c r="N70" s="250">
        <v>1</v>
      </c>
      <c r="O70" s="174">
        <v>1</v>
      </c>
      <c r="P70" s="250">
        <v>1</v>
      </c>
      <c r="Q70" s="174">
        <v>1</v>
      </c>
      <c r="R70" s="280">
        <v>1</v>
      </c>
      <c r="S70" s="174">
        <v>1</v>
      </c>
      <c r="T70" s="250">
        <v>1</v>
      </c>
      <c r="U70" s="53" t="s">
        <v>0</v>
      </c>
      <c r="V70" s="148"/>
      <c r="W70" s="53"/>
      <c r="X70" s="52"/>
      <c r="Y70" s="57"/>
      <c r="Z70" s="40">
        <f t="shared" si="8"/>
        <v>7.5</v>
      </c>
      <c r="AA70" s="6">
        <f t="shared" si="10"/>
        <v>30</v>
      </c>
    </row>
    <row r="71" spans="1:27" x14ac:dyDescent="0.25">
      <c r="A71" s="22" t="s">
        <v>26</v>
      </c>
      <c r="B71" s="88"/>
      <c r="C71" s="47"/>
      <c r="D71" s="48"/>
      <c r="E71" s="50"/>
      <c r="F71" s="155"/>
      <c r="G71" s="50"/>
      <c r="H71" s="49"/>
      <c r="I71" s="50"/>
      <c r="J71" s="48"/>
      <c r="K71" s="50"/>
      <c r="L71" s="94"/>
      <c r="M71" s="47"/>
      <c r="N71" s="46"/>
      <c r="O71" s="47"/>
      <c r="P71" s="46"/>
      <c r="Q71" s="47"/>
      <c r="R71" s="46"/>
      <c r="S71" s="47"/>
      <c r="T71" s="46"/>
      <c r="U71" s="47"/>
      <c r="V71" s="46"/>
      <c r="W71" s="47"/>
      <c r="X71" s="46"/>
      <c r="Y71" s="47"/>
      <c r="Z71" s="40">
        <f t="shared" si="8"/>
        <v>0</v>
      </c>
      <c r="AA71" s="6">
        <f t="shared" si="10"/>
        <v>35</v>
      </c>
    </row>
    <row r="72" spans="1:27" ht="13.8" thickBot="1" x14ac:dyDescent="0.3">
      <c r="A72" s="23" t="s">
        <v>27</v>
      </c>
      <c r="B72" s="98"/>
      <c r="C72" s="97">
        <v>1</v>
      </c>
      <c r="D72" s="109">
        <v>1</v>
      </c>
      <c r="E72" s="137">
        <v>1</v>
      </c>
      <c r="F72" s="209">
        <v>1</v>
      </c>
      <c r="G72" s="137">
        <v>1</v>
      </c>
      <c r="H72" s="136">
        <v>1</v>
      </c>
      <c r="I72" s="137">
        <v>1</v>
      </c>
      <c r="J72" s="98">
        <v>1</v>
      </c>
      <c r="K72" s="97">
        <v>1</v>
      </c>
      <c r="L72" s="151"/>
      <c r="M72" s="97"/>
      <c r="N72" s="110">
        <v>1</v>
      </c>
      <c r="O72" s="97">
        <v>1</v>
      </c>
      <c r="P72" s="110">
        <v>1</v>
      </c>
      <c r="Q72" s="97">
        <v>1</v>
      </c>
      <c r="R72" s="110">
        <v>1</v>
      </c>
      <c r="S72" s="97">
        <v>1</v>
      </c>
      <c r="T72" s="110">
        <v>1</v>
      </c>
      <c r="U72" s="97">
        <v>1</v>
      </c>
      <c r="V72" s="110">
        <v>1</v>
      </c>
      <c r="W72" s="97">
        <v>1</v>
      </c>
      <c r="X72" s="110" t="s">
        <v>0</v>
      </c>
      <c r="Y72" s="97"/>
      <c r="Z72" s="40">
        <f t="shared" si="8"/>
        <v>9.5</v>
      </c>
      <c r="AA72" s="6">
        <f t="shared" si="10"/>
        <v>35</v>
      </c>
    </row>
    <row r="73" spans="1:27" ht="13.8" thickBot="1" x14ac:dyDescent="0.3">
      <c r="A73" s="19" t="s">
        <v>8</v>
      </c>
      <c r="B73" s="18">
        <f t="shared" ref="B73:Y73" si="11">SUM(B53:B72)</f>
        <v>0</v>
      </c>
      <c r="C73" s="18">
        <f t="shared" si="11"/>
        <v>6</v>
      </c>
      <c r="D73" s="18">
        <f t="shared" si="11"/>
        <v>11</v>
      </c>
      <c r="E73" s="18">
        <f t="shared" si="11"/>
        <v>13</v>
      </c>
      <c r="F73" s="18">
        <f t="shared" si="11"/>
        <v>15</v>
      </c>
      <c r="G73" s="18">
        <f t="shared" si="11"/>
        <v>15</v>
      </c>
      <c r="H73" s="18">
        <f t="shared" si="11"/>
        <v>15</v>
      </c>
      <c r="I73" s="18">
        <f t="shared" si="11"/>
        <v>15</v>
      </c>
      <c r="J73" s="18">
        <f t="shared" si="11"/>
        <v>7</v>
      </c>
      <c r="K73" s="18">
        <f t="shared" si="11"/>
        <v>7</v>
      </c>
      <c r="L73" s="18">
        <f t="shared" si="11"/>
        <v>6</v>
      </c>
      <c r="M73" s="18">
        <f t="shared" si="11"/>
        <v>7</v>
      </c>
      <c r="N73" s="18">
        <f t="shared" si="11"/>
        <v>14</v>
      </c>
      <c r="O73" s="18">
        <f t="shared" si="11"/>
        <v>14</v>
      </c>
      <c r="P73" s="18">
        <f t="shared" si="11"/>
        <v>15</v>
      </c>
      <c r="Q73" s="18">
        <f t="shared" si="11"/>
        <v>15</v>
      </c>
      <c r="R73" s="18">
        <f t="shared" si="11"/>
        <v>15</v>
      </c>
      <c r="S73" s="18">
        <f t="shared" si="11"/>
        <v>15</v>
      </c>
      <c r="T73" s="18">
        <f t="shared" si="11"/>
        <v>14</v>
      </c>
      <c r="U73" s="18">
        <f t="shared" si="11"/>
        <v>13</v>
      </c>
      <c r="V73" s="18">
        <f t="shared" si="11"/>
        <v>11</v>
      </c>
      <c r="W73" s="18">
        <f t="shared" si="11"/>
        <v>11</v>
      </c>
      <c r="X73" s="18">
        <f t="shared" si="11"/>
        <v>3</v>
      </c>
      <c r="Y73" s="18">
        <f t="shared" si="11"/>
        <v>0</v>
      </c>
      <c r="Z73" s="32" t="s">
        <v>0</v>
      </c>
      <c r="AA73" s="6" t="e">
        <f>AA29</f>
        <v>#VALUE!</v>
      </c>
    </row>
    <row r="74" spans="1:27" ht="13.8" thickBot="1" x14ac:dyDescent="0.3">
      <c r="A74" s="60" t="s">
        <v>38</v>
      </c>
      <c r="B74" s="61">
        <f>SUM(B53:B69)</f>
        <v>0</v>
      </c>
      <c r="C74" s="61">
        <f>SUM(C53:C69)</f>
        <v>5</v>
      </c>
      <c r="D74" s="61">
        <f t="shared" ref="D74:I74" si="12">SUM(D53:D69)-1</f>
        <v>9</v>
      </c>
      <c r="E74" s="61">
        <f t="shared" si="12"/>
        <v>10</v>
      </c>
      <c r="F74" s="61">
        <f t="shared" si="12"/>
        <v>12</v>
      </c>
      <c r="G74" s="61">
        <f t="shared" si="12"/>
        <v>12</v>
      </c>
      <c r="H74" s="61">
        <f t="shared" si="12"/>
        <v>12</v>
      </c>
      <c r="I74" s="61">
        <f t="shared" si="12"/>
        <v>12</v>
      </c>
      <c r="J74" s="61">
        <f>SUM(J53:J69)</f>
        <v>6</v>
      </c>
      <c r="K74" s="61">
        <f>SUM(K53:K69)</f>
        <v>5</v>
      </c>
      <c r="L74" s="61">
        <f>SUM(L53:L69)</f>
        <v>5</v>
      </c>
      <c r="M74" s="61">
        <f>SUM(M53:M69)</f>
        <v>6</v>
      </c>
      <c r="N74" s="61">
        <f t="shared" ref="N74:U74" si="13">SUM(N53:N69)-1</f>
        <v>11</v>
      </c>
      <c r="O74" s="61">
        <f t="shared" si="13"/>
        <v>11</v>
      </c>
      <c r="P74" s="61">
        <f t="shared" si="13"/>
        <v>12</v>
      </c>
      <c r="Q74" s="61">
        <f t="shared" si="13"/>
        <v>12</v>
      </c>
      <c r="R74" s="61">
        <f t="shared" si="13"/>
        <v>12</v>
      </c>
      <c r="S74" s="61">
        <f t="shared" si="13"/>
        <v>12</v>
      </c>
      <c r="T74" s="61">
        <f t="shared" si="13"/>
        <v>11</v>
      </c>
      <c r="U74" s="61">
        <f t="shared" si="13"/>
        <v>11</v>
      </c>
      <c r="V74" s="61">
        <f>SUM(V53:V69)</f>
        <v>10</v>
      </c>
      <c r="W74" s="61">
        <f>SUM(W53:W69)</f>
        <v>10</v>
      </c>
      <c r="X74" s="61">
        <f>SUM(X53:X69)</f>
        <v>3</v>
      </c>
      <c r="Y74" s="61">
        <f>SUM(Y53:Y69)</f>
        <v>0</v>
      </c>
      <c r="Z74" s="32"/>
      <c r="AA74" s="6">
        <f>AA30</f>
        <v>98</v>
      </c>
    </row>
    <row r="75" spans="1:27" ht="13.8" thickBot="1" x14ac:dyDescent="0.3">
      <c r="A75" s="27" t="s">
        <v>28</v>
      </c>
      <c r="B75" s="322">
        <v>1</v>
      </c>
      <c r="C75" s="323">
        <v>1</v>
      </c>
      <c r="D75" s="324">
        <v>1</v>
      </c>
      <c r="E75" s="323">
        <v>1</v>
      </c>
      <c r="F75" s="334">
        <v>1</v>
      </c>
      <c r="G75" s="335">
        <v>1</v>
      </c>
      <c r="H75" s="163">
        <v>1</v>
      </c>
      <c r="I75" s="194">
        <v>1</v>
      </c>
      <c r="J75" s="325">
        <v>1</v>
      </c>
      <c r="K75" s="326" t="s">
        <v>0</v>
      </c>
      <c r="L75" s="327" t="s">
        <v>0</v>
      </c>
      <c r="M75" s="328" t="s">
        <v>0</v>
      </c>
      <c r="N75" s="325" t="s">
        <v>0</v>
      </c>
      <c r="O75" s="329">
        <v>1</v>
      </c>
      <c r="P75" s="334">
        <v>1</v>
      </c>
      <c r="Q75" s="335">
        <v>1</v>
      </c>
      <c r="R75" s="324">
        <v>1</v>
      </c>
      <c r="S75" s="323">
        <v>1</v>
      </c>
      <c r="T75" s="239">
        <v>1</v>
      </c>
      <c r="U75" s="192">
        <v>1</v>
      </c>
      <c r="V75" s="163">
        <v>1</v>
      </c>
      <c r="W75" s="326">
        <v>1</v>
      </c>
      <c r="X75" s="336"/>
      <c r="Y75" s="329"/>
      <c r="Z75" s="33">
        <f>SUM(B75:Y75)*0.5</f>
        <v>9</v>
      </c>
      <c r="AA75" s="6">
        <f>AA31</f>
        <v>36</v>
      </c>
    </row>
    <row r="76" spans="1:27" ht="13.8" thickBot="1" x14ac:dyDescent="0.3">
      <c r="A76" s="27" t="s">
        <v>55</v>
      </c>
      <c r="B76" s="181"/>
      <c r="C76" s="182"/>
      <c r="D76" s="206"/>
      <c r="E76" s="182"/>
      <c r="F76" s="236"/>
      <c r="G76" s="214"/>
      <c r="H76" s="181"/>
      <c r="I76" s="190"/>
      <c r="J76" s="206"/>
      <c r="K76" s="190"/>
      <c r="L76" s="254"/>
      <c r="M76" s="196"/>
      <c r="N76" s="206"/>
      <c r="O76" s="182"/>
      <c r="P76" s="236"/>
      <c r="Q76" s="214"/>
      <c r="R76" s="206"/>
      <c r="S76" s="182"/>
      <c r="T76" s="236"/>
      <c r="U76" s="214"/>
      <c r="V76" s="181"/>
      <c r="W76" s="190"/>
      <c r="X76" s="236"/>
      <c r="Y76" s="182"/>
      <c r="Z76" s="33">
        <f t="shared" ref="Z76:Z77" si="14">SUM(B76:Y76)*0.5</f>
        <v>0</v>
      </c>
      <c r="AA76" s="6">
        <f t="shared" ref="AA76:AA77" si="15">AA32</f>
        <v>35</v>
      </c>
    </row>
    <row r="77" spans="1:27" ht="13.8" thickBot="1" x14ac:dyDescent="0.3">
      <c r="A77" s="395" t="s">
        <v>54</v>
      </c>
      <c r="B77" s="344">
        <v>1</v>
      </c>
      <c r="C77" s="347">
        <v>1</v>
      </c>
      <c r="D77" s="346">
        <v>1</v>
      </c>
      <c r="E77" s="347">
        <v>1</v>
      </c>
      <c r="F77" s="348">
        <v>1</v>
      </c>
      <c r="G77" s="345">
        <v>1</v>
      </c>
      <c r="H77" s="344">
        <v>1</v>
      </c>
      <c r="I77" s="440">
        <v>1</v>
      </c>
      <c r="J77" s="346">
        <v>1</v>
      </c>
      <c r="K77" s="194"/>
      <c r="L77" s="193"/>
      <c r="M77" s="199"/>
      <c r="N77" s="145"/>
      <c r="O77" s="347">
        <v>1</v>
      </c>
      <c r="P77" s="348">
        <v>1</v>
      </c>
      <c r="Q77" s="345">
        <v>1</v>
      </c>
      <c r="R77" s="346">
        <v>1</v>
      </c>
      <c r="S77" s="347">
        <v>1</v>
      </c>
      <c r="T77" s="348">
        <v>1</v>
      </c>
      <c r="U77" s="345">
        <v>1</v>
      </c>
      <c r="V77" s="344">
        <v>1</v>
      </c>
      <c r="W77" s="440">
        <v>1</v>
      </c>
      <c r="X77" s="239"/>
      <c r="Y77" s="146"/>
      <c r="Z77" s="33">
        <f t="shared" si="14"/>
        <v>9</v>
      </c>
      <c r="AA77" s="6">
        <f t="shared" si="15"/>
        <v>35</v>
      </c>
    </row>
    <row r="78" spans="1:27" ht="13.8" thickBot="1" x14ac:dyDescent="0.3">
      <c r="A78" s="84" t="s">
        <v>29</v>
      </c>
      <c r="B78" s="225">
        <v>1</v>
      </c>
      <c r="C78" s="226">
        <v>1</v>
      </c>
      <c r="D78" s="225">
        <v>1</v>
      </c>
      <c r="E78" s="231">
        <v>1</v>
      </c>
      <c r="F78" s="232">
        <v>1</v>
      </c>
      <c r="G78" s="231">
        <v>1</v>
      </c>
      <c r="H78" s="225">
        <v>1</v>
      </c>
      <c r="I78" s="226">
        <v>1</v>
      </c>
      <c r="J78" s="78" t="s">
        <v>0</v>
      </c>
      <c r="K78" s="53" t="s">
        <v>0</v>
      </c>
      <c r="L78" s="225">
        <v>1</v>
      </c>
      <c r="M78" s="231">
        <v>1</v>
      </c>
      <c r="N78" s="225">
        <v>1</v>
      </c>
      <c r="O78" s="231">
        <v>1</v>
      </c>
      <c r="P78" s="225">
        <v>1</v>
      </c>
      <c r="Q78" s="231">
        <v>1</v>
      </c>
      <c r="R78" s="78" t="s">
        <v>0</v>
      </c>
      <c r="S78" s="57" t="s">
        <v>0</v>
      </c>
      <c r="T78" s="78" t="s">
        <v>0</v>
      </c>
      <c r="U78" s="13"/>
      <c r="V78" s="12"/>
      <c r="W78" s="13"/>
      <c r="X78" s="12"/>
      <c r="Y78" s="14"/>
      <c r="Z78" s="33">
        <f t="shared" ref="Z78:Z81" si="16">SUM(B78:Y78)*0.5</f>
        <v>7</v>
      </c>
      <c r="AA78" s="6">
        <f t="shared" ref="AA78:AA87" si="17">AA34</f>
        <v>35</v>
      </c>
    </row>
    <row r="79" spans="1:27" ht="13.8" thickBot="1" x14ac:dyDescent="0.3">
      <c r="A79" s="84" t="s">
        <v>42</v>
      </c>
      <c r="B79" s="78" t="s">
        <v>0</v>
      </c>
      <c r="C79" s="165" t="s">
        <v>0</v>
      </c>
      <c r="D79" s="227">
        <v>1</v>
      </c>
      <c r="E79" s="228">
        <v>1</v>
      </c>
      <c r="F79" s="229">
        <v>1</v>
      </c>
      <c r="G79" s="228">
        <v>1</v>
      </c>
      <c r="H79" s="227">
        <v>1</v>
      </c>
      <c r="I79" s="230">
        <v>1</v>
      </c>
      <c r="J79" s="227">
        <v>1</v>
      </c>
      <c r="K79" s="228">
        <v>1</v>
      </c>
      <c r="L79" s="78" t="s">
        <v>0</v>
      </c>
      <c r="M79" s="53" t="s">
        <v>0</v>
      </c>
      <c r="N79" s="233">
        <v>1</v>
      </c>
      <c r="O79" s="234">
        <v>1</v>
      </c>
      <c r="P79" s="233">
        <v>1</v>
      </c>
      <c r="Q79" s="234">
        <v>1</v>
      </c>
      <c r="R79" s="233">
        <v>1</v>
      </c>
      <c r="S79" s="235">
        <v>1</v>
      </c>
      <c r="T79" s="233">
        <v>1</v>
      </c>
      <c r="U79" s="234">
        <v>1</v>
      </c>
      <c r="V79" s="233">
        <v>1</v>
      </c>
      <c r="W79" s="234">
        <v>1</v>
      </c>
      <c r="X79" s="12"/>
      <c r="Y79" s="14"/>
      <c r="Z79" s="33">
        <f t="shared" si="16"/>
        <v>9</v>
      </c>
      <c r="AA79" s="6">
        <f t="shared" si="17"/>
        <v>35</v>
      </c>
    </row>
    <row r="80" spans="1:27" ht="13.8" thickBot="1" x14ac:dyDescent="0.3">
      <c r="A80" s="349" t="s">
        <v>30</v>
      </c>
      <c r="B80" s="330">
        <v>1</v>
      </c>
      <c r="C80" s="331">
        <v>1</v>
      </c>
      <c r="D80" s="351">
        <v>1</v>
      </c>
      <c r="E80" s="352">
        <v>1</v>
      </c>
      <c r="F80" s="330">
        <v>1</v>
      </c>
      <c r="G80" s="331">
        <v>1</v>
      </c>
      <c r="H80" s="330">
        <v>1</v>
      </c>
      <c r="I80" s="331">
        <v>1</v>
      </c>
      <c r="J80" s="145"/>
      <c r="K80" s="146"/>
      <c r="L80" s="330">
        <v>1</v>
      </c>
      <c r="M80" s="331">
        <v>1</v>
      </c>
      <c r="N80" s="330">
        <v>1</v>
      </c>
      <c r="O80" s="331">
        <v>1</v>
      </c>
      <c r="P80" s="330">
        <v>1</v>
      </c>
      <c r="Q80" s="331">
        <v>1</v>
      </c>
      <c r="R80" s="330">
        <v>1</v>
      </c>
      <c r="S80" s="331">
        <v>1</v>
      </c>
      <c r="T80" s="145" t="s">
        <v>14</v>
      </c>
      <c r="U80" s="146" t="s">
        <v>0</v>
      </c>
      <c r="V80" s="145" t="s">
        <v>0</v>
      </c>
      <c r="W80" s="146" t="s">
        <v>0</v>
      </c>
      <c r="X80" s="239" t="s">
        <v>0</v>
      </c>
      <c r="Y80" s="146"/>
      <c r="Z80" s="33">
        <f t="shared" si="16"/>
        <v>8</v>
      </c>
      <c r="AA80" s="6">
        <f t="shared" si="17"/>
        <v>35</v>
      </c>
    </row>
    <row r="81" spans="1:27" ht="13.8" thickBot="1" x14ac:dyDescent="0.3">
      <c r="A81" s="31" t="s">
        <v>31</v>
      </c>
      <c r="B81" s="88"/>
      <c r="C81" s="47"/>
      <c r="D81" s="206"/>
      <c r="E81" s="182"/>
      <c r="F81" s="88"/>
      <c r="G81" s="47"/>
      <c r="H81" s="88"/>
      <c r="I81" s="47"/>
      <c r="J81" s="88"/>
      <c r="K81" s="47"/>
      <c r="L81" s="267">
        <v>1</v>
      </c>
      <c r="M81" s="272">
        <v>1</v>
      </c>
      <c r="N81" s="223">
        <v>1</v>
      </c>
      <c r="O81" s="224">
        <v>1</v>
      </c>
      <c r="P81" s="223">
        <v>1</v>
      </c>
      <c r="Q81" s="224">
        <v>1</v>
      </c>
      <c r="R81" s="223">
        <v>1</v>
      </c>
      <c r="S81" s="224">
        <v>1</v>
      </c>
      <c r="T81" s="223">
        <v>1</v>
      </c>
      <c r="U81" s="224">
        <v>1</v>
      </c>
      <c r="V81" s="223">
        <v>1</v>
      </c>
      <c r="W81" s="53">
        <v>1</v>
      </c>
      <c r="X81" s="78"/>
      <c r="Y81" s="53"/>
      <c r="Z81" s="33">
        <f t="shared" si="16"/>
        <v>6</v>
      </c>
      <c r="AA81" s="6">
        <f t="shared" si="17"/>
        <v>35</v>
      </c>
    </row>
    <row r="82" spans="1:27" ht="13.8" thickBot="1" x14ac:dyDescent="0.3">
      <c r="A82" s="99" t="s">
        <v>40</v>
      </c>
      <c r="B82" s="145"/>
      <c r="C82" s="146" t="s">
        <v>0</v>
      </c>
      <c r="D82" s="337">
        <v>1</v>
      </c>
      <c r="E82" s="338">
        <v>1</v>
      </c>
      <c r="F82" s="337">
        <v>1</v>
      </c>
      <c r="G82" s="338">
        <v>1</v>
      </c>
      <c r="H82" s="337">
        <v>1</v>
      </c>
      <c r="I82" s="338">
        <v>1</v>
      </c>
      <c r="J82" s="337">
        <v>1</v>
      </c>
      <c r="K82" s="338">
        <v>1</v>
      </c>
      <c r="L82" s="239" t="s">
        <v>0</v>
      </c>
      <c r="M82" s="192" t="s">
        <v>0</v>
      </c>
      <c r="N82" s="337">
        <v>1</v>
      </c>
      <c r="O82" s="338">
        <v>1</v>
      </c>
      <c r="P82" s="337">
        <v>1</v>
      </c>
      <c r="Q82" s="338">
        <v>1</v>
      </c>
      <c r="R82" s="337">
        <v>1</v>
      </c>
      <c r="S82" s="338">
        <v>1</v>
      </c>
      <c r="T82" s="337">
        <v>1</v>
      </c>
      <c r="U82" s="338">
        <v>1</v>
      </c>
      <c r="V82" s="337">
        <v>1</v>
      </c>
      <c r="W82" s="146"/>
      <c r="X82" s="145"/>
      <c r="Y82" s="146"/>
      <c r="Z82" s="33">
        <f t="shared" ref="Z82:Z86" si="18">SUM(B82:Y82)*0.5</f>
        <v>8.5</v>
      </c>
      <c r="AA82" s="6">
        <f t="shared" si="17"/>
        <v>35</v>
      </c>
    </row>
    <row r="83" spans="1:27" ht="13.8" thickBot="1" x14ac:dyDescent="0.3">
      <c r="A83" s="203"/>
      <c r="B83" s="78"/>
      <c r="C83" s="165"/>
      <c r="D83" s="78"/>
      <c r="E83" s="53"/>
      <c r="F83" s="148"/>
      <c r="G83" s="53"/>
      <c r="H83" s="78"/>
      <c r="I83" s="57"/>
      <c r="J83" s="78"/>
      <c r="K83" s="53"/>
      <c r="L83" s="78"/>
      <c r="M83" s="53"/>
      <c r="N83" s="54"/>
      <c r="O83" s="56"/>
      <c r="P83" s="54"/>
      <c r="Q83" s="56"/>
      <c r="R83" s="54"/>
      <c r="S83" s="165"/>
      <c r="T83" s="54"/>
      <c r="U83" s="56"/>
      <c r="V83" s="54"/>
      <c r="W83" s="56"/>
      <c r="X83" s="78"/>
      <c r="Y83" s="57"/>
      <c r="Z83" s="33">
        <f t="shared" si="18"/>
        <v>0</v>
      </c>
      <c r="AA83" s="6">
        <f t="shared" si="17"/>
        <v>0</v>
      </c>
    </row>
    <row r="84" spans="1:27" ht="13.8" thickBot="1" x14ac:dyDescent="0.3">
      <c r="A84" s="427"/>
      <c r="B84" s="78"/>
      <c r="C84" s="53"/>
      <c r="D84" s="145"/>
      <c r="E84" s="146"/>
      <c r="F84" s="78"/>
      <c r="G84" s="53"/>
      <c r="H84" s="78"/>
      <c r="I84" s="53"/>
      <c r="J84" s="78"/>
      <c r="K84" s="53"/>
      <c r="L84" s="148"/>
      <c r="M84" s="57"/>
      <c r="N84" s="78"/>
      <c r="O84" s="53"/>
      <c r="P84" s="78"/>
      <c r="Q84" s="53"/>
      <c r="R84" s="78"/>
      <c r="S84" s="53"/>
      <c r="T84" s="78"/>
      <c r="U84" s="53"/>
      <c r="V84" s="78"/>
      <c r="W84" s="53"/>
      <c r="X84" s="78"/>
      <c r="Y84" s="53"/>
      <c r="Z84" s="33">
        <f t="shared" si="18"/>
        <v>0</v>
      </c>
      <c r="AA84" s="6">
        <f t="shared" si="17"/>
        <v>0</v>
      </c>
    </row>
    <row r="85" spans="1:27" ht="13.8" thickBot="1" x14ac:dyDescent="0.3">
      <c r="A85" s="258"/>
      <c r="B85" s="145"/>
      <c r="C85" s="146"/>
      <c r="D85" s="145"/>
      <c r="E85" s="146"/>
      <c r="F85" s="145"/>
      <c r="G85" s="146"/>
      <c r="H85" s="145"/>
      <c r="I85" s="146"/>
      <c r="J85" s="145"/>
      <c r="K85" s="146"/>
      <c r="L85" s="239"/>
      <c r="M85" s="192"/>
      <c r="N85" s="145"/>
      <c r="O85" s="146"/>
      <c r="P85" s="145"/>
      <c r="Q85" s="146"/>
      <c r="R85" s="145"/>
      <c r="S85" s="146"/>
      <c r="T85" s="145"/>
      <c r="U85" s="146"/>
      <c r="V85" s="145"/>
      <c r="W85" s="146"/>
      <c r="X85" s="145"/>
      <c r="Y85" s="146"/>
      <c r="Z85" s="33">
        <f t="shared" si="18"/>
        <v>0</v>
      </c>
      <c r="AA85" s="6">
        <f t="shared" si="17"/>
        <v>0</v>
      </c>
    </row>
    <row r="86" spans="1:27" ht="13.8" thickBot="1" x14ac:dyDescent="0.3">
      <c r="A86" s="31" t="s">
        <v>32</v>
      </c>
      <c r="B86" s="269">
        <v>1</v>
      </c>
      <c r="C86" s="270">
        <v>1</v>
      </c>
      <c r="D86" s="269">
        <v>1</v>
      </c>
      <c r="E86" s="270">
        <v>1</v>
      </c>
      <c r="F86" s="269">
        <v>1</v>
      </c>
      <c r="G86" s="270">
        <v>1</v>
      </c>
      <c r="H86" s="269">
        <v>1</v>
      </c>
      <c r="I86" s="270">
        <v>1</v>
      </c>
      <c r="J86" s="78" t="s">
        <v>0</v>
      </c>
      <c r="K86" s="13"/>
      <c r="L86" s="281">
        <v>1</v>
      </c>
      <c r="M86" s="270">
        <v>1</v>
      </c>
      <c r="N86" s="269">
        <v>1</v>
      </c>
      <c r="O86" s="270">
        <v>1</v>
      </c>
      <c r="P86" s="269">
        <v>1</v>
      </c>
      <c r="Q86" s="270">
        <v>1</v>
      </c>
      <c r="R86" s="12" t="s">
        <v>0</v>
      </c>
      <c r="S86" s="13"/>
      <c r="T86" s="12"/>
      <c r="U86" s="13"/>
      <c r="V86" s="12"/>
      <c r="W86" s="13"/>
      <c r="X86" s="20"/>
      <c r="Y86" s="13"/>
      <c r="Z86" s="33">
        <f t="shared" si="18"/>
        <v>7</v>
      </c>
      <c r="AA86" s="6">
        <f t="shared" si="17"/>
        <v>35</v>
      </c>
    </row>
    <row r="87" spans="1:27" ht="13.8" thickBot="1" x14ac:dyDescent="0.3">
      <c r="A87" s="350" t="s">
        <v>33</v>
      </c>
      <c r="B87" s="261" t="s">
        <v>35</v>
      </c>
      <c r="C87" s="262">
        <v>1</v>
      </c>
      <c r="D87" s="261">
        <v>1</v>
      </c>
      <c r="E87" s="262">
        <v>1</v>
      </c>
      <c r="F87" s="265">
        <v>1</v>
      </c>
      <c r="G87" s="276">
        <v>1</v>
      </c>
      <c r="H87" s="261">
        <v>1</v>
      </c>
      <c r="I87" s="262">
        <v>1</v>
      </c>
      <c r="J87" s="263"/>
      <c r="K87" s="264"/>
      <c r="L87" s="268"/>
      <c r="M87" s="266"/>
      <c r="N87" s="263"/>
      <c r="O87" s="264"/>
      <c r="P87" s="268"/>
      <c r="Q87" s="266"/>
      <c r="R87" s="263"/>
      <c r="S87" s="264"/>
      <c r="T87" s="268" t="s">
        <v>0</v>
      </c>
      <c r="U87" s="276">
        <v>1</v>
      </c>
      <c r="V87" s="261">
        <v>1</v>
      </c>
      <c r="W87" s="262">
        <v>1</v>
      </c>
      <c r="X87" s="265">
        <v>1</v>
      </c>
      <c r="Y87" s="265" t="s">
        <v>36</v>
      </c>
      <c r="Z87" s="33">
        <v>8</v>
      </c>
      <c r="AA87" s="6">
        <f t="shared" si="17"/>
        <v>35</v>
      </c>
    </row>
    <row r="88" spans="1:27" ht="13.8" thickBot="1" x14ac:dyDescent="0.3">
      <c r="A88" s="512" t="str">
        <f>A1</f>
        <v>SEMAINE 3</v>
      </c>
      <c r="B88" s="514">
        <f>B1+2</f>
        <v>45672</v>
      </c>
      <c r="C88" s="515"/>
      <c r="D88" s="515"/>
      <c r="E88" s="515"/>
      <c r="F88" s="515"/>
      <c r="G88" s="515"/>
      <c r="H88" s="515"/>
      <c r="I88" s="515"/>
      <c r="J88" s="515"/>
      <c r="K88" s="515"/>
      <c r="L88" s="515"/>
      <c r="M88" s="515"/>
      <c r="N88" s="515"/>
      <c r="O88" s="515"/>
      <c r="P88" s="515"/>
      <c r="Q88" s="515"/>
      <c r="R88" s="515"/>
      <c r="S88" s="515"/>
      <c r="T88" s="515"/>
      <c r="U88" s="515"/>
      <c r="V88" s="515"/>
      <c r="W88" s="515"/>
      <c r="X88" s="515"/>
      <c r="Y88" s="516"/>
      <c r="Z88" s="519" t="s">
        <v>9</v>
      </c>
      <c r="AA88" s="521" t="s">
        <v>10</v>
      </c>
    </row>
    <row r="89" spans="1:27" ht="13.8" thickBot="1" x14ac:dyDescent="0.3">
      <c r="A89" s="539"/>
      <c r="B89" s="533" t="s">
        <v>15</v>
      </c>
      <c r="C89" s="525"/>
      <c r="D89" s="549" t="s">
        <v>16</v>
      </c>
      <c r="E89" s="550"/>
      <c r="F89" s="550" t="s">
        <v>17</v>
      </c>
      <c r="G89" s="551"/>
      <c r="H89" s="550" t="s">
        <v>18</v>
      </c>
      <c r="I89" s="551"/>
      <c r="J89" s="550" t="s">
        <v>19</v>
      </c>
      <c r="K89" s="551"/>
      <c r="L89" s="550" t="s">
        <v>20</v>
      </c>
      <c r="M89" s="551"/>
      <c r="N89" s="550" t="s">
        <v>12</v>
      </c>
      <c r="O89" s="551"/>
      <c r="P89" s="550" t="s">
        <v>21</v>
      </c>
      <c r="Q89" s="551"/>
      <c r="R89" s="550" t="s">
        <v>22</v>
      </c>
      <c r="S89" s="551"/>
      <c r="T89" s="550" t="s">
        <v>23</v>
      </c>
      <c r="U89" s="551"/>
      <c r="V89" s="550" t="s">
        <v>24</v>
      </c>
      <c r="W89" s="551"/>
      <c r="X89" s="550" t="s">
        <v>25</v>
      </c>
      <c r="Y89" s="551"/>
      <c r="Z89" s="520"/>
      <c r="AA89" s="543"/>
    </row>
    <row r="90" spans="1:27" ht="13.8" thickBot="1" x14ac:dyDescent="0.3">
      <c r="A90" s="26" t="s">
        <v>1</v>
      </c>
      <c r="B90" s="29" t="s">
        <v>0</v>
      </c>
      <c r="C90" s="118">
        <v>1</v>
      </c>
      <c r="D90" s="114">
        <v>1</v>
      </c>
      <c r="E90" s="115">
        <v>1</v>
      </c>
      <c r="F90" s="115">
        <v>1</v>
      </c>
      <c r="G90" s="116">
        <v>1</v>
      </c>
      <c r="H90" s="115">
        <v>1</v>
      </c>
      <c r="I90" s="112">
        <v>1</v>
      </c>
      <c r="J90" s="113" t="s">
        <v>0</v>
      </c>
      <c r="K90" s="83" t="s">
        <v>0</v>
      </c>
      <c r="L90" s="111" t="s">
        <v>0</v>
      </c>
      <c r="M90" s="112" t="s">
        <v>0</v>
      </c>
      <c r="N90" s="117">
        <v>1</v>
      </c>
      <c r="O90" s="118">
        <v>1</v>
      </c>
      <c r="P90" s="117">
        <v>1</v>
      </c>
      <c r="Q90" s="118">
        <v>1</v>
      </c>
      <c r="R90" s="117">
        <v>1</v>
      </c>
      <c r="S90" s="118">
        <v>1</v>
      </c>
      <c r="T90" s="117">
        <v>1</v>
      </c>
      <c r="U90" s="118">
        <v>1</v>
      </c>
      <c r="V90" s="117">
        <v>1</v>
      </c>
      <c r="W90" s="118">
        <v>1</v>
      </c>
      <c r="X90" s="82">
        <v>1</v>
      </c>
      <c r="Y90" s="2"/>
      <c r="Z90" s="11">
        <f>SUM(B90:Y90)*0.5</f>
        <v>9</v>
      </c>
      <c r="AA90" s="6">
        <f>AA3</f>
        <v>36</v>
      </c>
    </row>
    <row r="91" spans="1:27" ht="13.8" thickBot="1" x14ac:dyDescent="0.3">
      <c r="A91" s="257" t="s">
        <v>43</v>
      </c>
      <c r="B91" s="163"/>
      <c r="C91" s="194"/>
      <c r="D91" s="163">
        <v>1</v>
      </c>
      <c r="E91" s="186">
        <v>1</v>
      </c>
      <c r="F91" s="186">
        <v>1</v>
      </c>
      <c r="G91" s="194">
        <v>1</v>
      </c>
      <c r="H91" s="186">
        <v>1</v>
      </c>
      <c r="I91" s="194">
        <v>1</v>
      </c>
      <c r="J91" s="186"/>
      <c r="K91" s="194"/>
      <c r="L91" s="186">
        <v>1</v>
      </c>
      <c r="M91" s="194">
        <v>1</v>
      </c>
      <c r="N91" s="186">
        <v>1</v>
      </c>
      <c r="O91" s="194">
        <v>1</v>
      </c>
      <c r="P91" s="186">
        <v>1</v>
      </c>
      <c r="Q91" s="194">
        <v>1</v>
      </c>
      <c r="R91" s="186">
        <v>1</v>
      </c>
      <c r="S91" s="194">
        <v>1</v>
      </c>
      <c r="T91" s="186">
        <v>1</v>
      </c>
      <c r="U91" s="194">
        <v>1</v>
      </c>
      <c r="V91" s="186">
        <v>1</v>
      </c>
      <c r="W91" s="194">
        <v>1</v>
      </c>
      <c r="X91" s="186"/>
      <c r="Y91" s="376"/>
      <c r="Z91" s="11">
        <f t="shared" ref="Z91:Z96" si="19">SUM(B91:Y91)*0.5</f>
        <v>9</v>
      </c>
      <c r="AA91" s="6">
        <f>AA4</f>
        <v>44</v>
      </c>
    </row>
    <row r="92" spans="1:27" ht="13.8" thickBot="1" x14ac:dyDescent="0.3">
      <c r="A92" s="298" t="s">
        <v>49</v>
      </c>
      <c r="B92" s="247"/>
      <c r="C92" s="154"/>
      <c r="D92" s="247" t="s">
        <v>0</v>
      </c>
      <c r="E92" s="157">
        <v>1</v>
      </c>
      <c r="F92" s="157">
        <v>1</v>
      </c>
      <c r="G92" s="154">
        <v>1</v>
      </c>
      <c r="H92" s="157">
        <v>1</v>
      </c>
      <c r="I92" s="154">
        <v>1</v>
      </c>
      <c r="J92" s="157">
        <v>1</v>
      </c>
      <c r="K92" s="154">
        <v>1</v>
      </c>
      <c r="L92" s="157">
        <v>1</v>
      </c>
      <c r="M92" s="154">
        <v>1</v>
      </c>
      <c r="N92" s="157" t="s">
        <v>0</v>
      </c>
      <c r="O92" s="154">
        <v>1</v>
      </c>
      <c r="P92" s="157">
        <v>1</v>
      </c>
      <c r="Q92" s="154">
        <v>1</v>
      </c>
      <c r="R92" s="157">
        <v>1</v>
      </c>
      <c r="S92" s="154">
        <v>1</v>
      </c>
      <c r="T92" s="157">
        <v>1</v>
      </c>
      <c r="U92" s="154">
        <v>1</v>
      </c>
      <c r="V92" s="157">
        <v>1</v>
      </c>
      <c r="W92" s="53">
        <v>1</v>
      </c>
      <c r="X92" s="52" t="s">
        <v>0</v>
      </c>
      <c r="Y92" s="53"/>
      <c r="Z92" s="11">
        <f t="shared" si="19"/>
        <v>9</v>
      </c>
      <c r="AA92" s="6">
        <f>AA5</f>
        <v>27.5</v>
      </c>
    </row>
    <row r="93" spans="1:27" ht="13.8" thickBot="1" x14ac:dyDescent="0.3">
      <c r="A93" s="364" t="s">
        <v>45</v>
      </c>
      <c r="B93" s="382"/>
      <c r="C93" s="383"/>
      <c r="D93" s="382"/>
      <c r="E93" s="384"/>
      <c r="F93" s="384"/>
      <c r="G93" s="383"/>
      <c r="H93" s="384"/>
      <c r="I93" s="383"/>
      <c r="J93" s="384"/>
      <c r="K93" s="383"/>
      <c r="L93" s="384"/>
      <c r="M93" s="383"/>
      <c r="N93" s="384"/>
      <c r="O93" s="383"/>
      <c r="P93" s="384"/>
      <c r="Q93" s="383"/>
      <c r="R93" s="384"/>
      <c r="S93" s="383"/>
      <c r="T93" s="384"/>
      <c r="U93" s="383"/>
      <c r="V93" s="384"/>
      <c r="W93" s="182"/>
      <c r="X93" s="191"/>
      <c r="Y93" s="182"/>
      <c r="Z93" s="11">
        <f t="shared" si="19"/>
        <v>0</v>
      </c>
      <c r="AA93" s="6">
        <f>AA6</f>
        <v>35</v>
      </c>
    </row>
    <row r="94" spans="1:27" s="249" customFormat="1" ht="13.8" thickBot="1" x14ac:dyDescent="0.3">
      <c r="A94" s="364" t="s">
        <v>51</v>
      </c>
      <c r="B94" s="379"/>
      <c r="C94" s="380"/>
      <c r="D94" s="379" t="s">
        <v>0</v>
      </c>
      <c r="E94" s="381">
        <v>1</v>
      </c>
      <c r="F94" s="381">
        <v>1</v>
      </c>
      <c r="G94" s="380">
        <v>1</v>
      </c>
      <c r="H94" s="381">
        <v>1</v>
      </c>
      <c r="I94" s="380">
        <v>1</v>
      </c>
      <c r="J94" s="381">
        <v>1</v>
      </c>
      <c r="K94" s="380">
        <v>1</v>
      </c>
      <c r="L94" s="381"/>
      <c r="M94" s="380"/>
      <c r="N94" s="381">
        <v>1</v>
      </c>
      <c r="O94" s="380">
        <v>1</v>
      </c>
      <c r="P94" s="381">
        <v>1</v>
      </c>
      <c r="Q94" s="380">
        <v>1</v>
      </c>
      <c r="R94" s="381">
        <v>1</v>
      </c>
      <c r="S94" s="380">
        <v>1</v>
      </c>
      <c r="T94" s="381">
        <v>1</v>
      </c>
      <c r="U94" s="380">
        <v>1</v>
      </c>
      <c r="V94" s="381">
        <v>1</v>
      </c>
      <c r="W94" s="146">
        <v>1</v>
      </c>
      <c r="X94" s="187">
        <v>1</v>
      </c>
      <c r="Y94" s="146"/>
      <c r="Z94" s="11">
        <f t="shared" si="19"/>
        <v>9</v>
      </c>
      <c r="AA94" s="6">
        <f>AA7</f>
        <v>35</v>
      </c>
    </row>
    <row r="95" spans="1:27" ht="13.8" thickBot="1" x14ac:dyDescent="0.3">
      <c r="A95" s="258"/>
      <c r="B95" s="78"/>
      <c r="C95" s="53"/>
      <c r="D95" s="54"/>
      <c r="E95" s="55"/>
      <c r="F95" s="55"/>
      <c r="G95" s="56"/>
      <c r="H95" s="55"/>
      <c r="I95" s="56"/>
      <c r="J95" s="55"/>
      <c r="K95" s="53"/>
      <c r="L95" s="55"/>
      <c r="M95" s="56"/>
      <c r="N95" s="52"/>
      <c r="O95" s="53"/>
      <c r="P95" s="52"/>
      <c r="Q95" s="53"/>
      <c r="R95" s="52"/>
      <c r="S95" s="53"/>
      <c r="T95" s="52"/>
      <c r="U95" s="53"/>
      <c r="V95" s="55"/>
      <c r="W95" s="56"/>
      <c r="X95" s="52"/>
      <c r="Y95" s="53"/>
      <c r="Z95" s="11">
        <f t="shared" si="19"/>
        <v>0</v>
      </c>
      <c r="AA95" s="6" t="e">
        <f>#REF!</f>
        <v>#REF!</v>
      </c>
    </row>
    <row r="96" spans="1:27" ht="13.8" thickBot="1" x14ac:dyDescent="0.3">
      <c r="A96" s="259"/>
      <c r="B96" s="309"/>
      <c r="C96" s="310"/>
      <c r="D96" s="309"/>
      <c r="E96" s="312"/>
      <c r="F96" s="312"/>
      <c r="G96" s="310"/>
      <c r="H96" s="312"/>
      <c r="I96" s="310"/>
      <c r="J96" s="312"/>
      <c r="K96" s="310"/>
      <c r="L96" s="312"/>
      <c r="M96" s="310"/>
      <c r="N96" s="312"/>
      <c r="O96" s="310"/>
      <c r="P96" s="312"/>
      <c r="Q96" s="310"/>
      <c r="R96" s="312"/>
      <c r="S96" s="310"/>
      <c r="T96" s="312"/>
      <c r="U96" s="310"/>
      <c r="V96" s="312"/>
      <c r="W96" s="310"/>
      <c r="X96" s="312"/>
      <c r="Y96" s="318"/>
      <c r="Z96" s="11">
        <f t="shared" si="19"/>
        <v>0</v>
      </c>
      <c r="AA96" s="6">
        <f>AA8</f>
        <v>0</v>
      </c>
    </row>
    <row r="97" spans="1:27" ht="13.8" thickBot="1" x14ac:dyDescent="0.3">
      <c r="A97" s="10" t="s">
        <v>2</v>
      </c>
      <c r="B97" s="18">
        <f t="shared" ref="B97:Y97" si="20">SUM(B90:B96)</f>
        <v>0</v>
      </c>
      <c r="C97" s="18">
        <f t="shared" si="20"/>
        <v>1</v>
      </c>
      <c r="D97" s="18">
        <f t="shared" si="20"/>
        <v>2</v>
      </c>
      <c r="E97" s="18">
        <f t="shared" si="20"/>
        <v>4</v>
      </c>
      <c r="F97" s="18">
        <f t="shared" si="20"/>
        <v>4</v>
      </c>
      <c r="G97" s="18">
        <f t="shared" si="20"/>
        <v>4</v>
      </c>
      <c r="H97" s="18">
        <f t="shared" si="20"/>
        <v>4</v>
      </c>
      <c r="I97" s="18">
        <f t="shared" si="20"/>
        <v>4</v>
      </c>
      <c r="J97" s="18">
        <f t="shared" si="20"/>
        <v>2</v>
      </c>
      <c r="K97" s="18">
        <f t="shared" si="20"/>
        <v>2</v>
      </c>
      <c r="L97" s="18">
        <f t="shared" si="20"/>
        <v>2</v>
      </c>
      <c r="M97" s="18">
        <f t="shared" si="20"/>
        <v>2</v>
      </c>
      <c r="N97" s="18">
        <f t="shared" si="20"/>
        <v>3</v>
      </c>
      <c r="O97" s="18">
        <f t="shared" si="20"/>
        <v>4</v>
      </c>
      <c r="P97" s="18">
        <f t="shared" si="20"/>
        <v>4</v>
      </c>
      <c r="Q97" s="18">
        <f t="shared" si="20"/>
        <v>4</v>
      </c>
      <c r="R97" s="18">
        <f t="shared" si="20"/>
        <v>4</v>
      </c>
      <c r="S97" s="18">
        <f t="shared" si="20"/>
        <v>4</v>
      </c>
      <c r="T97" s="18">
        <f t="shared" si="20"/>
        <v>4</v>
      </c>
      <c r="U97" s="18">
        <f t="shared" si="20"/>
        <v>4</v>
      </c>
      <c r="V97" s="18">
        <f t="shared" si="20"/>
        <v>4</v>
      </c>
      <c r="W97" s="18">
        <f t="shared" si="20"/>
        <v>4</v>
      </c>
      <c r="X97" s="18">
        <f t="shared" si="20"/>
        <v>2</v>
      </c>
      <c r="Y97" s="18">
        <f t="shared" si="20"/>
        <v>0</v>
      </c>
      <c r="Z97" s="11">
        <f t="shared" ref="Z97:Z116" si="21">SUM(B97:Y97)*0.5</f>
        <v>36</v>
      </c>
      <c r="AA97" s="6">
        <f>AA9</f>
        <v>177.5</v>
      </c>
    </row>
    <row r="98" spans="1:27" ht="13.8" thickBot="1" x14ac:dyDescent="0.3">
      <c r="A98" s="9" t="s">
        <v>3</v>
      </c>
      <c r="B98" s="135" t="s">
        <v>0</v>
      </c>
      <c r="C98" s="138">
        <v>1</v>
      </c>
      <c r="D98" s="120">
        <v>1</v>
      </c>
      <c r="E98" s="121">
        <v>1</v>
      </c>
      <c r="F98" s="159">
        <v>1</v>
      </c>
      <c r="G98" s="74">
        <v>1</v>
      </c>
      <c r="H98" s="73">
        <v>1</v>
      </c>
      <c r="I98" s="74">
        <v>1</v>
      </c>
      <c r="J98" s="52">
        <v>1</v>
      </c>
      <c r="K98" s="53">
        <v>1</v>
      </c>
      <c r="L98" s="52" t="s">
        <v>0</v>
      </c>
      <c r="M98" s="56" t="s">
        <v>0</v>
      </c>
      <c r="N98" s="55">
        <v>1</v>
      </c>
      <c r="O98" s="72">
        <v>1</v>
      </c>
      <c r="P98" s="71">
        <v>1</v>
      </c>
      <c r="Q98" s="72">
        <v>1</v>
      </c>
      <c r="R98" s="71">
        <v>1</v>
      </c>
      <c r="S98" s="64">
        <v>1</v>
      </c>
      <c r="T98" s="63">
        <v>1</v>
      </c>
      <c r="U98" s="64">
        <v>1</v>
      </c>
      <c r="V98" s="63">
        <v>1</v>
      </c>
      <c r="W98" s="64">
        <v>1</v>
      </c>
      <c r="X98" s="65">
        <v>1</v>
      </c>
      <c r="Y98" s="17"/>
      <c r="Z98" s="11">
        <f t="shared" si="21"/>
        <v>10</v>
      </c>
      <c r="AA98" s="6">
        <f>AA10</f>
        <v>29</v>
      </c>
    </row>
    <row r="99" spans="1:27" ht="13.8" thickBot="1" x14ac:dyDescent="0.3">
      <c r="A99" s="4" t="s">
        <v>4</v>
      </c>
      <c r="B99" s="88"/>
      <c r="C99" s="47"/>
      <c r="D99" s="48"/>
      <c r="E99" s="50"/>
      <c r="F99" s="155"/>
      <c r="G99" s="50"/>
      <c r="H99" s="49"/>
      <c r="I99" s="50"/>
      <c r="J99" s="46"/>
      <c r="K99" s="47"/>
      <c r="L99" s="46"/>
      <c r="M99" s="47"/>
      <c r="N99" s="46"/>
      <c r="O99" s="47"/>
      <c r="P99" s="46"/>
      <c r="Q99" s="47"/>
      <c r="R99" s="46"/>
      <c r="S99" s="47"/>
      <c r="T99" s="46"/>
      <c r="U99" s="50"/>
      <c r="V99" s="46"/>
      <c r="W99" s="47"/>
      <c r="X99" s="46"/>
      <c r="Y99" s="51"/>
      <c r="Z99" s="11">
        <f t="shared" si="21"/>
        <v>0</v>
      </c>
      <c r="AA99" s="6">
        <f t="shared" ref="AA99:AA116" si="22">AA11</f>
        <v>16</v>
      </c>
    </row>
    <row r="100" spans="1:27" ht="13.8" thickBot="1" x14ac:dyDescent="0.3">
      <c r="A100" s="4" t="s">
        <v>13</v>
      </c>
      <c r="B100" s="100"/>
      <c r="C100" s="66">
        <v>1</v>
      </c>
      <c r="D100" s="54">
        <v>1</v>
      </c>
      <c r="E100" s="56">
        <v>1</v>
      </c>
      <c r="F100" s="158">
        <v>1</v>
      </c>
      <c r="G100" s="56">
        <v>1</v>
      </c>
      <c r="H100" s="55">
        <v>1</v>
      </c>
      <c r="I100" s="56">
        <v>1</v>
      </c>
      <c r="J100" s="55" t="s">
        <v>0</v>
      </c>
      <c r="K100" s="56" t="s">
        <v>0</v>
      </c>
      <c r="L100" s="52">
        <v>1</v>
      </c>
      <c r="M100" s="53">
        <v>1</v>
      </c>
      <c r="N100" s="52">
        <v>1</v>
      </c>
      <c r="O100" s="53">
        <v>1</v>
      </c>
      <c r="P100" s="78">
        <v>1</v>
      </c>
      <c r="Q100" s="282">
        <v>1</v>
      </c>
      <c r="R100" s="78">
        <v>1</v>
      </c>
      <c r="S100" s="282">
        <v>1</v>
      </c>
      <c r="T100" s="78">
        <v>1</v>
      </c>
      <c r="U100" s="282">
        <v>1</v>
      </c>
      <c r="V100" s="78">
        <v>1</v>
      </c>
      <c r="W100" s="286">
        <v>1</v>
      </c>
      <c r="X100" s="100"/>
      <c r="Y100" s="66"/>
      <c r="Z100" s="11">
        <f t="shared" si="21"/>
        <v>9.5</v>
      </c>
      <c r="AA100" s="6">
        <f t="shared" si="22"/>
        <v>35</v>
      </c>
    </row>
    <row r="101" spans="1:27" ht="13.8" thickBot="1" x14ac:dyDescent="0.3">
      <c r="A101" s="4" t="s">
        <v>5</v>
      </c>
      <c r="B101" s="88"/>
      <c r="C101" s="50"/>
      <c r="D101" s="88"/>
      <c r="E101" s="47"/>
      <c r="F101" s="94"/>
      <c r="G101" s="47"/>
      <c r="H101" s="46"/>
      <c r="I101" s="47"/>
      <c r="J101" s="46"/>
      <c r="K101" s="47"/>
      <c r="L101" s="49"/>
      <c r="M101" s="50"/>
      <c r="N101" s="46"/>
      <c r="O101" s="47"/>
      <c r="P101" s="46"/>
      <c r="Q101" s="47"/>
      <c r="R101" s="46"/>
      <c r="S101" s="47"/>
      <c r="T101" s="46"/>
      <c r="U101" s="47"/>
      <c r="V101" s="46"/>
      <c r="W101" s="47"/>
      <c r="X101" s="46"/>
      <c r="Y101" s="51"/>
      <c r="Z101" s="11">
        <f t="shared" si="21"/>
        <v>0</v>
      </c>
      <c r="AA101" s="6">
        <f t="shared" si="22"/>
        <v>25</v>
      </c>
    </row>
    <row r="102" spans="1:27" ht="13.8" thickBot="1" x14ac:dyDescent="0.3">
      <c r="A102" s="4" t="s">
        <v>7</v>
      </c>
      <c r="B102" s="88"/>
      <c r="C102" s="47"/>
      <c r="D102" s="48"/>
      <c r="E102" s="50"/>
      <c r="F102" s="155"/>
      <c r="G102" s="50"/>
      <c r="H102" s="49"/>
      <c r="I102" s="50"/>
      <c r="J102" s="46"/>
      <c r="K102" s="47"/>
      <c r="L102" s="46"/>
      <c r="M102" s="47"/>
      <c r="N102" s="46"/>
      <c r="O102" s="47"/>
      <c r="P102" s="46"/>
      <c r="Q102" s="47"/>
      <c r="R102" s="46"/>
      <c r="S102" s="47"/>
      <c r="T102" s="46"/>
      <c r="U102" s="47"/>
      <c r="V102" s="46"/>
      <c r="W102" s="47"/>
      <c r="X102" s="46"/>
      <c r="Y102" s="51"/>
      <c r="Z102" s="11">
        <f t="shared" si="21"/>
        <v>0</v>
      </c>
      <c r="AA102" s="6">
        <f t="shared" si="22"/>
        <v>31</v>
      </c>
    </row>
    <row r="103" spans="1:27" ht="13.8" thickBot="1" x14ac:dyDescent="0.3">
      <c r="A103" s="5" t="s">
        <v>6</v>
      </c>
      <c r="B103" s="95"/>
      <c r="C103" s="66"/>
      <c r="D103" s="54">
        <v>1</v>
      </c>
      <c r="E103" s="56">
        <v>1</v>
      </c>
      <c r="F103" s="158">
        <v>1</v>
      </c>
      <c r="G103" s="56">
        <v>1</v>
      </c>
      <c r="H103" s="55">
        <v>1</v>
      </c>
      <c r="I103" s="56">
        <v>1</v>
      </c>
      <c r="J103" s="52">
        <v>1</v>
      </c>
      <c r="K103" s="53">
        <v>1</v>
      </c>
      <c r="L103" s="52"/>
      <c r="M103" s="53"/>
      <c r="N103" s="52">
        <v>1</v>
      </c>
      <c r="O103" s="53">
        <v>1</v>
      </c>
      <c r="P103" s="52">
        <v>1</v>
      </c>
      <c r="Q103" s="53">
        <v>1</v>
      </c>
      <c r="R103" s="52">
        <v>1</v>
      </c>
      <c r="S103" s="53">
        <v>1</v>
      </c>
      <c r="T103" s="52">
        <v>1</v>
      </c>
      <c r="U103" s="53">
        <v>1</v>
      </c>
      <c r="V103" s="52">
        <v>1</v>
      </c>
      <c r="W103" s="53">
        <v>1</v>
      </c>
      <c r="X103" s="65" t="s">
        <v>0</v>
      </c>
      <c r="Y103" s="67"/>
      <c r="Z103" s="11">
        <f t="shared" si="21"/>
        <v>9</v>
      </c>
      <c r="AA103" s="6">
        <f t="shared" si="22"/>
        <v>31</v>
      </c>
    </row>
    <row r="104" spans="1:27" ht="13.8" thickBot="1" x14ac:dyDescent="0.3">
      <c r="A104" s="162" t="s">
        <v>41</v>
      </c>
      <c r="B104" s="92"/>
      <c r="C104" s="69"/>
      <c r="D104" s="48"/>
      <c r="E104" s="50"/>
      <c r="F104" s="155"/>
      <c r="G104" s="50"/>
      <c r="H104" s="49"/>
      <c r="I104" s="50"/>
      <c r="J104" s="46"/>
      <c r="K104" s="47"/>
      <c r="L104" s="46"/>
      <c r="M104" s="47"/>
      <c r="N104" s="156"/>
      <c r="O104" s="50"/>
      <c r="P104" s="49"/>
      <c r="Q104" s="50"/>
      <c r="R104" s="49"/>
      <c r="S104" s="50"/>
      <c r="T104" s="49"/>
      <c r="U104" s="50"/>
      <c r="V104" s="46"/>
      <c r="W104" s="47"/>
      <c r="X104" s="68"/>
      <c r="Y104" s="70"/>
      <c r="Z104" s="11">
        <f t="shared" si="21"/>
        <v>0</v>
      </c>
      <c r="AA104" s="6">
        <f t="shared" si="22"/>
        <v>35</v>
      </c>
    </row>
    <row r="105" spans="1:27" ht="13.8" thickBot="1" x14ac:dyDescent="0.3">
      <c r="A105" s="171" t="s">
        <v>44</v>
      </c>
      <c r="B105" s="78"/>
      <c r="C105" s="53"/>
      <c r="D105" s="78" t="s">
        <v>0</v>
      </c>
      <c r="E105" s="53">
        <v>1</v>
      </c>
      <c r="F105" s="148">
        <v>1</v>
      </c>
      <c r="G105" s="53">
        <v>1</v>
      </c>
      <c r="H105" s="52">
        <v>1</v>
      </c>
      <c r="I105" s="53">
        <v>1</v>
      </c>
      <c r="J105" s="78"/>
      <c r="K105" s="53"/>
      <c r="L105" s="148">
        <v>1</v>
      </c>
      <c r="M105" s="53">
        <v>1</v>
      </c>
      <c r="N105" s="52">
        <v>1</v>
      </c>
      <c r="O105" s="53">
        <v>1</v>
      </c>
      <c r="P105" s="52">
        <v>1</v>
      </c>
      <c r="Q105" s="53">
        <v>1</v>
      </c>
      <c r="R105" s="78">
        <v>1</v>
      </c>
      <c r="S105" s="282">
        <v>1</v>
      </c>
      <c r="T105" s="78">
        <v>1</v>
      </c>
      <c r="U105" s="282">
        <v>1</v>
      </c>
      <c r="V105" s="78">
        <v>1</v>
      </c>
      <c r="W105" s="282">
        <v>1</v>
      </c>
      <c r="X105" s="52"/>
      <c r="Y105" s="57"/>
      <c r="Z105" s="11">
        <f t="shared" si="21"/>
        <v>8.5</v>
      </c>
      <c r="AA105" s="6">
        <f t="shared" si="22"/>
        <v>17.5</v>
      </c>
    </row>
    <row r="106" spans="1:27" ht="13.8" thickBot="1" x14ac:dyDescent="0.3">
      <c r="A106" s="171" t="s">
        <v>46</v>
      </c>
      <c r="B106" s="88"/>
      <c r="C106" s="47"/>
      <c r="D106" s="88"/>
      <c r="E106" s="47"/>
      <c r="F106" s="94"/>
      <c r="G106" s="47"/>
      <c r="H106" s="46"/>
      <c r="I106" s="47"/>
      <c r="J106" s="46"/>
      <c r="K106" s="47"/>
      <c r="L106" s="46"/>
      <c r="M106" s="47"/>
      <c r="N106" s="46"/>
      <c r="O106" s="47"/>
      <c r="P106" s="46"/>
      <c r="Q106" s="47"/>
      <c r="R106" s="46"/>
      <c r="S106" s="47"/>
      <c r="T106" s="46"/>
      <c r="U106" s="47"/>
      <c r="V106" s="46"/>
      <c r="W106" s="47"/>
      <c r="X106" s="46"/>
      <c r="Y106" s="51"/>
      <c r="Z106" s="11">
        <f t="shared" si="21"/>
        <v>0</v>
      </c>
      <c r="AA106" s="6">
        <f t="shared" si="22"/>
        <v>35</v>
      </c>
    </row>
    <row r="107" spans="1:27" ht="13.8" thickBot="1" x14ac:dyDescent="0.3">
      <c r="A107" s="201" t="s">
        <v>47</v>
      </c>
      <c r="B107" s="88"/>
      <c r="C107" s="47"/>
      <c r="D107" s="88"/>
      <c r="E107" s="47"/>
      <c r="F107" s="94"/>
      <c r="G107" s="47"/>
      <c r="H107" s="46"/>
      <c r="I107" s="47"/>
      <c r="J107" s="88"/>
      <c r="K107" s="47"/>
      <c r="L107" s="94"/>
      <c r="M107" s="47"/>
      <c r="N107" s="46"/>
      <c r="O107" s="47"/>
      <c r="P107" s="46"/>
      <c r="Q107" s="47"/>
      <c r="R107" s="88"/>
      <c r="S107" s="283"/>
      <c r="T107" s="88"/>
      <c r="U107" s="283"/>
      <c r="V107" s="88"/>
      <c r="W107" s="283"/>
      <c r="X107" s="46"/>
      <c r="Y107" s="51"/>
      <c r="Z107" s="11">
        <f t="shared" si="21"/>
        <v>0</v>
      </c>
      <c r="AA107" s="6">
        <f t="shared" si="22"/>
        <v>17.5</v>
      </c>
    </row>
    <row r="108" spans="1:27" ht="13.8" thickBot="1" x14ac:dyDescent="0.3">
      <c r="A108" s="201" t="s">
        <v>50</v>
      </c>
      <c r="B108" s="371"/>
      <c r="C108" s="53" t="s">
        <v>0</v>
      </c>
      <c r="D108" s="78">
        <v>1</v>
      </c>
      <c r="E108" s="53">
        <v>1</v>
      </c>
      <c r="F108" s="148">
        <v>1</v>
      </c>
      <c r="G108" s="53">
        <v>1</v>
      </c>
      <c r="H108" s="52">
        <v>1</v>
      </c>
      <c r="I108" s="53">
        <v>1</v>
      </c>
      <c r="J108" s="52">
        <v>1</v>
      </c>
      <c r="K108" s="53">
        <v>1</v>
      </c>
      <c r="L108" s="52" t="s">
        <v>0</v>
      </c>
      <c r="M108" s="53" t="s">
        <v>0</v>
      </c>
      <c r="N108" s="52">
        <v>1</v>
      </c>
      <c r="O108" s="53">
        <v>1</v>
      </c>
      <c r="P108" s="52">
        <v>1</v>
      </c>
      <c r="Q108" s="53">
        <v>1</v>
      </c>
      <c r="R108" s="52">
        <v>1</v>
      </c>
      <c r="S108" s="53">
        <v>1</v>
      </c>
      <c r="T108" s="52">
        <v>1</v>
      </c>
      <c r="U108" s="53">
        <v>1</v>
      </c>
      <c r="V108" s="52">
        <v>1</v>
      </c>
      <c r="W108" s="53">
        <v>1</v>
      </c>
      <c r="X108" s="52">
        <v>1</v>
      </c>
      <c r="Y108" s="57"/>
      <c r="Z108" s="11">
        <f t="shared" si="21"/>
        <v>9.5</v>
      </c>
      <c r="AA108" s="6">
        <f t="shared" si="22"/>
        <v>35</v>
      </c>
    </row>
    <row r="109" spans="1:27" ht="13.8" thickBot="1" x14ac:dyDescent="0.3">
      <c r="A109" s="201" t="s">
        <v>48</v>
      </c>
      <c r="B109" s="78"/>
      <c r="C109" s="53">
        <v>1</v>
      </c>
      <c r="D109" s="78">
        <v>1</v>
      </c>
      <c r="E109" s="53">
        <v>1</v>
      </c>
      <c r="F109" s="148">
        <v>1</v>
      </c>
      <c r="G109" s="53">
        <v>1</v>
      </c>
      <c r="H109" s="52">
        <v>1</v>
      </c>
      <c r="I109" s="53">
        <v>1</v>
      </c>
      <c r="J109" s="52">
        <v>1</v>
      </c>
      <c r="K109" s="53">
        <v>1</v>
      </c>
      <c r="L109" s="52"/>
      <c r="M109" s="53"/>
      <c r="N109" s="52">
        <v>1</v>
      </c>
      <c r="O109" s="53">
        <v>1</v>
      </c>
      <c r="P109" s="52">
        <v>1</v>
      </c>
      <c r="Q109" s="53">
        <v>1</v>
      </c>
      <c r="R109" s="52">
        <v>1</v>
      </c>
      <c r="S109" s="53">
        <v>1</v>
      </c>
      <c r="T109" s="52">
        <v>1</v>
      </c>
      <c r="U109" s="53">
        <v>1</v>
      </c>
      <c r="V109" s="52">
        <v>1</v>
      </c>
      <c r="W109" s="53">
        <v>1</v>
      </c>
      <c r="X109" s="52"/>
      <c r="Y109" s="57"/>
      <c r="Z109" s="11">
        <f t="shared" si="21"/>
        <v>9.5</v>
      </c>
      <c r="AA109" s="6">
        <f t="shared" si="22"/>
        <v>35</v>
      </c>
    </row>
    <row r="110" spans="1:27" ht="13.8" thickBot="1" x14ac:dyDescent="0.3">
      <c r="A110" s="201" t="s">
        <v>52</v>
      </c>
      <c r="B110" s="88"/>
      <c r="C110" s="47"/>
      <c r="D110" s="48"/>
      <c r="E110" s="50"/>
      <c r="F110" s="155"/>
      <c r="G110" s="50"/>
      <c r="H110" s="49"/>
      <c r="I110" s="50"/>
      <c r="J110" s="49"/>
      <c r="K110" s="47"/>
      <c r="L110" s="49"/>
      <c r="M110" s="50"/>
      <c r="N110" s="46"/>
      <c r="O110" s="47"/>
      <c r="P110" s="46"/>
      <c r="Q110" s="47"/>
      <c r="R110" s="46"/>
      <c r="S110" s="47"/>
      <c r="T110" s="46"/>
      <c r="U110" s="47"/>
      <c r="V110" s="49"/>
      <c r="W110" s="50"/>
      <c r="X110" s="46"/>
      <c r="Y110" s="47"/>
      <c r="Z110" s="11">
        <f t="shared" si="21"/>
        <v>0</v>
      </c>
      <c r="AA110" s="6">
        <f t="shared" si="22"/>
        <v>35</v>
      </c>
    </row>
    <row r="111" spans="1:27" ht="13.8" thickBot="1" x14ac:dyDescent="0.3">
      <c r="A111" s="201" t="s">
        <v>53</v>
      </c>
      <c r="B111" s="78"/>
      <c r="C111" s="53">
        <v>1</v>
      </c>
      <c r="D111" s="54">
        <v>1</v>
      </c>
      <c r="E111" s="56">
        <v>1</v>
      </c>
      <c r="F111" s="158">
        <v>1</v>
      </c>
      <c r="G111" s="56">
        <v>1</v>
      </c>
      <c r="H111" s="55">
        <v>1</v>
      </c>
      <c r="I111" s="56">
        <v>1</v>
      </c>
      <c r="J111" s="55"/>
      <c r="K111" s="53"/>
      <c r="L111" s="55">
        <v>1</v>
      </c>
      <c r="M111" s="56">
        <v>1</v>
      </c>
      <c r="N111" s="52">
        <v>1</v>
      </c>
      <c r="O111" s="53">
        <v>1</v>
      </c>
      <c r="P111" s="52">
        <v>1</v>
      </c>
      <c r="Q111" s="53">
        <v>1</v>
      </c>
      <c r="R111" s="52">
        <v>1</v>
      </c>
      <c r="S111" s="53">
        <v>1</v>
      </c>
      <c r="T111" s="52">
        <v>1</v>
      </c>
      <c r="U111" s="53">
        <v>1</v>
      </c>
      <c r="V111" s="55">
        <v>1</v>
      </c>
      <c r="W111" s="56">
        <v>1</v>
      </c>
      <c r="X111" s="52"/>
      <c r="Y111" s="57"/>
      <c r="Z111" s="11">
        <f t="shared" si="21"/>
        <v>9.5</v>
      </c>
      <c r="AA111" s="6">
        <f t="shared" si="22"/>
        <v>35</v>
      </c>
    </row>
    <row r="112" spans="1:27" ht="13.8" thickBot="1" x14ac:dyDescent="0.3">
      <c r="A112" s="201" t="s">
        <v>56</v>
      </c>
      <c r="B112" s="78"/>
      <c r="C112" s="53"/>
      <c r="D112" s="78">
        <v>1</v>
      </c>
      <c r="E112" s="53">
        <v>1</v>
      </c>
      <c r="F112" s="148">
        <v>1</v>
      </c>
      <c r="G112" s="53">
        <v>1</v>
      </c>
      <c r="H112" s="52">
        <v>1</v>
      </c>
      <c r="I112" s="53">
        <v>1</v>
      </c>
      <c r="J112" s="52" t="s">
        <v>0</v>
      </c>
      <c r="K112" s="53" t="s">
        <v>0</v>
      </c>
      <c r="L112" s="52">
        <v>1</v>
      </c>
      <c r="M112" s="53">
        <v>1</v>
      </c>
      <c r="N112" s="52">
        <v>1</v>
      </c>
      <c r="O112" s="53">
        <v>1</v>
      </c>
      <c r="P112" s="52">
        <v>1</v>
      </c>
      <c r="Q112" s="53">
        <v>1</v>
      </c>
      <c r="R112" s="52">
        <v>1</v>
      </c>
      <c r="S112" s="53">
        <v>1</v>
      </c>
      <c r="T112" s="52">
        <v>1</v>
      </c>
      <c r="U112" s="53">
        <v>1</v>
      </c>
      <c r="V112" s="52" t="s">
        <v>0</v>
      </c>
      <c r="W112" s="53" t="s">
        <v>0</v>
      </c>
      <c r="X112" s="52"/>
      <c r="Y112" s="57"/>
      <c r="Z112" s="11">
        <f t="shared" si="21"/>
        <v>8</v>
      </c>
      <c r="AA112" s="6">
        <f t="shared" si="22"/>
        <v>35</v>
      </c>
    </row>
    <row r="113" spans="1:27" ht="13.8" thickBot="1" x14ac:dyDescent="0.3">
      <c r="A113" s="171" t="s">
        <v>0</v>
      </c>
      <c r="B113" s="78"/>
      <c r="C113" s="53"/>
      <c r="D113" s="78"/>
      <c r="E113" s="53"/>
      <c r="F113" s="148"/>
      <c r="G113" s="53"/>
      <c r="H113" s="52"/>
      <c r="I113" s="53"/>
      <c r="J113" s="52"/>
      <c r="K113" s="53"/>
      <c r="L113" s="52"/>
      <c r="M113" s="53"/>
      <c r="N113" s="52"/>
      <c r="O113" s="53"/>
      <c r="P113" s="52"/>
      <c r="Q113" s="53"/>
      <c r="R113" s="52"/>
      <c r="S113" s="53"/>
      <c r="T113" s="52"/>
      <c r="U113" s="53"/>
      <c r="V113" s="52"/>
      <c r="W113" s="53"/>
      <c r="X113" s="52"/>
      <c r="Y113" s="57"/>
      <c r="Z113" s="11">
        <f t="shared" si="21"/>
        <v>0</v>
      </c>
      <c r="AA113" s="6" t="e">
        <f t="shared" si="22"/>
        <v>#REF!</v>
      </c>
    </row>
    <row r="114" spans="1:27" ht="13.8" thickBot="1" x14ac:dyDescent="0.3">
      <c r="A114" s="45" t="s">
        <v>37</v>
      </c>
      <c r="B114" s="88"/>
      <c r="C114" s="47"/>
      <c r="D114" s="88"/>
      <c r="E114" s="47"/>
      <c r="F114" s="94"/>
      <c r="G114" s="47"/>
      <c r="H114" s="46"/>
      <c r="I114" s="47"/>
      <c r="J114" s="46"/>
      <c r="K114" s="47"/>
      <c r="L114" s="46"/>
      <c r="M114" s="47"/>
      <c r="N114" s="46"/>
      <c r="O114" s="47"/>
      <c r="P114" s="46"/>
      <c r="Q114" s="47"/>
      <c r="R114" s="46"/>
      <c r="S114" s="47"/>
      <c r="T114" s="46"/>
      <c r="U114" s="47"/>
      <c r="V114" s="46"/>
      <c r="W114" s="47"/>
      <c r="X114" s="46"/>
      <c r="Y114" s="51"/>
      <c r="Z114" s="11">
        <f t="shared" si="21"/>
        <v>0</v>
      </c>
      <c r="AA114" s="6">
        <f t="shared" si="22"/>
        <v>30</v>
      </c>
    </row>
    <row r="115" spans="1:27" ht="13.8" thickBot="1" x14ac:dyDescent="0.3">
      <c r="A115" s="28" t="s">
        <v>26</v>
      </c>
      <c r="B115" s="78"/>
      <c r="C115" s="174">
        <v>1</v>
      </c>
      <c r="D115" s="307">
        <v>1</v>
      </c>
      <c r="E115" s="213">
        <v>1</v>
      </c>
      <c r="F115" s="211">
        <v>1</v>
      </c>
      <c r="G115" s="213">
        <v>1</v>
      </c>
      <c r="H115" s="212">
        <v>1</v>
      </c>
      <c r="I115" s="213">
        <v>1</v>
      </c>
      <c r="J115" s="317">
        <v>1</v>
      </c>
      <c r="K115" s="317">
        <v>1</v>
      </c>
      <c r="L115" s="52" t="s">
        <v>0</v>
      </c>
      <c r="M115" s="53" t="s">
        <v>0</v>
      </c>
      <c r="N115" s="317">
        <v>1</v>
      </c>
      <c r="O115" s="174">
        <v>1</v>
      </c>
      <c r="P115" s="317">
        <v>1</v>
      </c>
      <c r="Q115" s="174">
        <v>1</v>
      </c>
      <c r="R115" s="317">
        <v>1</v>
      </c>
      <c r="S115" s="174">
        <v>1</v>
      </c>
      <c r="T115" s="317">
        <v>1</v>
      </c>
      <c r="U115" s="174">
        <v>1</v>
      </c>
      <c r="V115" s="317">
        <v>1</v>
      </c>
      <c r="W115" s="174">
        <v>1</v>
      </c>
      <c r="X115" s="52" t="s">
        <v>0</v>
      </c>
      <c r="Y115" s="57"/>
      <c r="Z115" s="11">
        <f t="shared" si="21"/>
        <v>9.5</v>
      </c>
      <c r="AA115" s="6">
        <f t="shared" si="22"/>
        <v>35</v>
      </c>
    </row>
    <row r="116" spans="1:27" ht="13.8" thickBot="1" x14ac:dyDescent="0.3">
      <c r="A116" s="87" t="s">
        <v>27</v>
      </c>
      <c r="B116" s="128"/>
      <c r="C116" s="129"/>
      <c r="D116" s="130"/>
      <c r="E116" s="132"/>
      <c r="F116" s="207"/>
      <c r="G116" s="102"/>
      <c r="H116" s="208"/>
      <c r="I116" s="102"/>
      <c r="J116" s="68"/>
      <c r="K116" s="69"/>
      <c r="L116" s="68"/>
      <c r="M116" s="69"/>
      <c r="N116" s="68"/>
      <c r="O116" s="69"/>
      <c r="P116" s="68"/>
      <c r="Q116" s="69"/>
      <c r="R116" s="68"/>
      <c r="S116" s="69"/>
      <c r="T116" s="68"/>
      <c r="U116" s="69"/>
      <c r="V116" s="68"/>
      <c r="W116" s="69"/>
      <c r="X116" s="68"/>
      <c r="Y116" s="70"/>
      <c r="Z116" s="11">
        <f t="shared" si="21"/>
        <v>0</v>
      </c>
      <c r="AA116" s="6">
        <f t="shared" si="22"/>
        <v>35</v>
      </c>
    </row>
    <row r="117" spans="1:27" ht="13.8" thickBot="1" x14ac:dyDescent="0.3">
      <c r="A117" s="19" t="s">
        <v>8</v>
      </c>
      <c r="B117" s="18">
        <f t="shared" ref="B117:Y117" si="23">SUM(B97:B116)</f>
        <v>0</v>
      </c>
      <c r="C117" s="18">
        <f t="shared" si="23"/>
        <v>6</v>
      </c>
      <c r="D117" s="18">
        <f t="shared" si="23"/>
        <v>10</v>
      </c>
      <c r="E117" s="18">
        <f t="shared" si="23"/>
        <v>13</v>
      </c>
      <c r="F117" s="18">
        <f t="shared" si="23"/>
        <v>13</v>
      </c>
      <c r="G117" s="18">
        <f t="shared" si="23"/>
        <v>13</v>
      </c>
      <c r="H117" s="18">
        <f t="shared" si="23"/>
        <v>13</v>
      </c>
      <c r="I117" s="18">
        <f t="shared" si="23"/>
        <v>13</v>
      </c>
      <c r="J117" s="18">
        <f t="shared" si="23"/>
        <v>7</v>
      </c>
      <c r="K117" s="18">
        <f t="shared" si="23"/>
        <v>7</v>
      </c>
      <c r="L117" s="18">
        <f t="shared" si="23"/>
        <v>6</v>
      </c>
      <c r="M117" s="18">
        <f t="shared" si="23"/>
        <v>6</v>
      </c>
      <c r="N117" s="18">
        <f t="shared" si="23"/>
        <v>12</v>
      </c>
      <c r="O117" s="18">
        <f t="shared" si="23"/>
        <v>13</v>
      </c>
      <c r="P117" s="18">
        <f t="shared" si="23"/>
        <v>13</v>
      </c>
      <c r="Q117" s="18">
        <f t="shared" si="23"/>
        <v>13</v>
      </c>
      <c r="R117" s="18">
        <f t="shared" si="23"/>
        <v>13</v>
      </c>
      <c r="S117" s="18">
        <f t="shared" si="23"/>
        <v>13</v>
      </c>
      <c r="T117" s="18">
        <f t="shared" si="23"/>
        <v>13</v>
      </c>
      <c r="U117" s="18">
        <f t="shared" si="23"/>
        <v>13</v>
      </c>
      <c r="V117" s="18">
        <f t="shared" si="23"/>
        <v>12</v>
      </c>
      <c r="W117" s="18">
        <f t="shared" si="23"/>
        <v>12</v>
      </c>
      <c r="X117" s="18">
        <f t="shared" si="23"/>
        <v>4</v>
      </c>
      <c r="Y117" s="18">
        <f t="shared" si="23"/>
        <v>0</v>
      </c>
      <c r="Z117" s="32" t="s">
        <v>0</v>
      </c>
      <c r="AA117" s="6" t="e">
        <f>AA29</f>
        <v>#VALUE!</v>
      </c>
    </row>
    <row r="118" spans="1:27" ht="13.8" thickBot="1" x14ac:dyDescent="0.3">
      <c r="A118" s="60" t="s">
        <v>39</v>
      </c>
      <c r="B118" s="61">
        <f>SUM(B97:B113)</f>
        <v>0</v>
      </c>
      <c r="C118" s="61">
        <f>SUM(C97:C113)</f>
        <v>5</v>
      </c>
      <c r="D118" s="61">
        <f t="shared" ref="D118:I118" si="24">SUM(D97:D113)-1</f>
        <v>8</v>
      </c>
      <c r="E118" s="61">
        <f t="shared" si="24"/>
        <v>11</v>
      </c>
      <c r="F118" s="61">
        <f t="shared" si="24"/>
        <v>11</v>
      </c>
      <c r="G118" s="61">
        <f t="shared" si="24"/>
        <v>11</v>
      </c>
      <c r="H118" s="61">
        <f t="shared" si="24"/>
        <v>11</v>
      </c>
      <c r="I118" s="61">
        <f t="shared" si="24"/>
        <v>11</v>
      </c>
      <c r="J118" s="61">
        <f>SUM(J97:J113)</f>
        <v>6</v>
      </c>
      <c r="K118" s="61">
        <f>SUM(K97:K113)</f>
        <v>6</v>
      </c>
      <c r="L118" s="61">
        <f>SUM(L97:L113)</f>
        <v>6</v>
      </c>
      <c r="M118" s="61">
        <f>SUM(M97:M113)</f>
        <v>6</v>
      </c>
      <c r="N118" s="61">
        <f t="shared" ref="N118:U118" si="25">SUM(N97:N113)-1</f>
        <v>10</v>
      </c>
      <c r="O118" s="61">
        <f t="shared" si="25"/>
        <v>11</v>
      </c>
      <c r="P118" s="61">
        <f t="shared" si="25"/>
        <v>11</v>
      </c>
      <c r="Q118" s="61">
        <f t="shared" si="25"/>
        <v>11</v>
      </c>
      <c r="R118" s="61">
        <f t="shared" si="25"/>
        <v>11</v>
      </c>
      <c r="S118" s="61">
        <f t="shared" si="25"/>
        <v>11</v>
      </c>
      <c r="T118" s="61">
        <f t="shared" si="25"/>
        <v>11</v>
      </c>
      <c r="U118" s="61">
        <f t="shared" si="25"/>
        <v>11</v>
      </c>
      <c r="V118" s="61">
        <f>SUM(V97:V113)</f>
        <v>11</v>
      </c>
      <c r="W118" s="61">
        <f>SUM(W97:W113)</f>
        <v>11</v>
      </c>
      <c r="X118" s="61">
        <f>SUM(X97:X113)</f>
        <v>4</v>
      </c>
      <c r="Y118" s="61">
        <f>SUM(Y97:Y113)</f>
        <v>0</v>
      </c>
      <c r="Z118" s="32"/>
      <c r="AA118" s="6">
        <f>AA30</f>
        <v>98</v>
      </c>
    </row>
    <row r="119" spans="1:27" ht="13.8" thickBot="1" x14ac:dyDescent="0.3">
      <c r="A119" s="27" t="s">
        <v>28</v>
      </c>
      <c r="B119" s="322">
        <v>1</v>
      </c>
      <c r="C119" s="323">
        <v>1</v>
      </c>
      <c r="D119" s="324">
        <v>1</v>
      </c>
      <c r="E119" s="323">
        <v>1</v>
      </c>
      <c r="F119" s="324">
        <v>1</v>
      </c>
      <c r="G119" s="323">
        <v>1</v>
      </c>
      <c r="H119" s="324">
        <v>1</v>
      </c>
      <c r="I119" s="323">
        <v>1</v>
      </c>
      <c r="J119" s="325">
        <v>1</v>
      </c>
      <c r="K119" s="329"/>
      <c r="L119" s="325"/>
      <c r="M119" s="329"/>
      <c r="N119" s="325">
        <v>1</v>
      </c>
      <c r="O119" s="329">
        <v>1</v>
      </c>
      <c r="P119" s="324">
        <v>1</v>
      </c>
      <c r="Q119" s="323">
        <v>1</v>
      </c>
      <c r="R119" s="324">
        <v>1</v>
      </c>
      <c r="S119" s="323">
        <v>1</v>
      </c>
      <c r="T119" s="324">
        <v>1</v>
      </c>
      <c r="U119" s="323">
        <v>1</v>
      </c>
      <c r="V119" s="163">
        <v>1</v>
      </c>
      <c r="W119" s="329">
        <v>1</v>
      </c>
      <c r="X119" s="325"/>
      <c r="Y119" s="329"/>
      <c r="Z119" s="33">
        <f>SUM(B119:Y119)*0.5</f>
        <v>9.5</v>
      </c>
      <c r="AA119" s="6">
        <f>AA31</f>
        <v>36</v>
      </c>
    </row>
    <row r="120" spans="1:27" ht="13.8" thickBot="1" x14ac:dyDescent="0.3">
      <c r="A120" s="27" t="s">
        <v>55</v>
      </c>
      <c r="B120" s="163">
        <v>1</v>
      </c>
      <c r="C120" s="146">
        <v>1</v>
      </c>
      <c r="D120" s="145">
        <v>1</v>
      </c>
      <c r="E120" s="146">
        <v>1</v>
      </c>
      <c r="F120" s="145">
        <v>1</v>
      </c>
      <c r="G120" s="146">
        <v>1</v>
      </c>
      <c r="H120" s="145">
        <v>1</v>
      </c>
      <c r="I120" s="146">
        <v>1</v>
      </c>
      <c r="J120" s="145">
        <v>1</v>
      </c>
      <c r="K120" s="146"/>
      <c r="L120" s="145"/>
      <c r="M120" s="146"/>
      <c r="N120" s="145">
        <v>1</v>
      </c>
      <c r="O120" s="146">
        <v>1</v>
      </c>
      <c r="P120" s="145">
        <v>1</v>
      </c>
      <c r="Q120" s="146">
        <v>1</v>
      </c>
      <c r="R120" s="145">
        <v>1</v>
      </c>
      <c r="S120" s="146">
        <v>1</v>
      </c>
      <c r="T120" s="145">
        <v>1</v>
      </c>
      <c r="U120" s="146">
        <v>1</v>
      </c>
      <c r="V120" s="163">
        <v>1</v>
      </c>
      <c r="W120" s="146">
        <v>1</v>
      </c>
      <c r="X120" s="145"/>
      <c r="Y120" s="146"/>
      <c r="Z120" s="33">
        <f t="shared" ref="Z120:Z121" si="26">SUM(B120:Y120)*0.5</f>
        <v>9.5</v>
      </c>
      <c r="AA120" s="6">
        <f>AA32</f>
        <v>35</v>
      </c>
    </row>
    <row r="121" spans="1:27" ht="13.8" thickBot="1" x14ac:dyDescent="0.3">
      <c r="A121" s="395" t="s">
        <v>54</v>
      </c>
      <c r="B121" s="322" t="s">
        <v>0</v>
      </c>
      <c r="C121" s="146" t="s">
        <v>0</v>
      </c>
      <c r="D121" s="324">
        <v>1</v>
      </c>
      <c r="E121" s="323">
        <v>1</v>
      </c>
      <c r="F121" s="324">
        <v>1</v>
      </c>
      <c r="G121" s="323">
        <v>1</v>
      </c>
      <c r="H121" s="324">
        <v>1</v>
      </c>
      <c r="I121" s="323">
        <v>1</v>
      </c>
      <c r="J121" s="325" t="s">
        <v>0</v>
      </c>
      <c r="K121" s="329"/>
      <c r="L121" s="325"/>
      <c r="M121" s="329"/>
      <c r="N121" s="325">
        <v>1</v>
      </c>
      <c r="O121" s="329">
        <v>1</v>
      </c>
      <c r="P121" s="324">
        <v>1</v>
      </c>
      <c r="Q121" s="323">
        <v>1</v>
      </c>
      <c r="R121" s="324">
        <v>1</v>
      </c>
      <c r="S121" s="323">
        <v>1</v>
      </c>
      <c r="T121" s="324">
        <v>1</v>
      </c>
      <c r="U121" s="323">
        <v>1</v>
      </c>
      <c r="V121" s="163">
        <v>1</v>
      </c>
      <c r="W121" s="329" t="s">
        <v>0</v>
      </c>
      <c r="X121" s="325"/>
      <c r="Y121" s="329"/>
      <c r="Z121" s="33">
        <f t="shared" si="26"/>
        <v>7.5</v>
      </c>
      <c r="AA121" s="6">
        <f t="shared" ref="AA121:AA131" si="27">AA33</f>
        <v>35</v>
      </c>
    </row>
    <row r="122" spans="1:27" ht="13.8" thickBot="1" x14ac:dyDescent="0.3">
      <c r="A122" s="84" t="s">
        <v>29</v>
      </c>
      <c r="B122" s="78">
        <v>1</v>
      </c>
      <c r="C122" s="165">
        <v>1</v>
      </c>
      <c r="D122" s="54">
        <v>1</v>
      </c>
      <c r="E122" s="56">
        <v>1</v>
      </c>
      <c r="F122" s="158">
        <v>1</v>
      </c>
      <c r="G122" s="56">
        <v>1</v>
      </c>
      <c r="H122" s="54">
        <v>1</v>
      </c>
      <c r="I122" s="165">
        <v>1</v>
      </c>
      <c r="J122" s="78"/>
      <c r="K122" s="53"/>
      <c r="L122" s="78">
        <v>1</v>
      </c>
      <c r="M122" s="53">
        <v>1</v>
      </c>
      <c r="N122" s="54">
        <v>1</v>
      </c>
      <c r="O122" s="56">
        <v>1</v>
      </c>
      <c r="P122" s="54">
        <v>1</v>
      </c>
      <c r="Q122" s="56">
        <v>1</v>
      </c>
      <c r="R122" s="54"/>
      <c r="S122" s="165"/>
      <c r="T122" s="54"/>
      <c r="U122" s="56"/>
      <c r="V122" s="54"/>
      <c r="W122" s="56"/>
      <c r="X122" s="78"/>
      <c r="Y122" s="57"/>
      <c r="Z122" s="33">
        <f t="shared" ref="Z122:Z130" si="28">SUM(B122:Y122)*0.5</f>
        <v>7</v>
      </c>
      <c r="AA122" s="6">
        <f t="shared" si="27"/>
        <v>35</v>
      </c>
    </row>
    <row r="123" spans="1:27" ht="13.8" thickBot="1" x14ac:dyDescent="0.3">
      <c r="A123" s="203" t="s">
        <v>42</v>
      </c>
      <c r="B123" s="88"/>
      <c r="C123" s="160"/>
      <c r="D123" s="48"/>
      <c r="E123" s="50"/>
      <c r="F123" s="155"/>
      <c r="G123" s="50"/>
      <c r="H123" s="48"/>
      <c r="I123" s="160"/>
      <c r="J123" s="88"/>
      <c r="K123" s="47"/>
      <c r="L123" s="88"/>
      <c r="M123" s="47"/>
      <c r="N123" s="48"/>
      <c r="O123" s="50"/>
      <c r="P123" s="48"/>
      <c r="Q123" s="50"/>
      <c r="R123" s="48"/>
      <c r="S123" s="160"/>
      <c r="T123" s="48"/>
      <c r="U123" s="50"/>
      <c r="V123" s="48"/>
      <c r="W123" s="50"/>
      <c r="X123" s="88"/>
      <c r="Y123" s="47"/>
      <c r="Z123" s="33">
        <f t="shared" si="28"/>
        <v>0</v>
      </c>
      <c r="AA123" s="6">
        <f t="shared" si="27"/>
        <v>35</v>
      </c>
    </row>
    <row r="124" spans="1:27" ht="13.8" thickBot="1" x14ac:dyDescent="0.3">
      <c r="A124" s="9" t="s">
        <v>30</v>
      </c>
      <c r="B124" s="330">
        <v>1</v>
      </c>
      <c r="C124" s="331">
        <v>1</v>
      </c>
      <c r="D124" s="351">
        <v>1</v>
      </c>
      <c r="E124" s="352">
        <v>1</v>
      </c>
      <c r="F124" s="330">
        <v>1</v>
      </c>
      <c r="G124" s="331">
        <v>1</v>
      </c>
      <c r="H124" s="330">
        <v>1</v>
      </c>
      <c r="I124" s="331">
        <v>1</v>
      </c>
      <c r="J124" s="145"/>
      <c r="K124" s="146"/>
      <c r="L124" s="206"/>
      <c r="M124" s="182"/>
      <c r="N124" s="206"/>
      <c r="O124" s="182"/>
      <c r="P124" s="206"/>
      <c r="Q124" s="182"/>
      <c r="R124" s="206"/>
      <c r="S124" s="182"/>
      <c r="T124" s="206"/>
      <c r="U124" s="182"/>
      <c r="V124" s="206"/>
      <c r="W124" s="182"/>
      <c r="X124" s="236"/>
      <c r="Y124" s="182"/>
      <c r="Z124" s="33">
        <f t="shared" si="28"/>
        <v>4</v>
      </c>
      <c r="AA124" s="6">
        <f t="shared" si="27"/>
        <v>35</v>
      </c>
    </row>
    <row r="125" spans="1:27" ht="13.8" thickBot="1" x14ac:dyDescent="0.3">
      <c r="A125" s="31" t="s">
        <v>31</v>
      </c>
      <c r="B125" s="88"/>
      <c r="C125" s="47"/>
      <c r="D125" s="206"/>
      <c r="E125" s="182"/>
      <c r="F125" s="88"/>
      <c r="G125" s="47"/>
      <c r="H125" s="88"/>
      <c r="I125" s="47"/>
      <c r="J125" s="88"/>
      <c r="K125" s="47"/>
      <c r="L125" s="94"/>
      <c r="M125" s="51"/>
      <c r="N125" s="88"/>
      <c r="O125" s="47"/>
      <c r="P125" s="88"/>
      <c r="Q125" s="47"/>
      <c r="R125" s="88"/>
      <c r="S125" s="47"/>
      <c r="T125" s="88"/>
      <c r="U125" s="47"/>
      <c r="V125" s="88"/>
      <c r="W125" s="47"/>
      <c r="X125" s="88"/>
      <c r="Y125" s="47"/>
      <c r="Z125" s="33">
        <f t="shared" si="28"/>
        <v>0</v>
      </c>
      <c r="AA125" s="6">
        <f t="shared" si="27"/>
        <v>35</v>
      </c>
    </row>
    <row r="126" spans="1:27" ht="13.8" thickBot="1" x14ac:dyDescent="0.3">
      <c r="A126" s="99" t="s">
        <v>40</v>
      </c>
      <c r="B126" s="145"/>
      <c r="C126" s="146" t="s">
        <v>0</v>
      </c>
      <c r="D126" s="337">
        <v>1</v>
      </c>
      <c r="E126" s="338">
        <v>1</v>
      </c>
      <c r="F126" s="337">
        <v>1</v>
      </c>
      <c r="G126" s="338">
        <v>1</v>
      </c>
      <c r="H126" s="337">
        <v>1</v>
      </c>
      <c r="I126" s="338">
        <v>1</v>
      </c>
      <c r="J126" s="337">
        <v>1</v>
      </c>
      <c r="K126" s="338">
        <v>1</v>
      </c>
      <c r="L126" s="239" t="s">
        <v>0</v>
      </c>
      <c r="M126" s="192" t="s">
        <v>0</v>
      </c>
      <c r="N126" s="337">
        <v>1</v>
      </c>
      <c r="O126" s="338">
        <v>1</v>
      </c>
      <c r="P126" s="337">
        <v>1</v>
      </c>
      <c r="Q126" s="338">
        <v>1</v>
      </c>
      <c r="R126" s="337">
        <v>1</v>
      </c>
      <c r="S126" s="338">
        <v>1</v>
      </c>
      <c r="T126" s="337">
        <v>1</v>
      </c>
      <c r="U126" s="338">
        <v>1</v>
      </c>
      <c r="V126" s="337">
        <v>1</v>
      </c>
      <c r="W126" s="146">
        <v>1</v>
      </c>
      <c r="X126" s="145"/>
      <c r="Y126" s="146"/>
      <c r="Z126" s="33">
        <f t="shared" si="28"/>
        <v>9</v>
      </c>
      <c r="AA126" s="6">
        <f t="shared" si="27"/>
        <v>35</v>
      </c>
    </row>
    <row r="127" spans="1:27" ht="13.8" thickBot="1" x14ac:dyDescent="0.3">
      <c r="A127" s="203"/>
      <c r="B127" s="78"/>
      <c r="C127" s="165"/>
      <c r="D127" s="54"/>
      <c r="E127" s="56"/>
      <c r="F127" s="158"/>
      <c r="G127" s="56"/>
      <c r="H127" s="54"/>
      <c r="I127" s="165"/>
      <c r="J127" s="78"/>
      <c r="K127" s="53"/>
      <c r="L127" s="78"/>
      <c r="M127" s="53"/>
      <c r="N127" s="54"/>
      <c r="O127" s="56"/>
      <c r="P127" s="54"/>
      <c r="Q127" s="56"/>
      <c r="R127" s="54"/>
      <c r="S127" s="165"/>
      <c r="T127" s="54"/>
      <c r="U127" s="56"/>
      <c r="V127" s="54"/>
      <c r="W127" s="56"/>
      <c r="X127" s="78"/>
      <c r="Y127" s="53"/>
      <c r="Z127" s="33">
        <f t="shared" si="28"/>
        <v>0</v>
      </c>
      <c r="AA127" s="6">
        <f t="shared" si="27"/>
        <v>0</v>
      </c>
    </row>
    <row r="128" spans="1:27" ht="13.8" thickBot="1" x14ac:dyDescent="0.3">
      <c r="A128" s="427"/>
      <c r="B128" s="78"/>
      <c r="C128" s="53"/>
      <c r="D128" s="145"/>
      <c r="E128" s="146"/>
      <c r="F128" s="78"/>
      <c r="G128" s="53"/>
      <c r="H128" s="78"/>
      <c r="I128" s="53"/>
      <c r="J128" s="78"/>
      <c r="K128" s="53"/>
      <c r="L128" s="148"/>
      <c r="M128" s="57"/>
      <c r="N128" s="78"/>
      <c r="O128" s="53"/>
      <c r="P128" s="78"/>
      <c r="Q128" s="53"/>
      <c r="R128" s="78"/>
      <c r="S128" s="53"/>
      <c r="T128" s="78"/>
      <c r="U128" s="53"/>
      <c r="V128" s="78"/>
      <c r="W128" s="53"/>
      <c r="X128" s="78"/>
      <c r="Y128" s="53"/>
      <c r="Z128" s="33">
        <f t="shared" si="28"/>
        <v>0</v>
      </c>
      <c r="AA128" s="6">
        <f t="shared" si="27"/>
        <v>0</v>
      </c>
    </row>
    <row r="129" spans="1:27" ht="13.8" thickBot="1" x14ac:dyDescent="0.3">
      <c r="A129" s="258"/>
      <c r="B129" s="145"/>
      <c r="C129" s="146"/>
      <c r="D129" s="145"/>
      <c r="E129" s="146"/>
      <c r="F129" s="145"/>
      <c r="G129" s="146"/>
      <c r="H129" s="145"/>
      <c r="I129" s="146"/>
      <c r="J129" s="145"/>
      <c r="K129" s="146"/>
      <c r="L129" s="239"/>
      <c r="M129" s="192"/>
      <c r="N129" s="145"/>
      <c r="O129" s="146"/>
      <c r="P129" s="145"/>
      <c r="Q129" s="146"/>
      <c r="R129" s="145"/>
      <c r="S129" s="146"/>
      <c r="T129" s="145"/>
      <c r="U129" s="146"/>
      <c r="V129" s="145"/>
      <c r="W129" s="146"/>
      <c r="X129" s="145"/>
      <c r="Y129" s="146"/>
      <c r="Z129" s="33">
        <f t="shared" si="28"/>
        <v>0</v>
      </c>
      <c r="AA129" s="6">
        <f t="shared" si="27"/>
        <v>0</v>
      </c>
    </row>
    <row r="130" spans="1:27" ht="13.8" thickBot="1" x14ac:dyDescent="0.3">
      <c r="A130" s="31" t="s">
        <v>32</v>
      </c>
      <c r="B130" s="269">
        <v>1</v>
      </c>
      <c r="C130" s="270">
        <v>1</v>
      </c>
      <c r="D130" s="269">
        <v>1</v>
      </c>
      <c r="E130" s="270">
        <v>1</v>
      </c>
      <c r="F130" s="269">
        <v>1</v>
      </c>
      <c r="G130" s="270">
        <v>1</v>
      </c>
      <c r="H130" s="269">
        <v>1</v>
      </c>
      <c r="I130" s="270">
        <v>1</v>
      </c>
      <c r="J130" s="78" t="s">
        <v>0</v>
      </c>
      <c r="K130" s="13"/>
      <c r="L130" s="281">
        <v>1</v>
      </c>
      <c r="M130" s="270">
        <v>1</v>
      </c>
      <c r="N130" s="269">
        <v>1</v>
      </c>
      <c r="O130" s="270">
        <v>1</v>
      </c>
      <c r="P130" s="269">
        <v>1</v>
      </c>
      <c r="Q130" s="270">
        <v>1</v>
      </c>
      <c r="R130" s="12" t="s">
        <v>0</v>
      </c>
      <c r="S130" s="13"/>
      <c r="T130" s="12"/>
      <c r="U130" s="13"/>
      <c r="V130" s="12"/>
      <c r="W130" s="13"/>
      <c r="X130" s="20"/>
      <c r="Y130" s="13"/>
      <c r="Z130" s="33">
        <f t="shared" si="28"/>
        <v>7</v>
      </c>
      <c r="AA130" s="6">
        <f t="shared" si="27"/>
        <v>35</v>
      </c>
    </row>
    <row r="131" spans="1:27" ht="13.8" thickBot="1" x14ac:dyDescent="0.3">
      <c r="A131" s="428" t="s">
        <v>33</v>
      </c>
      <c r="B131" s="255" t="s">
        <v>0</v>
      </c>
      <c r="C131" s="275" t="s">
        <v>0</v>
      </c>
      <c r="D131" s="278">
        <v>1</v>
      </c>
      <c r="E131" s="277">
        <v>1</v>
      </c>
      <c r="F131" s="278">
        <v>1</v>
      </c>
      <c r="G131" s="277">
        <v>1</v>
      </c>
      <c r="H131" s="278">
        <v>1</v>
      </c>
      <c r="I131" s="277">
        <v>1</v>
      </c>
      <c r="J131" s="255"/>
      <c r="K131" s="275"/>
      <c r="L131" s="255"/>
      <c r="M131" s="275"/>
      <c r="N131" s="255"/>
      <c r="O131" s="275"/>
      <c r="P131" s="255"/>
      <c r="Q131" s="275"/>
      <c r="R131" s="255"/>
      <c r="S131" s="275"/>
      <c r="T131" s="278">
        <v>1</v>
      </c>
      <c r="U131" s="277">
        <v>1</v>
      </c>
      <c r="V131" s="278">
        <v>1</v>
      </c>
      <c r="W131" s="277">
        <v>1</v>
      </c>
      <c r="X131" s="255" t="s">
        <v>0</v>
      </c>
      <c r="Y131" s="275" t="s">
        <v>0</v>
      </c>
      <c r="Z131" s="39">
        <f>SUM(B131:Y131)*0.5</f>
        <v>5</v>
      </c>
      <c r="AA131" s="6">
        <f t="shared" si="27"/>
        <v>35</v>
      </c>
    </row>
    <row r="132" spans="1:27" ht="13.8" thickBot="1" x14ac:dyDescent="0.3">
      <c r="A132" s="512" t="str">
        <f>A1</f>
        <v>SEMAINE 3</v>
      </c>
      <c r="B132" s="514">
        <f>B1+3</f>
        <v>45673</v>
      </c>
      <c r="C132" s="515"/>
      <c r="D132" s="515"/>
      <c r="E132" s="515"/>
      <c r="F132" s="515"/>
      <c r="G132" s="515"/>
      <c r="H132" s="515"/>
      <c r="I132" s="515"/>
      <c r="J132" s="515"/>
      <c r="K132" s="515"/>
      <c r="L132" s="515"/>
      <c r="M132" s="515"/>
      <c r="N132" s="515"/>
      <c r="O132" s="515"/>
      <c r="P132" s="515"/>
      <c r="Q132" s="515"/>
      <c r="R132" s="515"/>
      <c r="S132" s="515"/>
      <c r="T132" s="515"/>
      <c r="U132" s="515"/>
      <c r="V132" s="515"/>
      <c r="W132" s="515"/>
      <c r="X132" s="515"/>
      <c r="Y132" s="516"/>
      <c r="Z132" s="519" t="s">
        <v>9</v>
      </c>
      <c r="AA132" s="521" t="s">
        <v>10</v>
      </c>
    </row>
    <row r="133" spans="1:27" ht="13.8" thickBot="1" x14ac:dyDescent="0.3">
      <c r="A133" s="513"/>
      <c r="B133" s="517" t="s">
        <v>15</v>
      </c>
      <c r="C133" s="518"/>
      <c r="D133" s="523" t="s">
        <v>16</v>
      </c>
      <c r="E133" s="517"/>
      <c r="F133" s="517" t="s">
        <v>17</v>
      </c>
      <c r="G133" s="518"/>
      <c r="H133" s="517" t="s">
        <v>18</v>
      </c>
      <c r="I133" s="518"/>
      <c r="J133" s="517" t="s">
        <v>19</v>
      </c>
      <c r="K133" s="518"/>
      <c r="L133" s="517" t="s">
        <v>20</v>
      </c>
      <c r="M133" s="518"/>
      <c r="N133" s="517" t="s">
        <v>12</v>
      </c>
      <c r="O133" s="518"/>
      <c r="P133" s="517" t="s">
        <v>21</v>
      </c>
      <c r="Q133" s="518"/>
      <c r="R133" s="517" t="s">
        <v>22</v>
      </c>
      <c r="S133" s="518"/>
      <c r="T133" s="517" t="s">
        <v>23</v>
      </c>
      <c r="U133" s="518"/>
      <c r="V133" s="517" t="s">
        <v>24</v>
      </c>
      <c r="W133" s="518"/>
      <c r="X133" s="517" t="s">
        <v>25</v>
      </c>
      <c r="Y133" s="518"/>
      <c r="Z133" s="520"/>
      <c r="AA133" s="522"/>
    </row>
    <row r="134" spans="1:27" x14ac:dyDescent="0.25">
      <c r="A134" s="26" t="s">
        <v>1</v>
      </c>
      <c r="B134" s="29" t="s">
        <v>0</v>
      </c>
      <c r="C134" s="123">
        <v>1</v>
      </c>
      <c r="D134" s="124">
        <v>1</v>
      </c>
      <c r="E134" s="197">
        <v>1</v>
      </c>
      <c r="F134" s="124">
        <v>1</v>
      </c>
      <c r="G134" s="126">
        <v>1</v>
      </c>
      <c r="H134" s="125">
        <v>1</v>
      </c>
      <c r="I134" s="126">
        <v>1</v>
      </c>
      <c r="J134" s="111" t="s">
        <v>0</v>
      </c>
      <c r="K134" s="2" t="s">
        <v>0</v>
      </c>
      <c r="L134" s="122" t="s">
        <v>0</v>
      </c>
      <c r="M134" s="83">
        <v>1</v>
      </c>
      <c r="N134" s="127">
        <v>1</v>
      </c>
      <c r="O134" s="123">
        <v>1</v>
      </c>
      <c r="P134" s="127">
        <v>1</v>
      </c>
      <c r="Q134" s="123">
        <v>1</v>
      </c>
      <c r="R134" s="127">
        <v>1</v>
      </c>
      <c r="S134" s="118">
        <v>1</v>
      </c>
      <c r="T134" s="117">
        <v>1</v>
      </c>
      <c r="U134" s="118">
        <v>1</v>
      </c>
      <c r="V134" s="117">
        <v>1</v>
      </c>
      <c r="W134" s="118">
        <v>1</v>
      </c>
      <c r="X134" s="122"/>
      <c r="Y134" s="2"/>
      <c r="Z134" s="40">
        <f>SUM(B134:Y134)*0.5</f>
        <v>9</v>
      </c>
      <c r="AA134" s="6">
        <f>AA3</f>
        <v>36</v>
      </c>
    </row>
    <row r="135" spans="1:27" x14ac:dyDescent="0.25">
      <c r="A135" s="365" t="s">
        <v>43</v>
      </c>
      <c r="B135" s="78"/>
      <c r="C135" s="53"/>
      <c r="D135" s="54">
        <v>1</v>
      </c>
      <c r="E135" s="165">
        <v>1</v>
      </c>
      <c r="F135" s="54">
        <v>1</v>
      </c>
      <c r="G135" s="56">
        <v>1</v>
      </c>
      <c r="H135" s="55">
        <v>1</v>
      </c>
      <c r="I135" s="56">
        <v>1</v>
      </c>
      <c r="J135" s="55"/>
      <c r="K135" s="53"/>
      <c r="L135" s="55">
        <v>1</v>
      </c>
      <c r="M135" s="56">
        <v>1</v>
      </c>
      <c r="N135" s="52">
        <v>1</v>
      </c>
      <c r="O135" s="53">
        <v>1</v>
      </c>
      <c r="P135" s="52">
        <v>1</v>
      </c>
      <c r="Q135" s="53">
        <v>1</v>
      </c>
      <c r="R135" s="52">
        <v>1</v>
      </c>
      <c r="S135" s="53">
        <v>1</v>
      </c>
      <c r="T135" s="52">
        <v>1</v>
      </c>
      <c r="U135" s="53">
        <v>1</v>
      </c>
      <c r="V135" s="52">
        <v>1</v>
      </c>
      <c r="W135" s="53">
        <v>1</v>
      </c>
      <c r="X135" s="55"/>
      <c r="Y135" s="53"/>
      <c r="Z135" s="40">
        <f t="shared" ref="Z135:Z140" si="29">SUM(B135:Y135)*0.5</f>
        <v>9</v>
      </c>
      <c r="AA135" s="6">
        <f>AA4</f>
        <v>44</v>
      </c>
    </row>
    <row r="136" spans="1:27" x14ac:dyDescent="0.25">
      <c r="A136" s="298" t="s">
        <v>49</v>
      </c>
      <c r="B136" s="215"/>
      <c r="C136" s="217"/>
      <c r="D136" s="215"/>
      <c r="E136" s="218"/>
      <c r="F136" s="215"/>
      <c r="G136" s="217"/>
      <c r="H136" s="216"/>
      <c r="I136" s="217"/>
      <c r="J136" s="216"/>
      <c r="K136" s="217"/>
      <c r="L136" s="216"/>
      <c r="M136" s="217"/>
      <c r="N136" s="216"/>
      <c r="O136" s="217"/>
      <c r="P136" s="216"/>
      <c r="Q136" s="217"/>
      <c r="R136" s="216"/>
      <c r="S136" s="217"/>
      <c r="T136" s="216"/>
      <c r="U136" s="217"/>
      <c r="V136" s="216"/>
      <c r="W136" s="47"/>
      <c r="X136" s="46"/>
      <c r="Y136" s="47"/>
      <c r="Z136" s="40">
        <f t="shared" si="29"/>
        <v>0</v>
      </c>
      <c r="AA136" s="6">
        <f>AA5</f>
        <v>27.5</v>
      </c>
    </row>
    <row r="137" spans="1:27" x14ac:dyDescent="0.25">
      <c r="A137" s="364" t="s">
        <v>45</v>
      </c>
      <c r="B137" s="382"/>
      <c r="C137" s="383"/>
      <c r="D137" s="382"/>
      <c r="E137" s="436"/>
      <c r="F137" s="382"/>
      <c r="G137" s="383"/>
      <c r="H137" s="384"/>
      <c r="I137" s="383"/>
      <c r="J137" s="384"/>
      <c r="K137" s="383"/>
      <c r="L137" s="384"/>
      <c r="M137" s="383"/>
      <c r="N137" s="384"/>
      <c r="O137" s="383"/>
      <c r="P137" s="384"/>
      <c r="Q137" s="383"/>
      <c r="R137" s="384"/>
      <c r="S137" s="383"/>
      <c r="T137" s="384"/>
      <c r="U137" s="383"/>
      <c r="V137" s="384"/>
      <c r="W137" s="182"/>
      <c r="X137" s="191"/>
      <c r="Y137" s="182"/>
      <c r="Z137" s="40">
        <f t="shared" si="29"/>
        <v>0</v>
      </c>
      <c r="AA137" s="6">
        <f>AA6</f>
        <v>35</v>
      </c>
    </row>
    <row r="138" spans="1:27" x14ac:dyDescent="0.25">
      <c r="A138" s="364" t="s">
        <v>51</v>
      </c>
      <c r="B138" s="379"/>
      <c r="C138" s="380"/>
      <c r="D138" s="379" t="s">
        <v>0</v>
      </c>
      <c r="E138" s="408">
        <v>1</v>
      </c>
      <c r="F138" s="379">
        <v>1</v>
      </c>
      <c r="G138" s="380">
        <v>1</v>
      </c>
      <c r="H138" s="381">
        <v>1</v>
      </c>
      <c r="I138" s="380">
        <v>1</v>
      </c>
      <c r="J138" s="381">
        <v>1</v>
      </c>
      <c r="K138" s="380">
        <v>1</v>
      </c>
      <c r="L138" s="381"/>
      <c r="M138" s="380"/>
      <c r="N138" s="381">
        <v>1</v>
      </c>
      <c r="O138" s="380">
        <v>1</v>
      </c>
      <c r="P138" s="381">
        <v>1</v>
      </c>
      <c r="Q138" s="380">
        <v>1</v>
      </c>
      <c r="R138" s="381">
        <v>1</v>
      </c>
      <c r="S138" s="380">
        <v>1</v>
      </c>
      <c r="T138" s="381">
        <v>1</v>
      </c>
      <c r="U138" s="380">
        <v>1</v>
      </c>
      <c r="V138" s="381">
        <v>1</v>
      </c>
      <c r="W138" s="146">
        <v>1</v>
      </c>
      <c r="X138" s="187">
        <v>1</v>
      </c>
      <c r="Y138" s="146"/>
      <c r="Z138" s="40">
        <f t="shared" si="29"/>
        <v>9</v>
      </c>
      <c r="AA138" s="6">
        <f>AA7</f>
        <v>35</v>
      </c>
    </row>
    <row r="139" spans="1:27" x14ac:dyDescent="0.25">
      <c r="A139" s="258"/>
      <c r="B139" s="78"/>
      <c r="C139" s="53"/>
      <c r="D139" s="54"/>
      <c r="E139" s="165"/>
      <c r="F139" s="54"/>
      <c r="G139" s="56"/>
      <c r="H139" s="55"/>
      <c r="I139" s="56"/>
      <c r="J139" s="55"/>
      <c r="K139" s="56"/>
      <c r="L139" s="52"/>
      <c r="M139" s="53"/>
      <c r="N139" s="52"/>
      <c r="O139" s="53"/>
      <c r="P139" s="52"/>
      <c r="Q139" s="53"/>
      <c r="R139" s="52"/>
      <c r="S139" s="53"/>
      <c r="T139" s="52"/>
      <c r="U139" s="53"/>
      <c r="V139" s="52"/>
      <c r="W139" s="53"/>
      <c r="X139" s="52"/>
      <c r="Y139" s="53"/>
      <c r="Z139" s="40">
        <f t="shared" si="29"/>
        <v>0</v>
      </c>
      <c r="AA139" s="6" t="e">
        <f>#REF!</f>
        <v>#REF!</v>
      </c>
    </row>
    <row r="140" spans="1:27" ht="13.8" thickBot="1" x14ac:dyDescent="0.3">
      <c r="A140" s="259"/>
      <c r="B140" s="255"/>
      <c r="C140" s="275"/>
      <c r="D140" s="309"/>
      <c r="E140" s="366"/>
      <c r="F140" s="309"/>
      <c r="G140" s="310"/>
      <c r="H140" s="312"/>
      <c r="I140" s="310"/>
      <c r="J140" s="315"/>
      <c r="K140" s="275"/>
      <c r="L140" s="315"/>
      <c r="M140" s="275"/>
      <c r="N140" s="315"/>
      <c r="O140" s="275"/>
      <c r="P140" s="315"/>
      <c r="Q140" s="275"/>
      <c r="R140" s="315"/>
      <c r="S140" s="275"/>
      <c r="T140" s="315"/>
      <c r="U140" s="275"/>
      <c r="V140" s="315"/>
      <c r="W140" s="275"/>
      <c r="X140" s="315"/>
      <c r="Y140" s="275"/>
      <c r="Z140" s="40">
        <f t="shared" si="29"/>
        <v>0</v>
      </c>
      <c r="AA140" s="6">
        <f>AA8</f>
        <v>0</v>
      </c>
    </row>
    <row r="141" spans="1:27" ht="13.8" thickBot="1" x14ac:dyDescent="0.3">
      <c r="A141" s="10" t="s">
        <v>2</v>
      </c>
      <c r="B141" s="18">
        <f t="shared" ref="B141:Y141" si="30">SUM(B134:B140)</f>
        <v>0</v>
      </c>
      <c r="C141" s="18">
        <f t="shared" si="30"/>
        <v>1</v>
      </c>
      <c r="D141" s="18">
        <f t="shared" si="30"/>
        <v>2</v>
      </c>
      <c r="E141" s="18">
        <f t="shared" si="30"/>
        <v>3</v>
      </c>
      <c r="F141" s="18">
        <f t="shared" si="30"/>
        <v>3</v>
      </c>
      <c r="G141" s="18">
        <f t="shared" si="30"/>
        <v>3</v>
      </c>
      <c r="H141" s="18">
        <f t="shared" si="30"/>
        <v>3</v>
      </c>
      <c r="I141" s="18">
        <f t="shared" si="30"/>
        <v>3</v>
      </c>
      <c r="J141" s="18">
        <f t="shared" si="30"/>
        <v>1</v>
      </c>
      <c r="K141" s="18">
        <f t="shared" si="30"/>
        <v>1</v>
      </c>
      <c r="L141" s="18">
        <f t="shared" si="30"/>
        <v>1</v>
      </c>
      <c r="M141" s="18">
        <f t="shared" si="30"/>
        <v>2</v>
      </c>
      <c r="N141" s="18">
        <f t="shared" si="30"/>
        <v>3</v>
      </c>
      <c r="O141" s="18">
        <f t="shared" si="30"/>
        <v>3</v>
      </c>
      <c r="P141" s="18">
        <f t="shared" si="30"/>
        <v>3</v>
      </c>
      <c r="Q141" s="18">
        <f t="shared" si="30"/>
        <v>3</v>
      </c>
      <c r="R141" s="18">
        <f t="shared" si="30"/>
        <v>3</v>
      </c>
      <c r="S141" s="18">
        <f t="shared" si="30"/>
        <v>3</v>
      </c>
      <c r="T141" s="18">
        <f t="shared" si="30"/>
        <v>3</v>
      </c>
      <c r="U141" s="18">
        <f t="shared" si="30"/>
        <v>3</v>
      </c>
      <c r="V141" s="18">
        <f t="shared" si="30"/>
        <v>3</v>
      </c>
      <c r="W141" s="18">
        <f t="shared" si="30"/>
        <v>3</v>
      </c>
      <c r="X141" s="18">
        <f t="shared" si="30"/>
        <v>1</v>
      </c>
      <c r="Y141" s="18">
        <f t="shared" si="30"/>
        <v>0</v>
      </c>
      <c r="Z141" s="11">
        <f t="shared" ref="Z141:Z160" si="31">SUM(B141:Y141)*0.5</f>
        <v>27</v>
      </c>
      <c r="AA141" s="6">
        <f>AA9</f>
        <v>177.5</v>
      </c>
    </row>
    <row r="142" spans="1:27" ht="13.8" thickBot="1" x14ac:dyDescent="0.3">
      <c r="A142" s="9" t="s">
        <v>3</v>
      </c>
      <c r="B142" s="143"/>
      <c r="C142" s="134"/>
      <c r="D142" s="170">
        <v>1</v>
      </c>
      <c r="E142" s="112">
        <v>1</v>
      </c>
      <c r="F142" s="251">
        <v>1</v>
      </c>
      <c r="G142" s="112">
        <v>1</v>
      </c>
      <c r="H142" s="111">
        <v>1</v>
      </c>
      <c r="I142" s="112">
        <v>1</v>
      </c>
      <c r="J142" s="113"/>
      <c r="K142" s="83"/>
      <c r="L142" s="113">
        <v>1</v>
      </c>
      <c r="M142" s="83">
        <v>1</v>
      </c>
      <c r="N142" s="113">
        <v>1</v>
      </c>
      <c r="O142" s="83">
        <v>1</v>
      </c>
      <c r="P142" s="113">
        <v>1</v>
      </c>
      <c r="Q142" s="83">
        <v>1</v>
      </c>
      <c r="R142" s="113">
        <v>1</v>
      </c>
      <c r="S142" s="83">
        <v>1</v>
      </c>
      <c r="T142" s="113">
        <v>1</v>
      </c>
      <c r="U142" s="83">
        <v>1</v>
      </c>
      <c r="V142" s="113">
        <v>1</v>
      </c>
      <c r="W142" s="147">
        <v>1</v>
      </c>
      <c r="X142" s="143"/>
      <c r="Y142" s="134"/>
      <c r="Z142" s="11">
        <f t="shared" si="31"/>
        <v>9</v>
      </c>
      <c r="AA142" s="6">
        <f>AA10</f>
        <v>29</v>
      </c>
    </row>
    <row r="143" spans="1:27" ht="13.8" thickBot="1" x14ac:dyDescent="0.3">
      <c r="A143" s="4" t="s">
        <v>4</v>
      </c>
      <c r="B143" s="92"/>
      <c r="C143" s="69"/>
      <c r="D143" s="48"/>
      <c r="E143" s="50"/>
      <c r="F143" s="155"/>
      <c r="G143" s="50"/>
      <c r="H143" s="49"/>
      <c r="I143" s="50"/>
      <c r="J143" s="46"/>
      <c r="K143" s="47"/>
      <c r="L143" s="49" t="s">
        <v>0</v>
      </c>
      <c r="M143" s="50" t="s">
        <v>0</v>
      </c>
      <c r="N143" s="46"/>
      <c r="O143" s="47"/>
      <c r="P143" s="46"/>
      <c r="Q143" s="47"/>
      <c r="R143" s="46"/>
      <c r="S143" s="47"/>
      <c r="T143" s="46"/>
      <c r="U143" s="47"/>
      <c r="V143" s="46"/>
      <c r="W143" s="51"/>
      <c r="X143" s="92"/>
      <c r="Y143" s="69"/>
      <c r="Z143" s="11">
        <f t="shared" si="31"/>
        <v>0</v>
      </c>
      <c r="AA143" s="6">
        <f t="shared" ref="AA143:AA160" si="32">AA11</f>
        <v>16</v>
      </c>
    </row>
    <row r="144" spans="1:27" ht="13.8" thickBot="1" x14ac:dyDescent="0.3">
      <c r="A144" s="4" t="s">
        <v>13</v>
      </c>
      <c r="B144" s="95"/>
      <c r="C144" s="66">
        <v>1</v>
      </c>
      <c r="D144" s="54">
        <v>1</v>
      </c>
      <c r="E144" s="56">
        <v>1</v>
      </c>
      <c r="F144" s="158">
        <v>1</v>
      </c>
      <c r="G144" s="56">
        <v>1</v>
      </c>
      <c r="H144" s="55">
        <v>1</v>
      </c>
      <c r="I144" s="56">
        <v>1</v>
      </c>
      <c r="J144" s="55"/>
      <c r="K144" s="56"/>
      <c r="L144" s="52">
        <v>1</v>
      </c>
      <c r="M144" s="53">
        <v>1</v>
      </c>
      <c r="N144" s="52">
        <v>1</v>
      </c>
      <c r="O144" s="53">
        <v>1</v>
      </c>
      <c r="P144" s="52">
        <v>1</v>
      </c>
      <c r="Q144" s="53">
        <v>1</v>
      </c>
      <c r="R144" s="52">
        <v>1</v>
      </c>
      <c r="S144" s="53">
        <v>1</v>
      </c>
      <c r="T144" s="52">
        <v>1</v>
      </c>
      <c r="U144" s="53">
        <v>1</v>
      </c>
      <c r="V144" s="55" t="s">
        <v>0</v>
      </c>
      <c r="W144" s="165" t="s">
        <v>0</v>
      </c>
      <c r="X144" s="95" t="s">
        <v>0</v>
      </c>
      <c r="Y144" s="66"/>
      <c r="Z144" s="11">
        <f t="shared" si="31"/>
        <v>8.5</v>
      </c>
      <c r="AA144" s="6">
        <f t="shared" si="32"/>
        <v>35</v>
      </c>
    </row>
    <row r="145" spans="1:27" ht="13.8" thickBot="1" x14ac:dyDescent="0.3">
      <c r="A145" s="4" t="s">
        <v>5</v>
      </c>
      <c r="B145" s="88"/>
      <c r="C145" s="47"/>
      <c r="D145" s="48"/>
      <c r="E145" s="50"/>
      <c r="F145" s="155"/>
      <c r="G145" s="50"/>
      <c r="H145" s="49"/>
      <c r="I145" s="50"/>
      <c r="J145" s="46"/>
      <c r="K145" s="47"/>
      <c r="L145" s="46"/>
      <c r="M145" s="47"/>
      <c r="N145" s="46"/>
      <c r="O145" s="47"/>
      <c r="P145" s="46"/>
      <c r="Q145" s="47"/>
      <c r="R145" s="46"/>
      <c r="S145" s="47"/>
      <c r="T145" s="46"/>
      <c r="U145" s="47"/>
      <c r="V145" s="46"/>
      <c r="W145" s="51"/>
      <c r="X145" s="88"/>
      <c r="Y145" s="51"/>
      <c r="Z145" s="11">
        <f t="shared" si="31"/>
        <v>0</v>
      </c>
      <c r="AA145" s="6">
        <f t="shared" si="32"/>
        <v>25</v>
      </c>
    </row>
    <row r="146" spans="1:27" ht="13.8" thickBot="1" x14ac:dyDescent="0.3">
      <c r="A146" s="4" t="s">
        <v>7</v>
      </c>
      <c r="B146" s="195" t="s">
        <v>0</v>
      </c>
      <c r="C146" s="66">
        <v>1</v>
      </c>
      <c r="D146" s="54">
        <v>1</v>
      </c>
      <c r="E146" s="56">
        <v>1</v>
      </c>
      <c r="F146" s="158">
        <v>1</v>
      </c>
      <c r="G146" s="56">
        <v>1</v>
      </c>
      <c r="H146" s="55">
        <v>1</v>
      </c>
      <c r="I146" s="165">
        <v>1</v>
      </c>
      <c r="J146" s="78">
        <v>1</v>
      </c>
      <c r="K146" s="56" t="s">
        <v>0</v>
      </c>
      <c r="L146" s="148">
        <v>1</v>
      </c>
      <c r="M146" s="57">
        <v>1</v>
      </c>
      <c r="N146" s="78">
        <v>1</v>
      </c>
      <c r="O146" s="53">
        <v>1</v>
      </c>
      <c r="P146" s="78">
        <v>1</v>
      </c>
      <c r="Q146" s="53">
        <v>1</v>
      </c>
      <c r="R146" s="148">
        <v>1</v>
      </c>
      <c r="S146" s="53">
        <v>1</v>
      </c>
      <c r="T146" s="78" t="s">
        <v>0</v>
      </c>
      <c r="U146" s="53" t="s">
        <v>0</v>
      </c>
      <c r="V146" s="148" t="s">
        <v>0</v>
      </c>
      <c r="W146" s="57" t="s">
        <v>0</v>
      </c>
      <c r="X146" s="95"/>
      <c r="Y146" s="66"/>
      <c r="Z146" s="11">
        <f t="shared" si="31"/>
        <v>8</v>
      </c>
      <c r="AA146" s="6">
        <f t="shared" si="32"/>
        <v>31</v>
      </c>
    </row>
    <row r="147" spans="1:27" ht="13.8" thickBot="1" x14ac:dyDescent="0.3">
      <c r="A147" s="5" t="s">
        <v>6</v>
      </c>
      <c r="B147" s="95"/>
      <c r="C147" s="91" t="s">
        <v>0</v>
      </c>
      <c r="D147" s="54">
        <v>1</v>
      </c>
      <c r="E147" s="56">
        <v>1</v>
      </c>
      <c r="F147" s="158">
        <v>1</v>
      </c>
      <c r="G147" s="56">
        <v>1</v>
      </c>
      <c r="H147" s="54">
        <v>1</v>
      </c>
      <c r="I147" s="169">
        <v>1</v>
      </c>
      <c r="J147" s="55" t="s">
        <v>0</v>
      </c>
      <c r="K147" s="56"/>
      <c r="L147" s="52">
        <v>1</v>
      </c>
      <c r="M147" s="53">
        <v>1</v>
      </c>
      <c r="N147" s="52">
        <v>1</v>
      </c>
      <c r="O147" s="53">
        <v>1</v>
      </c>
      <c r="P147" s="52">
        <v>1</v>
      </c>
      <c r="Q147" s="53">
        <v>1</v>
      </c>
      <c r="R147" s="52">
        <v>1</v>
      </c>
      <c r="S147" s="53">
        <v>1</v>
      </c>
      <c r="T147" s="52">
        <v>1</v>
      </c>
      <c r="U147" s="53">
        <v>1</v>
      </c>
      <c r="V147" s="52">
        <v>1</v>
      </c>
      <c r="W147" s="57">
        <v>1</v>
      </c>
      <c r="X147" s="100">
        <v>1</v>
      </c>
      <c r="Y147" s="66"/>
      <c r="Z147" s="11">
        <f t="shared" si="31"/>
        <v>9.5</v>
      </c>
      <c r="AA147" s="6">
        <f t="shared" si="32"/>
        <v>31</v>
      </c>
    </row>
    <row r="148" spans="1:27" ht="13.8" thickBot="1" x14ac:dyDescent="0.3">
      <c r="A148" s="162" t="s">
        <v>41</v>
      </c>
      <c r="B148" s="48"/>
      <c r="C148" s="47"/>
      <c r="D148" s="48"/>
      <c r="E148" s="50"/>
      <c r="F148" s="155"/>
      <c r="G148" s="50"/>
      <c r="H148" s="49"/>
      <c r="I148" s="50"/>
      <c r="J148" s="49"/>
      <c r="K148" s="160"/>
      <c r="L148" s="48"/>
      <c r="M148" s="50"/>
      <c r="N148" s="49"/>
      <c r="O148" s="50"/>
      <c r="P148" s="49"/>
      <c r="Q148" s="50"/>
      <c r="R148" s="49"/>
      <c r="S148" s="50"/>
      <c r="T148" s="49"/>
      <c r="U148" s="50"/>
      <c r="V148" s="49"/>
      <c r="W148" s="160"/>
      <c r="X148" s="48"/>
      <c r="Y148" s="47"/>
      <c r="Z148" s="11">
        <f t="shared" si="31"/>
        <v>0</v>
      </c>
      <c r="AA148" s="6">
        <f t="shared" si="32"/>
        <v>35</v>
      </c>
    </row>
    <row r="149" spans="1:27" ht="13.8" thickBot="1" x14ac:dyDescent="0.3">
      <c r="A149" s="171" t="s">
        <v>44</v>
      </c>
      <c r="B149" s="206"/>
      <c r="C149" s="182"/>
      <c r="D149" s="181"/>
      <c r="E149" s="190"/>
      <c r="F149" s="254"/>
      <c r="G149" s="190"/>
      <c r="H149" s="189"/>
      <c r="I149" s="190"/>
      <c r="J149" s="189"/>
      <c r="K149" s="182"/>
      <c r="L149" s="189"/>
      <c r="M149" s="182"/>
      <c r="N149" s="191"/>
      <c r="O149" s="182"/>
      <c r="P149" s="191"/>
      <c r="Q149" s="182"/>
      <c r="R149" s="191"/>
      <c r="S149" s="190"/>
      <c r="T149" s="189"/>
      <c r="U149" s="190"/>
      <c r="V149" s="191"/>
      <c r="W149" s="214"/>
      <c r="X149" s="206"/>
      <c r="Y149" s="182"/>
      <c r="Z149" s="11">
        <f t="shared" si="31"/>
        <v>0</v>
      </c>
      <c r="AA149" s="6">
        <f t="shared" si="32"/>
        <v>17.5</v>
      </c>
    </row>
    <row r="150" spans="1:27" ht="13.8" thickBot="1" x14ac:dyDescent="0.3">
      <c r="A150" s="171" t="s">
        <v>46</v>
      </c>
      <c r="B150" s="371" t="s">
        <v>0</v>
      </c>
      <c r="C150" s="53">
        <v>1</v>
      </c>
      <c r="D150" s="54">
        <v>1</v>
      </c>
      <c r="E150" s="56">
        <v>1</v>
      </c>
      <c r="F150" s="158">
        <v>1</v>
      </c>
      <c r="G150" s="56">
        <v>1</v>
      </c>
      <c r="H150" s="55">
        <v>1</v>
      </c>
      <c r="I150" s="56">
        <v>1</v>
      </c>
      <c r="J150" s="55">
        <v>1</v>
      </c>
      <c r="K150" s="53">
        <v>1</v>
      </c>
      <c r="L150" s="55"/>
      <c r="M150" s="53"/>
      <c r="N150" s="52">
        <v>1</v>
      </c>
      <c r="O150" s="53">
        <v>1</v>
      </c>
      <c r="P150" s="52">
        <v>1</v>
      </c>
      <c r="Q150" s="53">
        <v>1</v>
      </c>
      <c r="R150" s="52">
        <v>1</v>
      </c>
      <c r="S150" s="56">
        <v>1</v>
      </c>
      <c r="T150" s="55">
        <v>1</v>
      </c>
      <c r="U150" s="56">
        <v>1</v>
      </c>
      <c r="V150" s="52">
        <v>1</v>
      </c>
      <c r="W150" s="57">
        <v>1</v>
      </c>
      <c r="X150" s="78"/>
      <c r="Y150" s="53"/>
      <c r="Z150" s="11">
        <f t="shared" si="31"/>
        <v>9.5</v>
      </c>
      <c r="AA150" s="6">
        <f t="shared" si="32"/>
        <v>35</v>
      </c>
    </row>
    <row r="151" spans="1:27" ht="13.8" thickBot="1" x14ac:dyDescent="0.3">
      <c r="A151" s="201" t="s">
        <v>47</v>
      </c>
      <c r="B151" s="206"/>
      <c r="C151" s="182"/>
      <c r="D151" s="181"/>
      <c r="E151" s="190"/>
      <c r="F151" s="254"/>
      <c r="G151" s="190"/>
      <c r="H151" s="189"/>
      <c r="I151" s="190"/>
      <c r="J151" s="189"/>
      <c r="K151" s="182"/>
      <c r="L151" s="189"/>
      <c r="M151" s="182"/>
      <c r="N151" s="191"/>
      <c r="O151" s="182"/>
      <c r="P151" s="191"/>
      <c r="Q151" s="182"/>
      <c r="R151" s="191"/>
      <c r="S151" s="190"/>
      <c r="T151" s="189"/>
      <c r="U151" s="190"/>
      <c r="V151" s="191"/>
      <c r="W151" s="214"/>
      <c r="X151" s="206"/>
      <c r="Y151" s="182"/>
      <c r="Z151" s="11">
        <f t="shared" si="31"/>
        <v>0</v>
      </c>
      <c r="AA151" s="6">
        <f t="shared" si="32"/>
        <v>17.5</v>
      </c>
    </row>
    <row r="152" spans="1:27" ht="13.8" thickBot="1" x14ac:dyDescent="0.3">
      <c r="A152" s="201" t="s">
        <v>50</v>
      </c>
      <c r="B152" s="321"/>
      <c r="C152" s="47"/>
      <c r="D152" s="88"/>
      <c r="E152" s="47"/>
      <c r="F152" s="94"/>
      <c r="G152" s="47"/>
      <c r="H152" s="46"/>
      <c r="I152" s="47"/>
      <c r="J152" s="46"/>
      <c r="K152" s="47"/>
      <c r="L152" s="46"/>
      <c r="M152" s="47"/>
      <c r="N152" s="46"/>
      <c r="O152" s="47"/>
      <c r="P152" s="46"/>
      <c r="Q152" s="47"/>
      <c r="R152" s="46"/>
      <c r="S152" s="47"/>
      <c r="T152" s="46"/>
      <c r="U152" s="47"/>
      <c r="V152" s="46"/>
      <c r="W152" s="51"/>
      <c r="X152" s="88"/>
      <c r="Y152" s="47"/>
      <c r="Z152" s="11">
        <f t="shared" si="31"/>
        <v>0</v>
      </c>
      <c r="AA152" s="6">
        <f t="shared" si="32"/>
        <v>35</v>
      </c>
    </row>
    <row r="153" spans="1:27" ht="13.8" thickBot="1" x14ac:dyDescent="0.3">
      <c r="A153" s="201" t="s">
        <v>48</v>
      </c>
      <c r="B153" s="78"/>
      <c r="C153" s="53">
        <v>1</v>
      </c>
      <c r="D153" s="78">
        <v>1</v>
      </c>
      <c r="E153" s="53">
        <v>1</v>
      </c>
      <c r="F153" s="148">
        <v>1</v>
      </c>
      <c r="G153" s="53">
        <v>1</v>
      </c>
      <c r="H153" s="52">
        <v>1</v>
      </c>
      <c r="I153" s="53">
        <v>1</v>
      </c>
      <c r="J153" s="52">
        <v>1</v>
      </c>
      <c r="K153" s="53"/>
      <c r="L153" s="52"/>
      <c r="M153" s="53">
        <v>1</v>
      </c>
      <c r="N153" s="52">
        <v>1</v>
      </c>
      <c r="O153" s="53">
        <v>1</v>
      </c>
      <c r="P153" s="52">
        <v>1</v>
      </c>
      <c r="Q153" s="53">
        <v>1</v>
      </c>
      <c r="R153" s="52">
        <v>1</v>
      </c>
      <c r="S153" s="53">
        <v>1</v>
      </c>
      <c r="T153" s="52">
        <v>1</v>
      </c>
      <c r="U153" s="53">
        <v>1</v>
      </c>
      <c r="V153" s="52">
        <v>1</v>
      </c>
      <c r="W153" s="57">
        <v>1</v>
      </c>
      <c r="X153" s="78"/>
      <c r="Y153" s="53"/>
      <c r="Z153" s="11">
        <f t="shared" si="31"/>
        <v>9.5</v>
      </c>
      <c r="AA153" s="6">
        <f t="shared" si="32"/>
        <v>35</v>
      </c>
    </row>
    <row r="154" spans="1:27" ht="13.8" thickBot="1" x14ac:dyDescent="0.3">
      <c r="A154" s="201" t="s">
        <v>52</v>
      </c>
      <c r="B154" s="88"/>
      <c r="C154" s="47"/>
      <c r="D154" s="48"/>
      <c r="E154" s="50"/>
      <c r="F154" s="155"/>
      <c r="G154" s="50"/>
      <c r="H154" s="49"/>
      <c r="I154" s="50"/>
      <c r="J154" s="49"/>
      <c r="K154" s="50"/>
      <c r="L154" s="46"/>
      <c r="M154" s="47"/>
      <c r="N154" s="46"/>
      <c r="O154" s="47"/>
      <c r="P154" s="46"/>
      <c r="Q154" s="47"/>
      <c r="R154" s="46"/>
      <c r="S154" s="47"/>
      <c r="T154" s="46"/>
      <c r="U154" s="47"/>
      <c r="V154" s="46"/>
      <c r="W154" s="51"/>
      <c r="X154" s="88"/>
      <c r="Y154" s="47"/>
      <c r="Z154" s="11">
        <f t="shared" si="31"/>
        <v>0</v>
      </c>
      <c r="AA154" s="6">
        <f t="shared" si="32"/>
        <v>35</v>
      </c>
    </row>
    <row r="155" spans="1:27" ht="13.8" thickBot="1" x14ac:dyDescent="0.3">
      <c r="A155" s="201" t="s">
        <v>53</v>
      </c>
      <c r="B155" s="78"/>
      <c r="C155" s="53" t="s">
        <v>0</v>
      </c>
      <c r="D155" s="54" t="s">
        <v>0</v>
      </c>
      <c r="E155" s="56" t="s">
        <v>0</v>
      </c>
      <c r="F155" s="423">
        <v>1</v>
      </c>
      <c r="G155" s="183">
        <v>1</v>
      </c>
      <c r="H155" s="416">
        <v>1</v>
      </c>
      <c r="I155" s="183">
        <v>1</v>
      </c>
      <c r="J155" s="416">
        <v>1</v>
      </c>
      <c r="K155" s="183">
        <v>1</v>
      </c>
      <c r="L155" s="52"/>
      <c r="M155" s="53"/>
      <c r="N155" s="417">
        <v>1</v>
      </c>
      <c r="O155" s="220">
        <v>1</v>
      </c>
      <c r="P155" s="417">
        <v>1</v>
      </c>
      <c r="Q155" s="220">
        <v>1</v>
      </c>
      <c r="R155" s="417">
        <v>1</v>
      </c>
      <c r="S155" s="220">
        <v>1</v>
      </c>
      <c r="T155" s="417">
        <v>1</v>
      </c>
      <c r="U155" s="220">
        <v>1</v>
      </c>
      <c r="V155" s="417">
        <v>1</v>
      </c>
      <c r="W155" s="425">
        <v>1</v>
      </c>
      <c r="X155" s="415">
        <v>1</v>
      </c>
      <c r="Y155" s="53"/>
      <c r="Z155" s="11">
        <f t="shared" si="31"/>
        <v>8.5</v>
      </c>
      <c r="AA155" s="6">
        <f t="shared" si="32"/>
        <v>35</v>
      </c>
    </row>
    <row r="156" spans="1:27" ht="13.8" thickBot="1" x14ac:dyDescent="0.3">
      <c r="A156" s="201" t="s">
        <v>56</v>
      </c>
      <c r="B156" s="78"/>
      <c r="C156" s="53"/>
      <c r="D156" s="78">
        <v>1</v>
      </c>
      <c r="E156" s="57">
        <v>1</v>
      </c>
      <c r="F156" s="78">
        <v>1</v>
      </c>
      <c r="G156" s="53">
        <v>1</v>
      </c>
      <c r="H156" s="52">
        <v>1</v>
      </c>
      <c r="I156" s="53">
        <v>1</v>
      </c>
      <c r="J156" s="52">
        <v>1</v>
      </c>
      <c r="K156" s="53">
        <v>1</v>
      </c>
      <c r="L156" s="52"/>
      <c r="M156" s="53"/>
      <c r="N156" s="52">
        <v>1</v>
      </c>
      <c r="O156" s="53">
        <v>1</v>
      </c>
      <c r="P156" s="52">
        <v>1</v>
      </c>
      <c r="Q156" s="53">
        <v>1</v>
      </c>
      <c r="R156" s="52">
        <v>1</v>
      </c>
      <c r="S156" s="53">
        <v>1</v>
      </c>
      <c r="T156" s="52">
        <v>1</v>
      </c>
      <c r="U156" s="53">
        <v>1</v>
      </c>
      <c r="V156" s="78">
        <v>1</v>
      </c>
      <c r="W156" s="53">
        <v>1</v>
      </c>
      <c r="X156" s="148"/>
      <c r="Y156" s="57"/>
      <c r="Z156" s="11">
        <f t="shared" si="31"/>
        <v>9</v>
      </c>
      <c r="AA156" s="6">
        <f t="shared" si="32"/>
        <v>35</v>
      </c>
    </row>
    <row r="157" spans="1:27" ht="13.8" thickBot="1" x14ac:dyDescent="0.3">
      <c r="A157" s="201"/>
      <c r="B157" s="78"/>
      <c r="C157" s="53"/>
      <c r="D157" s="78"/>
      <c r="E157" s="57"/>
      <c r="F157" s="78"/>
      <c r="G157" s="53"/>
      <c r="H157" s="52"/>
      <c r="I157" s="53"/>
      <c r="J157" s="52"/>
      <c r="K157" s="53"/>
      <c r="L157" s="52"/>
      <c r="M157" s="53"/>
      <c r="N157" s="52"/>
      <c r="O157" s="53"/>
      <c r="P157" s="52"/>
      <c r="Q157" s="53"/>
      <c r="R157" s="52"/>
      <c r="S157" s="53"/>
      <c r="T157" s="52"/>
      <c r="U157" s="53"/>
      <c r="V157" s="78"/>
      <c r="W157" s="53"/>
      <c r="X157" s="148"/>
      <c r="Y157" s="57"/>
      <c r="Z157" s="11">
        <f t="shared" si="31"/>
        <v>0</v>
      </c>
      <c r="AA157" s="6" t="e">
        <f t="shared" si="32"/>
        <v>#REF!</v>
      </c>
    </row>
    <row r="158" spans="1:27" ht="13.8" thickBot="1" x14ac:dyDescent="0.3">
      <c r="A158" s="45" t="s">
        <v>37</v>
      </c>
      <c r="B158" s="78"/>
      <c r="C158" s="53"/>
      <c r="D158" s="54" t="s">
        <v>14</v>
      </c>
      <c r="E158" s="213">
        <v>1</v>
      </c>
      <c r="F158" s="211">
        <v>1</v>
      </c>
      <c r="G158" s="213">
        <v>1</v>
      </c>
      <c r="H158" s="212">
        <v>1</v>
      </c>
      <c r="I158" s="213">
        <v>1</v>
      </c>
      <c r="J158" s="78" t="s">
        <v>0</v>
      </c>
      <c r="K158" s="174">
        <v>1</v>
      </c>
      <c r="L158" s="280">
        <v>1</v>
      </c>
      <c r="M158" s="279">
        <v>1</v>
      </c>
      <c r="N158" s="250">
        <v>1</v>
      </c>
      <c r="O158" s="174">
        <v>1</v>
      </c>
      <c r="P158" s="250">
        <v>1</v>
      </c>
      <c r="Q158" s="174">
        <v>1</v>
      </c>
      <c r="R158" s="280">
        <v>1</v>
      </c>
      <c r="S158" s="174">
        <v>1</v>
      </c>
      <c r="T158" s="250">
        <v>1</v>
      </c>
      <c r="U158" s="53" t="s">
        <v>0</v>
      </c>
      <c r="V158" s="148"/>
      <c r="W158" s="57"/>
      <c r="X158" s="78"/>
      <c r="Y158" s="53"/>
      <c r="Z158" s="11">
        <f t="shared" si="31"/>
        <v>7.5</v>
      </c>
      <c r="AA158" s="6">
        <f t="shared" si="32"/>
        <v>30</v>
      </c>
    </row>
    <row r="159" spans="1:27" ht="13.8" thickBot="1" x14ac:dyDescent="0.3">
      <c r="A159" s="28" t="s">
        <v>26</v>
      </c>
      <c r="B159" s="78"/>
      <c r="C159" s="53">
        <v>1</v>
      </c>
      <c r="D159" s="54">
        <v>1</v>
      </c>
      <c r="E159" s="56">
        <v>1</v>
      </c>
      <c r="F159" s="54">
        <v>1</v>
      </c>
      <c r="G159" s="56">
        <v>1</v>
      </c>
      <c r="H159" s="54">
        <v>1</v>
      </c>
      <c r="I159" s="56">
        <v>1</v>
      </c>
      <c r="J159" s="54">
        <v>1</v>
      </c>
      <c r="K159" s="53">
        <v>1</v>
      </c>
      <c r="L159" s="54"/>
      <c r="M159" s="53"/>
      <c r="N159" s="78">
        <v>1</v>
      </c>
      <c r="O159" s="53">
        <v>1</v>
      </c>
      <c r="P159" s="78">
        <v>1</v>
      </c>
      <c r="Q159" s="53">
        <v>1</v>
      </c>
      <c r="R159" s="78">
        <v>1</v>
      </c>
      <c r="S159" s="53">
        <v>1</v>
      </c>
      <c r="T159" s="78">
        <v>1</v>
      </c>
      <c r="U159" s="53">
        <v>1</v>
      </c>
      <c r="V159" s="78">
        <v>1</v>
      </c>
      <c r="W159" s="57">
        <v>1</v>
      </c>
      <c r="X159" s="78" t="s">
        <v>0</v>
      </c>
      <c r="Y159" s="53"/>
      <c r="Z159" s="11">
        <f t="shared" si="31"/>
        <v>9.5</v>
      </c>
      <c r="AA159" s="6">
        <f t="shared" si="32"/>
        <v>35</v>
      </c>
    </row>
    <row r="160" spans="1:27" ht="13.8" thickBot="1" x14ac:dyDescent="0.3">
      <c r="A160" s="87" t="s">
        <v>27</v>
      </c>
      <c r="B160" s="92"/>
      <c r="C160" s="102"/>
      <c r="D160" s="101"/>
      <c r="E160" s="102"/>
      <c r="F160" s="101"/>
      <c r="G160" s="102"/>
      <c r="H160" s="101"/>
      <c r="I160" s="102"/>
      <c r="J160" s="92"/>
      <c r="K160" s="102"/>
      <c r="L160" s="101"/>
      <c r="M160" s="102"/>
      <c r="N160" s="101"/>
      <c r="O160" s="69"/>
      <c r="P160" s="92"/>
      <c r="Q160" s="69"/>
      <c r="R160" s="92"/>
      <c r="S160" s="69"/>
      <c r="T160" s="92"/>
      <c r="U160" s="69"/>
      <c r="V160" s="101"/>
      <c r="W160" s="253"/>
      <c r="X160" s="128"/>
      <c r="Y160" s="129"/>
      <c r="Z160" s="11">
        <f t="shared" si="31"/>
        <v>0</v>
      </c>
      <c r="AA160" s="6">
        <f t="shared" si="32"/>
        <v>35</v>
      </c>
    </row>
    <row r="161" spans="1:27" ht="13.8" thickBot="1" x14ac:dyDescent="0.3">
      <c r="A161" s="75" t="s">
        <v>8</v>
      </c>
      <c r="B161" s="76">
        <f t="shared" ref="B161:Y161" si="33">SUM(B141:B160)</f>
        <v>0</v>
      </c>
      <c r="C161" s="76">
        <f t="shared" si="33"/>
        <v>6</v>
      </c>
      <c r="D161" s="76">
        <f t="shared" si="33"/>
        <v>10</v>
      </c>
      <c r="E161" s="76">
        <f t="shared" si="33"/>
        <v>12</v>
      </c>
      <c r="F161" s="76">
        <f t="shared" si="33"/>
        <v>13</v>
      </c>
      <c r="G161" s="76">
        <f t="shared" si="33"/>
        <v>13</v>
      </c>
      <c r="H161" s="76">
        <f t="shared" si="33"/>
        <v>13</v>
      </c>
      <c r="I161" s="76">
        <f t="shared" si="33"/>
        <v>13</v>
      </c>
      <c r="J161" s="76">
        <f t="shared" si="33"/>
        <v>7</v>
      </c>
      <c r="K161" s="76">
        <f t="shared" si="33"/>
        <v>6</v>
      </c>
      <c r="L161" s="76">
        <f t="shared" si="33"/>
        <v>6</v>
      </c>
      <c r="M161" s="76">
        <f t="shared" si="33"/>
        <v>8</v>
      </c>
      <c r="N161" s="76">
        <f t="shared" si="33"/>
        <v>13</v>
      </c>
      <c r="O161" s="76">
        <f t="shared" si="33"/>
        <v>13</v>
      </c>
      <c r="P161" s="76">
        <f t="shared" si="33"/>
        <v>13</v>
      </c>
      <c r="Q161" s="76">
        <f t="shared" si="33"/>
        <v>13</v>
      </c>
      <c r="R161" s="76">
        <f t="shared" si="33"/>
        <v>13</v>
      </c>
      <c r="S161" s="76">
        <f t="shared" si="33"/>
        <v>13</v>
      </c>
      <c r="T161" s="76">
        <f t="shared" si="33"/>
        <v>12</v>
      </c>
      <c r="U161" s="76">
        <f t="shared" si="33"/>
        <v>11</v>
      </c>
      <c r="V161" s="76">
        <f t="shared" si="33"/>
        <v>10</v>
      </c>
      <c r="W161" s="76">
        <f t="shared" si="33"/>
        <v>10</v>
      </c>
      <c r="X161" s="76">
        <f t="shared" si="33"/>
        <v>3</v>
      </c>
      <c r="Y161" s="76">
        <f t="shared" si="33"/>
        <v>0</v>
      </c>
      <c r="Z161" s="77" t="s">
        <v>0</v>
      </c>
      <c r="AA161" s="6" t="e">
        <f>AA29</f>
        <v>#VALUE!</v>
      </c>
    </row>
    <row r="162" spans="1:27" ht="13.8" thickBot="1" x14ac:dyDescent="0.3">
      <c r="A162" s="60" t="s">
        <v>39</v>
      </c>
      <c r="B162" s="61">
        <f>SUM(B141:B153)</f>
        <v>0</v>
      </c>
      <c r="C162" s="61">
        <f>SUM(C141:C157)</f>
        <v>5</v>
      </c>
      <c r="D162" s="61">
        <f t="shared" ref="D162:I162" si="34">SUM(D141:D157)-1</f>
        <v>8</v>
      </c>
      <c r="E162" s="61">
        <f t="shared" si="34"/>
        <v>9</v>
      </c>
      <c r="F162" s="61">
        <f t="shared" si="34"/>
        <v>10</v>
      </c>
      <c r="G162" s="61">
        <f t="shared" si="34"/>
        <v>10</v>
      </c>
      <c r="H162" s="61">
        <f t="shared" si="34"/>
        <v>10</v>
      </c>
      <c r="I162" s="61">
        <f t="shared" si="34"/>
        <v>10</v>
      </c>
      <c r="J162" s="61">
        <f>SUM(J141:J157)</f>
        <v>6</v>
      </c>
      <c r="K162" s="61">
        <f>SUM(K141:K157)</f>
        <v>4</v>
      </c>
      <c r="L162" s="61">
        <f>SUM(L141:L157)</f>
        <v>5</v>
      </c>
      <c r="M162" s="61">
        <f>SUM(M141:M157)</f>
        <v>7</v>
      </c>
      <c r="N162" s="61">
        <f t="shared" ref="N162:U162" si="35">SUM(N141:N157)-1</f>
        <v>10</v>
      </c>
      <c r="O162" s="61">
        <f t="shared" si="35"/>
        <v>10</v>
      </c>
      <c r="P162" s="61">
        <f t="shared" si="35"/>
        <v>10</v>
      </c>
      <c r="Q162" s="61">
        <f t="shared" si="35"/>
        <v>10</v>
      </c>
      <c r="R162" s="61">
        <f t="shared" si="35"/>
        <v>10</v>
      </c>
      <c r="S162" s="61">
        <f t="shared" si="35"/>
        <v>10</v>
      </c>
      <c r="T162" s="61">
        <f t="shared" si="35"/>
        <v>9</v>
      </c>
      <c r="U162" s="61">
        <f t="shared" si="35"/>
        <v>9</v>
      </c>
      <c r="V162" s="61">
        <f>SUM(V141:V157)</f>
        <v>9</v>
      </c>
      <c r="W162" s="61">
        <f>SUM(W141:W157)</f>
        <v>9</v>
      </c>
      <c r="X162" s="61">
        <f>SUM(X141:X157)</f>
        <v>3</v>
      </c>
      <c r="Y162" s="61">
        <f>SUM(Y141:Y157)</f>
        <v>0</v>
      </c>
      <c r="Z162" s="414"/>
      <c r="AA162" s="6">
        <f>AA30</f>
        <v>98</v>
      </c>
    </row>
    <row r="163" spans="1:27" x14ac:dyDescent="0.25">
      <c r="A163" s="27" t="s">
        <v>28</v>
      </c>
      <c r="B163" s="344">
        <v>1</v>
      </c>
      <c r="C163" s="345">
        <v>1</v>
      </c>
      <c r="D163" s="346">
        <v>1</v>
      </c>
      <c r="E163" s="347">
        <v>1</v>
      </c>
      <c r="F163" s="348">
        <v>1</v>
      </c>
      <c r="G163" s="347">
        <v>1</v>
      </c>
      <c r="H163" s="346">
        <v>1</v>
      </c>
      <c r="I163" s="345">
        <v>1</v>
      </c>
      <c r="J163" s="346">
        <v>1</v>
      </c>
      <c r="K163" s="146" t="s">
        <v>0</v>
      </c>
      <c r="L163" s="145"/>
      <c r="M163" s="146"/>
      <c r="N163" s="346">
        <v>1</v>
      </c>
      <c r="O163" s="347">
        <v>1</v>
      </c>
      <c r="P163" s="346">
        <v>1</v>
      </c>
      <c r="Q163" s="347">
        <v>1</v>
      </c>
      <c r="R163" s="346">
        <v>1</v>
      </c>
      <c r="S163" s="345">
        <v>1</v>
      </c>
      <c r="T163" s="346">
        <v>1</v>
      </c>
      <c r="U163" s="347">
        <v>1</v>
      </c>
      <c r="V163" s="145"/>
      <c r="W163" s="146"/>
      <c r="X163" s="145"/>
      <c r="Y163" s="146"/>
      <c r="Z163" s="413">
        <f>SUM(B163:Y163)*0.5</f>
        <v>8.5</v>
      </c>
      <c r="AA163" s="6">
        <f>AA31</f>
        <v>36</v>
      </c>
    </row>
    <row r="164" spans="1:27" x14ac:dyDescent="0.25">
      <c r="A164" s="27" t="s">
        <v>55</v>
      </c>
      <c r="B164" s="163" t="s">
        <v>0</v>
      </c>
      <c r="C164" s="345">
        <v>1</v>
      </c>
      <c r="D164" s="346">
        <v>1</v>
      </c>
      <c r="E164" s="347">
        <v>1</v>
      </c>
      <c r="F164" s="348">
        <v>1</v>
      </c>
      <c r="G164" s="347">
        <v>1</v>
      </c>
      <c r="H164" s="346">
        <v>1</v>
      </c>
      <c r="I164" s="345">
        <v>1</v>
      </c>
      <c r="J164" s="346">
        <v>1</v>
      </c>
      <c r="K164" s="146" t="s">
        <v>0</v>
      </c>
      <c r="L164" s="145"/>
      <c r="M164" s="146"/>
      <c r="N164" s="346">
        <v>1</v>
      </c>
      <c r="O164" s="347">
        <v>1</v>
      </c>
      <c r="P164" s="346">
        <v>1</v>
      </c>
      <c r="Q164" s="347">
        <v>1</v>
      </c>
      <c r="R164" s="346">
        <v>1</v>
      </c>
      <c r="S164" s="345">
        <v>1</v>
      </c>
      <c r="T164" s="346">
        <v>1</v>
      </c>
      <c r="U164" s="347">
        <v>1</v>
      </c>
      <c r="V164" s="346">
        <v>1</v>
      </c>
      <c r="W164" s="347">
        <v>1</v>
      </c>
      <c r="X164" s="145"/>
      <c r="Y164" s="146"/>
      <c r="Z164" s="413">
        <f t="shared" ref="Z164:Z166" si="36">SUM(B164:Y164)*0.5</f>
        <v>9</v>
      </c>
      <c r="AA164" s="6">
        <f t="shared" ref="AA164:AA166" si="37">AA32</f>
        <v>35</v>
      </c>
    </row>
    <row r="165" spans="1:27" x14ac:dyDescent="0.25">
      <c r="A165" s="395" t="s">
        <v>54</v>
      </c>
      <c r="B165" s="181"/>
      <c r="C165" s="214"/>
      <c r="D165" s="206"/>
      <c r="E165" s="182"/>
      <c r="F165" s="236"/>
      <c r="G165" s="182"/>
      <c r="H165" s="206"/>
      <c r="I165" s="214"/>
      <c r="J165" s="206"/>
      <c r="K165" s="182"/>
      <c r="L165" s="206"/>
      <c r="M165" s="182"/>
      <c r="N165" s="206"/>
      <c r="O165" s="182"/>
      <c r="P165" s="206"/>
      <c r="Q165" s="182"/>
      <c r="R165" s="206"/>
      <c r="S165" s="214"/>
      <c r="T165" s="206"/>
      <c r="U165" s="182"/>
      <c r="V165" s="206"/>
      <c r="W165" s="182"/>
      <c r="X165" s="206"/>
      <c r="Y165" s="182"/>
      <c r="Z165" s="413">
        <f t="shared" si="36"/>
        <v>0</v>
      </c>
      <c r="AA165" s="6">
        <f t="shared" si="37"/>
        <v>35</v>
      </c>
    </row>
    <row r="166" spans="1:27" ht="13.8" thickBot="1" x14ac:dyDescent="0.3">
      <c r="A166" s="184" t="s">
        <v>29</v>
      </c>
      <c r="B166" s="78">
        <v>1</v>
      </c>
      <c r="C166" s="165">
        <v>1</v>
      </c>
      <c r="D166" s="223">
        <v>1</v>
      </c>
      <c r="E166" s="224">
        <v>1</v>
      </c>
      <c r="F166" s="267">
        <v>1</v>
      </c>
      <c r="G166" s="224">
        <v>1</v>
      </c>
      <c r="H166" s="223">
        <v>1</v>
      </c>
      <c r="I166" s="272">
        <v>1</v>
      </c>
      <c r="J166" s="54" t="s">
        <v>0</v>
      </c>
      <c r="K166" s="56" t="s">
        <v>0</v>
      </c>
      <c r="L166" s="78">
        <v>1</v>
      </c>
      <c r="M166" s="53">
        <v>1</v>
      </c>
      <c r="N166" s="78">
        <v>1</v>
      </c>
      <c r="O166" s="53">
        <v>1</v>
      </c>
      <c r="P166" s="78">
        <v>1</v>
      </c>
      <c r="Q166" s="53">
        <v>1</v>
      </c>
      <c r="R166" s="54" t="s">
        <v>0</v>
      </c>
      <c r="S166" s="165" t="s">
        <v>0</v>
      </c>
      <c r="T166" s="54" t="s">
        <v>0</v>
      </c>
      <c r="U166" s="56" t="s">
        <v>0</v>
      </c>
      <c r="V166" s="54" t="s">
        <v>0</v>
      </c>
      <c r="W166" s="56" t="s">
        <v>0</v>
      </c>
      <c r="X166" s="54" t="s">
        <v>0</v>
      </c>
      <c r="Y166" s="53"/>
      <c r="Z166" s="413">
        <f t="shared" si="36"/>
        <v>7</v>
      </c>
      <c r="AA166" s="6">
        <f t="shared" si="37"/>
        <v>35</v>
      </c>
    </row>
    <row r="167" spans="1:27" ht="13.8" thickBot="1" x14ac:dyDescent="0.3">
      <c r="A167" s="343" t="s">
        <v>42</v>
      </c>
      <c r="B167" s="78"/>
      <c r="C167" s="165"/>
      <c r="D167" s="223">
        <v>1</v>
      </c>
      <c r="E167" s="224">
        <v>1</v>
      </c>
      <c r="F167" s="267">
        <v>1</v>
      </c>
      <c r="G167" s="224">
        <v>1</v>
      </c>
      <c r="H167" s="223">
        <v>1</v>
      </c>
      <c r="I167" s="272">
        <v>1</v>
      </c>
      <c r="J167" s="223">
        <v>1</v>
      </c>
      <c r="K167" s="224">
        <v>1</v>
      </c>
      <c r="L167" s="78"/>
      <c r="M167" s="53"/>
      <c r="N167" s="227">
        <v>1</v>
      </c>
      <c r="O167" s="228">
        <v>1</v>
      </c>
      <c r="P167" s="227">
        <v>1</v>
      </c>
      <c r="Q167" s="228">
        <v>1</v>
      </c>
      <c r="R167" s="227">
        <v>1</v>
      </c>
      <c r="S167" s="230">
        <v>1</v>
      </c>
      <c r="T167" s="227">
        <v>1</v>
      </c>
      <c r="U167" s="228">
        <v>1</v>
      </c>
      <c r="V167" s="227">
        <v>1</v>
      </c>
      <c r="W167" s="228">
        <v>1</v>
      </c>
      <c r="X167" s="78"/>
      <c r="Y167" s="53"/>
      <c r="Z167" s="33">
        <f t="shared" ref="Z167:Z174" si="38">SUM(B167:Y167)*0.5</f>
        <v>9</v>
      </c>
      <c r="AA167" s="6">
        <f t="shared" ref="AA167:AA175" si="39">AA35</f>
        <v>35</v>
      </c>
    </row>
    <row r="168" spans="1:27" ht="13.8" thickBot="1" x14ac:dyDescent="0.3">
      <c r="A168" s="349" t="s">
        <v>30</v>
      </c>
      <c r="B168" s="330">
        <v>1</v>
      </c>
      <c r="C168" s="331">
        <v>1</v>
      </c>
      <c r="D168" s="330">
        <v>1</v>
      </c>
      <c r="E168" s="331">
        <v>1</v>
      </c>
      <c r="F168" s="330">
        <v>1</v>
      </c>
      <c r="G168" s="331">
        <v>1</v>
      </c>
      <c r="H168" s="330">
        <v>1</v>
      </c>
      <c r="I168" s="331">
        <v>1</v>
      </c>
      <c r="J168" s="145"/>
      <c r="K168" s="146"/>
      <c r="L168" s="330">
        <v>1</v>
      </c>
      <c r="M168" s="331">
        <v>1</v>
      </c>
      <c r="N168" s="330">
        <v>1</v>
      </c>
      <c r="O168" s="331">
        <v>1</v>
      </c>
      <c r="P168" s="330">
        <v>1</v>
      </c>
      <c r="Q168" s="331">
        <v>1</v>
      </c>
      <c r="R168" s="330">
        <v>1</v>
      </c>
      <c r="S168" s="331">
        <v>1</v>
      </c>
      <c r="T168" s="145" t="s">
        <v>14</v>
      </c>
      <c r="U168" s="146" t="s">
        <v>0</v>
      </c>
      <c r="V168" s="145" t="s">
        <v>0</v>
      </c>
      <c r="W168" s="146" t="s">
        <v>0</v>
      </c>
      <c r="X168" s="239" t="s">
        <v>0</v>
      </c>
      <c r="Y168" s="146"/>
      <c r="Z168" s="33">
        <f t="shared" si="38"/>
        <v>8</v>
      </c>
      <c r="AA168" s="6">
        <f t="shared" si="39"/>
        <v>35</v>
      </c>
    </row>
    <row r="169" spans="1:27" ht="13.8" thickBot="1" x14ac:dyDescent="0.3">
      <c r="A169" s="31" t="s">
        <v>31</v>
      </c>
      <c r="B169" s="78"/>
      <c r="C169" s="53" t="s">
        <v>0</v>
      </c>
      <c r="D169" s="221">
        <v>1</v>
      </c>
      <c r="E169" s="222">
        <v>1</v>
      </c>
      <c r="F169" s="223">
        <v>1</v>
      </c>
      <c r="G169" s="224">
        <v>1</v>
      </c>
      <c r="H169" s="223">
        <v>1</v>
      </c>
      <c r="I169" s="224">
        <v>1</v>
      </c>
      <c r="J169" s="78"/>
      <c r="K169" s="53"/>
      <c r="L169" s="267">
        <v>1</v>
      </c>
      <c r="M169" s="272">
        <v>1</v>
      </c>
      <c r="N169" s="223">
        <v>1</v>
      </c>
      <c r="O169" s="224">
        <v>1</v>
      </c>
      <c r="P169" s="223">
        <v>1</v>
      </c>
      <c r="Q169" s="224">
        <v>1</v>
      </c>
      <c r="R169" s="223">
        <v>1</v>
      </c>
      <c r="S169" s="224">
        <v>1</v>
      </c>
      <c r="T169" s="223">
        <v>1</v>
      </c>
      <c r="U169" s="224">
        <v>1</v>
      </c>
      <c r="V169" s="78" t="s">
        <v>0</v>
      </c>
      <c r="W169" s="53"/>
      <c r="X169" s="78"/>
      <c r="Y169" s="53"/>
      <c r="Z169" s="33">
        <f t="shared" si="38"/>
        <v>8</v>
      </c>
      <c r="AA169" s="6">
        <f t="shared" si="39"/>
        <v>35</v>
      </c>
    </row>
    <row r="170" spans="1:27" ht="13.8" thickBot="1" x14ac:dyDescent="0.3">
      <c r="A170" s="99" t="s">
        <v>40</v>
      </c>
      <c r="B170" s="145"/>
      <c r="C170" s="146"/>
      <c r="D170" s="337">
        <v>1</v>
      </c>
      <c r="E170" s="338">
        <v>1</v>
      </c>
      <c r="F170" s="337">
        <v>1</v>
      </c>
      <c r="G170" s="338">
        <v>1</v>
      </c>
      <c r="H170" s="337">
        <v>1</v>
      </c>
      <c r="I170" s="338">
        <v>1</v>
      </c>
      <c r="J170" s="337">
        <v>1</v>
      </c>
      <c r="K170" s="338">
        <v>1</v>
      </c>
      <c r="L170" s="239" t="s">
        <v>0</v>
      </c>
      <c r="M170" s="192" t="s">
        <v>0</v>
      </c>
      <c r="N170" s="337">
        <v>1</v>
      </c>
      <c r="O170" s="338">
        <v>1</v>
      </c>
      <c r="P170" s="337">
        <v>1</v>
      </c>
      <c r="Q170" s="338">
        <v>1</v>
      </c>
      <c r="R170" s="337">
        <v>1</v>
      </c>
      <c r="S170" s="338">
        <v>1</v>
      </c>
      <c r="T170" s="337">
        <v>1</v>
      </c>
      <c r="U170" s="338">
        <v>1</v>
      </c>
      <c r="V170" s="337">
        <v>1</v>
      </c>
      <c r="W170" s="146">
        <v>1</v>
      </c>
      <c r="X170" s="145"/>
      <c r="Y170" s="146"/>
      <c r="Z170" s="33">
        <f t="shared" si="38"/>
        <v>9</v>
      </c>
      <c r="AA170" s="6">
        <f t="shared" si="39"/>
        <v>35</v>
      </c>
    </row>
    <row r="171" spans="1:27" ht="13.8" thickBot="1" x14ac:dyDescent="0.3">
      <c r="A171" s="343"/>
      <c r="B171" s="78"/>
      <c r="C171" s="165"/>
      <c r="D171" s="78"/>
      <c r="E171" s="53"/>
      <c r="F171" s="148"/>
      <c r="G171" s="53"/>
      <c r="H171" s="78"/>
      <c r="I171" s="57"/>
      <c r="J171" s="78"/>
      <c r="K171" s="53"/>
      <c r="L171" s="78"/>
      <c r="M171" s="53"/>
      <c r="N171" s="78"/>
      <c r="O171" s="53"/>
      <c r="P171" s="78"/>
      <c r="Q171" s="53"/>
      <c r="R171" s="78"/>
      <c r="S171" s="57"/>
      <c r="T171" s="78"/>
      <c r="U171" s="53"/>
      <c r="V171" s="78"/>
      <c r="W171" s="53"/>
      <c r="X171" s="78"/>
      <c r="Y171" s="53"/>
      <c r="Z171" s="33">
        <f t="shared" si="38"/>
        <v>0</v>
      </c>
      <c r="AA171" s="6">
        <f t="shared" si="39"/>
        <v>0</v>
      </c>
    </row>
    <row r="172" spans="1:27" ht="13.8" thickBot="1" x14ac:dyDescent="0.3">
      <c r="A172" s="427"/>
      <c r="B172" s="78"/>
      <c r="C172" s="53"/>
      <c r="D172" s="145"/>
      <c r="E172" s="146"/>
      <c r="F172" s="78"/>
      <c r="G172" s="53"/>
      <c r="H172" s="78"/>
      <c r="I172" s="53"/>
      <c r="J172" s="78"/>
      <c r="K172" s="53"/>
      <c r="L172" s="148"/>
      <c r="M172" s="57"/>
      <c r="N172" s="78"/>
      <c r="O172" s="53"/>
      <c r="P172" s="78"/>
      <c r="Q172" s="53"/>
      <c r="R172" s="78"/>
      <c r="S172" s="53"/>
      <c r="T172" s="78"/>
      <c r="U172" s="53"/>
      <c r="V172" s="78"/>
      <c r="W172" s="53"/>
      <c r="X172" s="78"/>
      <c r="Y172" s="53"/>
      <c r="Z172" s="33">
        <f t="shared" si="38"/>
        <v>0</v>
      </c>
      <c r="AA172" s="6">
        <f t="shared" si="39"/>
        <v>0</v>
      </c>
    </row>
    <row r="173" spans="1:27" ht="13.8" thickBot="1" x14ac:dyDescent="0.3">
      <c r="A173" s="258"/>
      <c r="B173" s="145"/>
      <c r="C173" s="146"/>
      <c r="D173" s="145"/>
      <c r="E173" s="146"/>
      <c r="F173" s="145"/>
      <c r="G173" s="146"/>
      <c r="H173" s="145"/>
      <c r="I173" s="146"/>
      <c r="J173" s="145"/>
      <c r="K173" s="146"/>
      <c r="L173" s="239"/>
      <c r="M173" s="192"/>
      <c r="N173" s="145"/>
      <c r="O173" s="146"/>
      <c r="P173" s="145"/>
      <c r="Q173" s="146"/>
      <c r="R173" s="145"/>
      <c r="S173" s="146"/>
      <c r="T173" s="145"/>
      <c r="U173" s="146"/>
      <c r="V173" s="145"/>
      <c r="W173" s="146"/>
      <c r="X173" s="145"/>
      <c r="Y173" s="146"/>
      <c r="Z173" s="33">
        <f t="shared" si="38"/>
        <v>0</v>
      </c>
      <c r="AA173" s="6">
        <f t="shared" si="39"/>
        <v>0</v>
      </c>
    </row>
    <row r="174" spans="1:27" ht="13.8" thickBot="1" x14ac:dyDescent="0.3">
      <c r="A174" s="31" t="s">
        <v>32</v>
      </c>
      <c r="B174" s="269">
        <v>1</v>
      </c>
      <c r="C174" s="270">
        <v>1</v>
      </c>
      <c r="D174" s="269">
        <v>1</v>
      </c>
      <c r="E174" s="270">
        <v>1</v>
      </c>
      <c r="F174" s="269">
        <v>1</v>
      </c>
      <c r="G174" s="270">
        <v>1</v>
      </c>
      <c r="H174" s="269">
        <v>1</v>
      </c>
      <c r="I174" s="270">
        <v>1</v>
      </c>
      <c r="J174" s="78" t="s">
        <v>0</v>
      </c>
      <c r="K174" s="13"/>
      <c r="L174" s="281">
        <v>1</v>
      </c>
      <c r="M174" s="270">
        <v>1</v>
      </c>
      <c r="N174" s="269">
        <v>1</v>
      </c>
      <c r="O174" s="270">
        <v>1</v>
      </c>
      <c r="P174" s="269">
        <v>1</v>
      </c>
      <c r="Q174" s="270">
        <v>1</v>
      </c>
      <c r="R174" s="12" t="s">
        <v>0</v>
      </c>
      <c r="S174" s="13"/>
      <c r="T174" s="12"/>
      <c r="U174" s="13"/>
      <c r="V174" s="12"/>
      <c r="W174" s="13"/>
      <c r="X174" s="20"/>
      <c r="Y174" s="13"/>
      <c r="Z174" s="33">
        <f t="shared" si="38"/>
        <v>7</v>
      </c>
      <c r="AA174" s="6">
        <f t="shared" si="39"/>
        <v>35</v>
      </c>
    </row>
    <row r="175" spans="1:27" ht="13.8" thickBot="1" x14ac:dyDescent="0.3">
      <c r="A175" s="37" t="s">
        <v>33</v>
      </c>
      <c r="B175" s="261" t="s">
        <v>35</v>
      </c>
      <c r="C175" s="262">
        <v>1</v>
      </c>
      <c r="D175" s="261">
        <v>1</v>
      </c>
      <c r="E175" s="262">
        <v>1</v>
      </c>
      <c r="F175" s="261">
        <v>1</v>
      </c>
      <c r="G175" s="262">
        <v>1</v>
      </c>
      <c r="H175" s="261">
        <v>1</v>
      </c>
      <c r="I175" s="262">
        <v>1</v>
      </c>
      <c r="J175" s="263"/>
      <c r="K175" s="264"/>
      <c r="L175" s="268"/>
      <c r="M175" s="266"/>
      <c r="N175" s="263"/>
      <c r="O175" s="264"/>
      <c r="P175" s="268"/>
      <c r="Q175" s="264"/>
      <c r="R175" s="263"/>
      <c r="S175" s="264"/>
      <c r="T175" s="278">
        <v>1</v>
      </c>
      <c r="U175" s="278">
        <v>1</v>
      </c>
      <c r="V175" s="261">
        <v>1</v>
      </c>
      <c r="W175" s="262">
        <v>1</v>
      </c>
      <c r="X175" s="255" t="s">
        <v>0</v>
      </c>
      <c r="Y175" s="264" t="s">
        <v>0</v>
      </c>
      <c r="Z175" s="39">
        <v>7</v>
      </c>
      <c r="AA175" s="6">
        <f t="shared" si="39"/>
        <v>35</v>
      </c>
    </row>
    <row r="176" spans="1:27" ht="13.8" thickBot="1" x14ac:dyDescent="0.3">
      <c r="A176" s="512" t="str">
        <f>A1</f>
        <v>SEMAINE 3</v>
      </c>
      <c r="B176" s="514">
        <f>B1+4</f>
        <v>45674</v>
      </c>
      <c r="C176" s="515"/>
      <c r="D176" s="515"/>
      <c r="E176" s="515"/>
      <c r="F176" s="515"/>
      <c r="G176" s="515"/>
      <c r="H176" s="515"/>
      <c r="I176" s="515"/>
      <c r="J176" s="515"/>
      <c r="K176" s="515"/>
      <c r="L176" s="515"/>
      <c r="M176" s="515"/>
      <c r="N176" s="515"/>
      <c r="O176" s="515"/>
      <c r="P176" s="515"/>
      <c r="Q176" s="515"/>
      <c r="R176" s="515"/>
      <c r="S176" s="515"/>
      <c r="T176" s="515"/>
      <c r="U176" s="515"/>
      <c r="V176" s="515"/>
      <c r="W176" s="515"/>
      <c r="X176" s="515"/>
      <c r="Y176" s="516"/>
      <c r="Z176" s="519" t="s">
        <v>9</v>
      </c>
      <c r="AA176" s="521" t="s">
        <v>10</v>
      </c>
    </row>
    <row r="177" spans="1:27" ht="13.8" thickBot="1" x14ac:dyDescent="0.3">
      <c r="A177" s="513"/>
      <c r="B177" s="517" t="s">
        <v>15</v>
      </c>
      <c r="C177" s="518"/>
      <c r="D177" s="523" t="s">
        <v>16</v>
      </c>
      <c r="E177" s="517"/>
      <c r="F177" s="517" t="s">
        <v>17</v>
      </c>
      <c r="G177" s="518"/>
      <c r="H177" s="517" t="s">
        <v>18</v>
      </c>
      <c r="I177" s="518"/>
      <c r="J177" s="517" t="s">
        <v>19</v>
      </c>
      <c r="K177" s="518"/>
      <c r="L177" s="517" t="s">
        <v>20</v>
      </c>
      <c r="M177" s="518"/>
      <c r="N177" s="517" t="s">
        <v>12</v>
      </c>
      <c r="O177" s="518"/>
      <c r="P177" s="517" t="s">
        <v>21</v>
      </c>
      <c r="Q177" s="518"/>
      <c r="R177" s="517" t="s">
        <v>22</v>
      </c>
      <c r="S177" s="518"/>
      <c r="T177" s="517" t="s">
        <v>23</v>
      </c>
      <c r="U177" s="518"/>
      <c r="V177" s="517" t="s">
        <v>24</v>
      </c>
      <c r="W177" s="518"/>
      <c r="X177" s="517" t="s">
        <v>25</v>
      </c>
      <c r="Y177" s="518"/>
      <c r="Z177" s="520"/>
      <c r="AA177" s="522"/>
    </row>
    <row r="178" spans="1:27" x14ac:dyDescent="0.25">
      <c r="A178" s="26" t="s">
        <v>1</v>
      </c>
      <c r="B178" s="29" t="s">
        <v>0</v>
      </c>
      <c r="C178" s="112">
        <v>1</v>
      </c>
      <c r="D178" s="124">
        <v>1</v>
      </c>
      <c r="E178" s="197">
        <v>1</v>
      </c>
      <c r="F178" s="124">
        <v>1</v>
      </c>
      <c r="G178" s="126">
        <v>1</v>
      </c>
      <c r="H178" s="125">
        <v>1</v>
      </c>
      <c r="I178" s="126">
        <v>1</v>
      </c>
      <c r="J178" s="111" t="s">
        <v>0</v>
      </c>
      <c r="K178" s="2" t="s">
        <v>0</v>
      </c>
      <c r="L178" s="122" t="s">
        <v>0</v>
      </c>
      <c r="M178" s="83" t="s">
        <v>0</v>
      </c>
      <c r="N178" s="127">
        <v>1</v>
      </c>
      <c r="O178" s="123">
        <v>1</v>
      </c>
      <c r="P178" s="127">
        <v>1</v>
      </c>
      <c r="Q178" s="123">
        <v>1</v>
      </c>
      <c r="R178" s="127">
        <v>1</v>
      </c>
      <c r="S178" s="118">
        <v>1</v>
      </c>
      <c r="T178" s="117">
        <v>1</v>
      </c>
      <c r="U178" s="118">
        <v>1</v>
      </c>
      <c r="V178" s="117">
        <v>1</v>
      </c>
      <c r="W178" s="118">
        <v>1</v>
      </c>
      <c r="X178" s="122">
        <v>1</v>
      </c>
      <c r="Y178" s="2"/>
      <c r="Z178" s="40">
        <f>SUM(B178:Y178)*0.5</f>
        <v>9</v>
      </c>
      <c r="AA178" s="6">
        <f>AA3</f>
        <v>36</v>
      </c>
    </row>
    <row r="179" spans="1:27" x14ac:dyDescent="0.25">
      <c r="A179" s="365" t="s">
        <v>43</v>
      </c>
      <c r="B179" s="78"/>
      <c r="C179" s="53"/>
      <c r="D179" s="54" t="s">
        <v>0</v>
      </c>
      <c r="E179" s="165">
        <v>1</v>
      </c>
      <c r="F179" s="54">
        <v>1</v>
      </c>
      <c r="G179" s="56">
        <v>1</v>
      </c>
      <c r="H179" s="55">
        <v>1</v>
      </c>
      <c r="I179" s="56">
        <v>1</v>
      </c>
      <c r="J179" s="52" t="s">
        <v>0</v>
      </c>
      <c r="K179" s="53" t="s">
        <v>0</v>
      </c>
      <c r="L179" s="55">
        <v>1</v>
      </c>
      <c r="M179" s="56">
        <v>1</v>
      </c>
      <c r="N179" s="52">
        <v>1</v>
      </c>
      <c r="O179" s="53">
        <v>1</v>
      </c>
      <c r="P179" s="52">
        <v>1</v>
      </c>
      <c r="Q179" s="53">
        <v>1</v>
      </c>
      <c r="R179" s="52">
        <v>1</v>
      </c>
      <c r="S179" s="53">
        <v>1</v>
      </c>
      <c r="T179" s="52">
        <v>1</v>
      </c>
      <c r="U179" s="53">
        <v>1</v>
      </c>
      <c r="V179" s="52">
        <v>1</v>
      </c>
      <c r="W179" s="53">
        <v>1</v>
      </c>
      <c r="X179" s="52" t="s">
        <v>0</v>
      </c>
      <c r="Y179" s="53"/>
      <c r="Z179" s="40">
        <f t="shared" ref="Z179:Z184" si="40">SUM(B179:Y179)*0.5</f>
        <v>8.5</v>
      </c>
      <c r="AA179" s="6">
        <f>AA4</f>
        <v>44</v>
      </c>
    </row>
    <row r="180" spans="1:27" x14ac:dyDescent="0.25">
      <c r="A180" s="364" t="s">
        <v>49</v>
      </c>
      <c r="B180" s="379"/>
      <c r="C180" s="380">
        <v>1</v>
      </c>
      <c r="D180" s="379">
        <v>1</v>
      </c>
      <c r="E180" s="381">
        <v>1</v>
      </c>
      <c r="F180" s="381">
        <v>1</v>
      </c>
      <c r="G180" s="380">
        <v>1</v>
      </c>
      <c r="H180" s="381">
        <v>1</v>
      </c>
      <c r="I180" s="380">
        <v>1</v>
      </c>
      <c r="J180" s="381">
        <v>1</v>
      </c>
      <c r="K180" s="380">
        <v>1</v>
      </c>
      <c r="L180" s="381">
        <v>1</v>
      </c>
      <c r="M180" s="380">
        <v>1</v>
      </c>
      <c r="N180" s="381" t="s">
        <v>0</v>
      </c>
      <c r="O180" s="380">
        <v>1</v>
      </c>
      <c r="P180" s="381">
        <v>1</v>
      </c>
      <c r="Q180" s="380">
        <v>1</v>
      </c>
      <c r="R180" s="381">
        <v>1</v>
      </c>
      <c r="S180" s="380">
        <v>1</v>
      </c>
      <c r="T180" s="381">
        <v>1</v>
      </c>
      <c r="U180" s="380" t="s">
        <v>0</v>
      </c>
      <c r="V180" s="381" t="s">
        <v>0</v>
      </c>
      <c r="W180" s="146" t="s">
        <v>0</v>
      </c>
      <c r="X180" s="187"/>
      <c r="Y180" s="146"/>
      <c r="Z180" s="40">
        <f t="shared" si="40"/>
        <v>8.5</v>
      </c>
      <c r="AA180" s="6">
        <f>AA5</f>
        <v>27.5</v>
      </c>
    </row>
    <row r="181" spans="1:27" x14ac:dyDescent="0.25">
      <c r="A181" s="364" t="s">
        <v>45</v>
      </c>
      <c r="B181" s="379"/>
      <c r="C181" s="380"/>
      <c r="D181" s="379">
        <v>1</v>
      </c>
      <c r="E181" s="381">
        <v>1</v>
      </c>
      <c r="F181" s="381">
        <v>1</v>
      </c>
      <c r="G181" s="380">
        <v>1</v>
      </c>
      <c r="H181" s="381">
        <v>1</v>
      </c>
      <c r="I181" s="380">
        <v>1</v>
      </c>
      <c r="J181" s="381"/>
      <c r="K181" s="380"/>
      <c r="L181" s="381"/>
      <c r="M181" s="380">
        <v>1</v>
      </c>
      <c r="N181" s="381">
        <v>1</v>
      </c>
      <c r="O181" s="380">
        <v>1</v>
      </c>
      <c r="P181" s="381">
        <v>1</v>
      </c>
      <c r="Q181" s="380">
        <v>1</v>
      </c>
      <c r="R181" s="381">
        <v>1</v>
      </c>
      <c r="S181" s="380">
        <v>1</v>
      </c>
      <c r="T181" s="381">
        <v>1</v>
      </c>
      <c r="U181" s="380">
        <v>1</v>
      </c>
      <c r="V181" s="381">
        <v>1</v>
      </c>
      <c r="W181" s="146">
        <v>1</v>
      </c>
      <c r="X181" s="187"/>
      <c r="Y181" s="146"/>
      <c r="Z181" s="40">
        <f t="shared" si="40"/>
        <v>8.5</v>
      </c>
      <c r="AA181" s="6">
        <f>AA6</f>
        <v>35</v>
      </c>
    </row>
    <row r="182" spans="1:27" x14ac:dyDescent="0.25">
      <c r="A182" s="297" t="s">
        <v>51</v>
      </c>
      <c r="B182" s="247"/>
      <c r="C182" s="154"/>
      <c r="D182" s="247">
        <v>1</v>
      </c>
      <c r="E182" s="157">
        <v>1</v>
      </c>
      <c r="F182" s="157">
        <v>1</v>
      </c>
      <c r="G182" s="154">
        <v>1</v>
      </c>
      <c r="H182" s="157">
        <v>1</v>
      </c>
      <c r="I182" s="154">
        <v>1</v>
      </c>
      <c r="J182" s="157"/>
      <c r="K182" s="154"/>
      <c r="L182" s="157">
        <v>1</v>
      </c>
      <c r="M182" s="154">
        <v>1</v>
      </c>
      <c r="N182" s="157">
        <v>1</v>
      </c>
      <c r="O182" s="154">
        <v>1</v>
      </c>
      <c r="P182" s="157">
        <v>1</v>
      </c>
      <c r="Q182" s="154">
        <v>1</v>
      </c>
      <c r="R182" s="157">
        <v>1</v>
      </c>
      <c r="S182" s="154">
        <v>1</v>
      </c>
      <c r="T182" s="157">
        <v>1</v>
      </c>
      <c r="U182" s="154">
        <v>1</v>
      </c>
      <c r="V182" s="157">
        <v>1</v>
      </c>
      <c r="W182" s="53">
        <v>1</v>
      </c>
      <c r="X182" s="52"/>
      <c r="Y182" s="53"/>
      <c r="Z182" s="40">
        <f t="shared" si="40"/>
        <v>9</v>
      </c>
      <c r="AA182" s="6">
        <f>AA7</f>
        <v>35</v>
      </c>
    </row>
    <row r="183" spans="1:27" x14ac:dyDescent="0.25">
      <c r="A183" s="258"/>
      <c r="B183" s="145"/>
      <c r="C183" s="146"/>
      <c r="D183" s="163"/>
      <c r="E183" s="199"/>
      <c r="F183" s="163"/>
      <c r="G183" s="194"/>
      <c r="H183" s="186"/>
      <c r="I183" s="194"/>
      <c r="J183" s="187"/>
      <c r="K183" s="146"/>
      <c r="L183" s="187"/>
      <c r="M183" s="146"/>
      <c r="N183" s="187"/>
      <c r="O183" s="146"/>
      <c r="P183" s="187"/>
      <c r="Q183" s="146"/>
      <c r="R183" s="187"/>
      <c r="S183" s="146"/>
      <c r="T183" s="187"/>
      <c r="U183" s="146"/>
      <c r="V183" s="187"/>
      <c r="W183" s="146"/>
      <c r="X183" s="187"/>
      <c r="Y183" s="146"/>
      <c r="Z183" s="40">
        <f t="shared" si="40"/>
        <v>0</v>
      </c>
      <c r="AA183" s="6" t="e">
        <f>#REF!</f>
        <v>#REF!</v>
      </c>
    </row>
    <row r="184" spans="1:27" ht="13.8" thickBot="1" x14ac:dyDescent="0.3">
      <c r="A184" s="259"/>
      <c r="B184" s="255"/>
      <c r="C184" s="275"/>
      <c r="D184" s="309"/>
      <c r="E184" s="366"/>
      <c r="F184" s="309"/>
      <c r="G184" s="310"/>
      <c r="H184" s="312"/>
      <c r="I184" s="310"/>
      <c r="J184" s="315"/>
      <c r="K184" s="275"/>
      <c r="L184" s="315"/>
      <c r="M184" s="275"/>
      <c r="N184" s="315"/>
      <c r="O184" s="275"/>
      <c r="P184" s="315"/>
      <c r="Q184" s="310"/>
      <c r="R184" s="315"/>
      <c r="S184" s="275"/>
      <c r="T184" s="315"/>
      <c r="U184" s="275"/>
      <c r="V184" s="315"/>
      <c r="W184" s="275"/>
      <c r="X184" s="315"/>
      <c r="Y184" s="275"/>
      <c r="Z184" s="40">
        <f t="shared" si="40"/>
        <v>0</v>
      </c>
      <c r="AA184" s="6">
        <f t="shared" ref="AA184:AA203" si="41">AA8</f>
        <v>0</v>
      </c>
    </row>
    <row r="185" spans="1:27" ht="13.8" thickBot="1" x14ac:dyDescent="0.3">
      <c r="A185" s="10" t="s">
        <v>2</v>
      </c>
      <c r="B185" s="18">
        <f t="shared" ref="B185:Y185" si="42">SUM(B178:B184)</f>
        <v>0</v>
      </c>
      <c r="C185" s="18">
        <f t="shared" si="42"/>
        <v>2</v>
      </c>
      <c r="D185" s="18">
        <f t="shared" si="42"/>
        <v>4</v>
      </c>
      <c r="E185" s="18">
        <f t="shared" si="42"/>
        <v>5</v>
      </c>
      <c r="F185" s="18">
        <f t="shared" si="42"/>
        <v>5</v>
      </c>
      <c r="G185" s="18">
        <f t="shared" si="42"/>
        <v>5</v>
      </c>
      <c r="H185" s="18">
        <f t="shared" si="42"/>
        <v>5</v>
      </c>
      <c r="I185" s="18">
        <f t="shared" si="42"/>
        <v>5</v>
      </c>
      <c r="J185" s="18">
        <f t="shared" si="42"/>
        <v>1</v>
      </c>
      <c r="K185" s="18">
        <f t="shared" si="42"/>
        <v>1</v>
      </c>
      <c r="L185" s="18">
        <f t="shared" si="42"/>
        <v>3</v>
      </c>
      <c r="M185" s="18">
        <f t="shared" si="42"/>
        <v>4</v>
      </c>
      <c r="N185" s="18">
        <f t="shared" si="42"/>
        <v>4</v>
      </c>
      <c r="O185" s="18">
        <f t="shared" si="42"/>
        <v>5</v>
      </c>
      <c r="P185" s="18">
        <f t="shared" si="42"/>
        <v>5</v>
      </c>
      <c r="Q185" s="18">
        <f t="shared" si="42"/>
        <v>5</v>
      </c>
      <c r="R185" s="18">
        <f t="shared" si="42"/>
        <v>5</v>
      </c>
      <c r="S185" s="18">
        <f t="shared" si="42"/>
        <v>5</v>
      </c>
      <c r="T185" s="18">
        <f t="shared" si="42"/>
        <v>5</v>
      </c>
      <c r="U185" s="18">
        <f t="shared" si="42"/>
        <v>4</v>
      </c>
      <c r="V185" s="18">
        <f t="shared" si="42"/>
        <v>4</v>
      </c>
      <c r="W185" s="18">
        <f t="shared" si="42"/>
        <v>4</v>
      </c>
      <c r="X185" s="18">
        <f t="shared" si="42"/>
        <v>1</v>
      </c>
      <c r="Y185" s="18">
        <f t="shared" si="42"/>
        <v>0</v>
      </c>
      <c r="Z185" s="11">
        <f t="shared" ref="Z185:Z204" si="43">SUM(B185:Y185)*0.5</f>
        <v>43.5</v>
      </c>
      <c r="AA185" s="6">
        <f t="shared" si="41"/>
        <v>177.5</v>
      </c>
    </row>
    <row r="186" spans="1:27" ht="13.8" thickBot="1" x14ac:dyDescent="0.3">
      <c r="A186" s="9" t="s">
        <v>3</v>
      </c>
      <c r="B186" s="299"/>
      <c r="C186" s="300"/>
      <c r="D186" s="302"/>
      <c r="E186" s="303"/>
      <c r="F186" s="301"/>
      <c r="G186" s="303"/>
      <c r="H186" s="304"/>
      <c r="I186" s="303"/>
      <c r="J186" s="108"/>
      <c r="K186" s="107"/>
      <c r="L186" s="106"/>
      <c r="M186" s="107"/>
      <c r="N186" s="304"/>
      <c r="O186" s="303"/>
      <c r="P186" s="304"/>
      <c r="Q186" s="303"/>
      <c r="R186" s="304"/>
      <c r="S186" s="303"/>
      <c r="T186" s="304"/>
      <c r="U186" s="303"/>
      <c r="V186" s="106"/>
      <c r="W186" s="164"/>
      <c r="X186" s="305"/>
      <c r="Y186" s="409"/>
      <c r="Z186" s="11">
        <f t="shared" si="43"/>
        <v>0</v>
      </c>
      <c r="AA186" s="6">
        <f t="shared" si="41"/>
        <v>29</v>
      </c>
    </row>
    <row r="187" spans="1:27" ht="13.8" thickBot="1" x14ac:dyDescent="0.3">
      <c r="A187" s="4" t="s">
        <v>4</v>
      </c>
      <c r="B187" s="101"/>
      <c r="C187" s="296"/>
      <c r="D187" s="215"/>
      <c r="E187" s="217"/>
      <c r="F187" s="238"/>
      <c r="G187" s="217"/>
      <c r="H187" s="216"/>
      <c r="I187" s="217"/>
      <c r="J187" s="216"/>
      <c r="K187" s="217"/>
      <c r="L187" s="216"/>
      <c r="M187" s="217"/>
      <c r="N187" s="216"/>
      <c r="O187" s="217"/>
      <c r="P187" s="216"/>
      <c r="Q187" s="217"/>
      <c r="R187" s="216"/>
      <c r="S187" s="217"/>
      <c r="T187" s="216"/>
      <c r="U187" s="217"/>
      <c r="V187" s="216"/>
      <c r="W187" s="218"/>
      <c r="X187" s="92"/>
      <c r="Y187" s="70"/>
      <c r="Z187" s="11">
        <f t="shared" si="43"/>
        <v>0</v>
      </c>
      <c r="AA187" s="6">
        <f t="shared" si="41"/>
        <v>16</v>
      </c>
    </row>
    <row r="188" spans="1:27" ht="13.8" thickBot="1" x14ac:dyDescent="0.3">
      <c r="A188" s="4" t="s">
        <v>13</v>
      </c>
      <c r="B188" s="95"/>
      <c r="C188" s="66">
        <v>1</v>
      </c>
      <c r="D188" s="54">
        <v>1</v>
      </c>
      <c r="E188" s="56">
        <v>1</v>
      </c>
      <c r="F188" s="158">
        <v>1</v>
      </c>
      <c r="G188" s="56">
        <v>1</v>
      </c>
      <c r="H188" s="55">
        <v>1</v>
      </c>
      <c r="I188" s="56">
        <v>1</v>
      </c>
      <c r="J188" s="52" t="s">
        <v>0</v>
      </c>
      <c r="K188" s="53"/>
      <c r="L188" s="52">
        <v>1</v>
      </c>
      <c r="M188" s="53">
        <v>1</v>
      </c>
      <c r="N188" s="52">
        <v>1</v>
      </c>
      <c r="O188" s="53">
        <v>1</v>
      </c>
      <c r="P188" s="52">
        <v>1</v>
      </c>
      <c r="Q188" s="53">
        <v>1</v>
      </c>
      <c r="R188" s="52">
        <v>1</v>
      </c>
      <c r="S188" s="53">
        <v>1</v>
      </c>
      <c r="T188" s="52">
        <v>1</v>
      </c>
      <c r="U188" s="53">
        <v>1</v>
      </c>
      <c r="V188" s="52"/>
      <c r="W188" s="57"/>
      <c r="X188" s="95"/>
      <c r="Y188" s="67"/>
      <c r="Z188" s="11">
        <f t="shared" si="43"/>
        <v>8.5</v>
      </c>
      <c r="AA188" s="6">
        <f t="shared" si="41"/>
        <v>35</v>
      </c>
    </row>
    <row r="189" spans="1:27" ht="13.8" thickBot="1" x14ac:dyDescent="0.3">
      <c r="A189" s="4" t="s">
        <v>5</v>
      </c>
      <c r="B189" s="78"/>
      <c r="C189" s="53"/>
      <c r="D189" s="54">
        <v>1</v>
      </c>
      <c r="E189" s="56">
        <v>1</v>
      </c>
      <c r="F189" s="158">
        <v>1</v>
      </c>
      <c r="G189" s="56">
        <v>1</v>
      </c>
      <c r="H189" s="55">
        <v>1</v>
      </c>
      <c r="I189" s="56">
        <v>1</v>
      </c>
      <c r="J189" s="52"/>
      <c r="K189" s="53"/>
      <c r="L189" s="52"/>
      <c r="M189" s="53"/>
      <c r="N189" s="52">
        <v>1</v>
      </c>
      <c r="O189" s="53">
        <v>1</v>
      </c>
      <c r="P189" s="52">
        <v>1</v>
      </c>
      <c r="Q189" s="53">
        <v>1</v>
      </c>
      <c r="R189" s="52">
        <v>1</v>
      </c>
      <c r="S189" s="53">
        <v>1</v>
      </c>
      <c r="T189" s="52">
        <v>1</v>
      </c>
      <c r="U189" s="53">
        <v>1</v>
      </c>
      <c r="V189" s="52">
        <v>1</v>
      </c>
      <c r="W189" s="57">
        <v>1</v>
      </c>
      <c r="X189" s="78">
        <v>1</v>
      </c>
      <c r="Y189" s="57"/>
      <c r="Z189" s="11">
        <f t="shared" si="43"/>
        <v>8.5</v>
      </c>
      <c r="AA189" s="6">
        <f t="shared" si="41"/>
        <v>25</v>
      </c>
    </row>
    <row r="190" spans="1:27" ht="13.8" thickBot="1" x14ac:dyDescent="0.3">
      <c r="A190" s="4" t="s">
        <v>7</v>
      </c>
      <c r="B190" s="92"/>
      <c r="C190" s="69"/>
      <c r="D190" s="48"/>
      <c r="E190" s="50"/>
      <c r="F190" s="155"/>
      <c r="G190" s="50"/>
      <c r="H190" s="49"/>
      <c r="I190" s="160"/>
      <c r="J190" s="88"/>
      <c r="K190" s="47"/>
      <c r="L190" s="94"/>
      <c r="M190" s="51"/>
      <c r="N190" s="88"/>
      <c r="O190" s="47"/>
      <c r="P190" s="88"/>
      <c r="Q190" s="47"/>
      <c r="R190" s="94"/>
      <c r="S190" s="47"/>
      <c r="T190" s="88"/>
      <c r="U190" s="47"/>
      <c r="V190" s="94"/>
      <c r="W190" s="47"/>
      <c r="X190" s="92"/>
      <c r="Y190" s="70"/>
      <c r="Z190" s="11">
        <f t="shared" si="43"/>
        <v>0</v>
      </c>
      <c r="AA190" s="6">
        <f t="shared" si="41"/>
        <v>31</v>
      </c>
    </row>
    <row r="191" spans="1:27" ht="13.8" thickBot="1" x14ac:dyDescent="0.3">
      <c r="A191" s="5" t="s">
        <v>6</v>
      </c>
      <c r="B191" s="95"/>
      <c r="C191" s="66"/>
      <c r="D191" s="54">
        <v>1</v>
      </c>
      <c r="E191" s="56">
        <v>1</v>
      </c>
      <c r="F191" s="158">
        <v>1</v>
      </c>
      <c r="G191" s="56">
        <v>1</v>
      </c>
      <c r="H191" s="55">
        <v>1</v>
      </c>
      <c r="I191" s="56">
        <v>1</v>
      </c>
      <c r="J191" s="52">
        <v>1</v>
      </c>
      <c r="K191" s="53"/>
      <c r="L191" s="46"/>
      <c r="M191" s="47"/>
      <c r="N191" s="46"/>
      <c r="O191" s="47"/>
      <c r="P191" s="46"/>
      <c r="Q191" s="47"/>
      <c r="R191" s="46"/>
      <c r="S191" s="47"/>
      <c r="T191" s="46"/>
      <c r="U191" s="47"/>
      <c r="V191" s="46"/>
      <c r="W191" s="51"/>
      <c r="X191" s="92"/>
      <c r="Y191" s="70"/>
      <c r="Z191" s="11">
        <f t="shared" si="43"/>
        <v>3.5</v>
      </c>
      <c r="AA191" s="6">
        <f t="shared" si="41"/>
        <v>31</v>
      </c>
    </row>
    <row r="192" spans="1:27" ht="13.8" thickBot="1" x14ac:dyDescent="0.3">
      <c r="A192" s="162" t="s">
        <v>41</v>
      </c>
      <c r="B192" s="54" t="s">
        <v>0</v>
      </c>
      <c r="C192" s="53">
        <v>1</v>
      </c>
      <c r="D192" s="54">
        <v>1</v>
      </c>
      <c r="E192" s="56">
        <v>1</v>
      </c>
      <c r="F192" s="158">
        <v>1</v>
      </c>
      <c r="G192" s="56">
        <v>1</v>
      </c>
      <c r="H192" s="55">
        <v>1</v>
      </c>
      <c r="I192" s="56">
        <v>1</v>
      </c>
      <c r="J192" s="55" t="s">
        <v>0</v>
      </c>
      <c r="K192" s="53" t="s">
        <v>0</v>
      </c>
      <c r="L192" s="52">
        <v>1</v>
      </c>
      <c r="M192" s="53">
        <v>1</v>
      </c>
      <c r="N192" s="55">
        <v>1</v>
      </c>
      <c r="O192" s="56">
        <v>1</v>
      </c>
      <c r="P192" s="55">
        <v>1</v>
      </c>
      <c r="Q192" s="56">
        <v>1</v>
      </c>
      <c r="R192" s="55">
        <v>1</v>
      </c>
      <c r="S192" s="56">
        <v>1</v>
      </c>
      <c r="T192" s="52">
        <v>1</v>
      </c>
      <c r="U192" s="53">
        <v>1</v>
      </c>
      <c r="V192" s="52" t="s">
        <v>0</v>
      </c>
      <c r="W192" s="57"/>
      <c r="X192" s="78"/>
      <c r="Y192" s="57"/>
      <c r="Z192" s="11">
        <f t="shared" si="43"/>
        <v>8.5</v>
      </c>
      <c r="AA192" s="6">
        <f t="shared" si="41"/>
        <v>35</v>
      </c>
    </row>
    <row r="193" spans="1:27" ht="13.8" thickBot="1" x14ac:dyDescent="0.3">
      <c r="A193" s="171" t="s">
        <v>44</v>
      </c>
      <c r="B193" s="206"/>
      <c r="C193" s="182"/>
      <c r="D193" s="181"/>
      <c r="E193" s="190"/>
      <c r="F193" s="254"/>
      <c r="G193" s="190"/>
      <c r="H193" s="189"/>
      <c r="I193" s="190"/>
      <c r="J193" s="189"/>
      <c r="K193" s="190"/>
      <c r="L193" s="189"/>
      <c r="M193" s="182"/>
      <c r="N193" s="191"/>
      <c r="O193" s="182"/>
      <c r="P193" s="191"/>
      <c r="Q193" s="182"/>
      <c r="R193" s="191"/>
      <c r="S193" s="182"/>
      <c r="T193" s="191"/>
      <c r="U193" s="316"/>
      <c r="V193" s="191"/>
      <c r="W193" s="214"/>
      <c r="X193" s="206"/>
      <c r="Y193" s="214"/>
      <c r="Z193" s="11">
        <f t="shared" si="43"/>
        <v>0</v>
      </c>
      <c r="AA193" s="6">
        <f t="shared" si="41"/>
        <v>17.5</v>
      </c>
    </row>
    <row r="194" spans="1:27" ht="13.8" thickBot="1" x14ac:dyDescent="0.3">
      <c r="A194" s="171" t="s">
        <v>46</v>
      </c>
      <c r="B194" s="163" t="s">
        <v>0</v>
      </c>
      <c r="C194" s="146"/>
      <c r="D194" s="163" t="s">
        <v>0</v>
      </c>
      <c r="E194" s="194" t="s">
        <v>0</v>
      </c>
      <c r="F194" s="193">
        <v>1</v>
      </c>
      <c r="G194" s="194">
        <v>1</v>
      </c>
      <c r="H194" s="186">
        <v>1</v>
      </c>
      <c r="I194" s="194">
        <v>1</v>
      </c>
      <c r="J194" s="186">
        <v>1</v>
      </c>
      <c r="K194" s="194">
        <v>1</v>
      </c>
      <c r="L194" s="186"/>
      <c r="M194" s="146"/>
      <c r="N194" s="187">
        <v>1</v>
      </c>
      <c r="O194" s="146">
        <v>1</v>
      </c>
      <c r="P194" s="187">
        <v>1</v>
      </c>
      <c r="Q194" s="146">
        <v>1</v>
      </c>
      <c r="R194" s="187">
        <v>1</v>
      </c>
      <c r="S194" s="146">
        <v>1</v>
      </c>
      <c r="T194" s="187">
        <v>1</v>
      </c>
      <c r="U194" s="202">
        <v>1</v>
      </c>
      <c r="V194" s="187">
        <v>1</v>
      </c>
      <c r="W194" s="192" t="s">
        <v>0</v>
      </c>
      <c r="X194" s="145"/>
      <c r="Y194" s="192"/>
      <c r="Z194" s="11">
        <f t="shared" si="43"/>
        <v>7.5</v>
      </c>
      <c r="AA194" s="6">
        <f t="shared" si="41"/>
        <v>35</v>
      </c>
    </row>
    <row r="195" spans="1:27" ht="13.8" thickBot="1" x14ac:dyDescent="0.3">
      <c r="A195" s="201" t="s">
        <v>47</v>
      </c>
      <c r="B195" s="145"/>
      <c r="C195" s="146"/>
      <c r="D195" s="163" t="s">
        <v>0</v>
      </c>
      <c r="E195" s="194">
        <v>1</v>
      </c>
      <c r="F195" s="193">
        <v>1</v>
      </c>
      <c r="G195" s="194">
        <v>1</v>
      </c>
      <c r="H195" s="186">
        <v>1</v>
      </c>
      <c r="I195" s="194">
        <v>1</v>
      </c>
      <c r="J195" s="186">
        <v>1</v>
      </c>
      <c r="K195" s="194">
        <v>1</v>
      </c>
      <c r="L195" s="186" t="s">
        <v>0</v>
      </c>
      <c r="M195" s="146" t="s">
        <v>0</v>
      </c>
      <c r="N195" s="187" t="s">
        <v>0</v>
      </c>
      <c r="O195" s="146">
        <v>1</v>
      </c>
      <c r="P195" s="187">
        <v>1</v>
      </c>
      <c r="Q195" s="146">
        <v>1</v>
      </c>
      <c r="R195" s="187">
        <v>1</v>
      </c>
      <c r="S195" s="146">
        <v>1</v>
      </c>
      <c r="T195" s="187">
        <v>1</v>
      </c>
      <c r="U195" s="202">
        <v>1</v>
      </c>
      <c r="V195" s="187">
        <v>1</v>
      </c>
      <c r="W195" s="192">
        <v>1</v>
      </c>
      <c r="X195" s="145">
        <v>1</v>
      </c>
      <c r="Y195" s="192"/>
      <c r="Z195" s="11">
        <f t="shared" si="43"/>
        <v>8.5</v>
      </c>
      <c r="AA195" s="6">
        <f t="shared" si="41"/>
        <v>17.5</v>
      </c>
    </row>
    <row r="196" spans="1:27" ht="13.8" thickBot="1" x14ac:dyDescent="0.3">
      <c r="A196" s="201" t="s">
        <v>50</v>
      </c>
      <c r="B196" s="371"/>
      <c r="C196" s="53">
        <v>1</v>
      </c>
      <c r="D196" s="78">
        <v>1</v>
      </c>
      <c r="E196" s="53">
        <v>1</v>
      </c>
      <c r="F196" s="148">
        <v>1</v>
      </c>
      <c r="G196" s="53">
        <v>1</v>
      </c>
      <c r="H196" s="52">
        <v>1</v>
      </c>
      <c r="I196" s="53">
        <v>1</v>
      </c>
      <c r="J196" s="52">
        <v>1</v>
      </c>
      <c r="K196" s="56" t="s">
        <v>0</v>
      </c>
      <c r="L196" s="52"/>
      <c r="M196" s="53"/>
      <c r="N196" s="52">
        <v>1</v>
      </c>
      <c r="O196" s="53">
        <v>1</v>
      </c>
      <c r="P196" s="52">
        <v>1</v>
      </c>
      <c r="Q196" s="53">
        <v>1</v>
      </c>
      <c r="R196" s="52">
        <v>1</v>
      </c>
      <c r="S196" s="53">
        <v>1</v>
      </c>
      <c r="T196" s="52">
        <v>1</v>
      </c>
      <c r="U196" s="53">
        <v>1</v>
      </c>
      <c r="V196" s="52">
        <v>1</v>
      </c>
      <c r="W196" s="57">
        <v>1</v>
      </c>
      <c r="X196" s="78" t="s">
        <v>0</v>
      </c>
      <c r="Y196" s="53"/>
      <c r="Z196" s="11">
        <f t="shared" si="43"/>
        <v>9</v>
      </c>
      <c r="AA196" s="6">
        <f t="shared" si="41"/>
        <v>35</v>
      </c>
    </row>
    <row r="197" spans="1:27" ht="13.8" thickBot="1" x14ac:dyDescent="0.3">
      <c r="A197" s="201" t="s">
        <v>48</v>
      </c>
      <c r="B197" s="88"/>
      <c r="C197" s="47"/>
      <c r="D197" s="88"/>
      <c r="E197" s="47"/>
      <c r="F197" s="94"/>
      <c r="G197" s="47"/>
      <c r="H197" s="46"/>
      <c r="I197" s="47"/>
      <c r="J197" s="46"/>
      <c r="K197" s="47"/>
      <c r="L197" s="46"/>
      <c r="M197" s="47"/>
      <c r="N197" s="46"/>
      <c r="O197" s="47"/>
      <c r="P197" s="46"/>
      <c r="Q197" s="47"/>
      <c r="R197" s="46"/>
      <c r="S197" s="47"/>
      <c r="T197" s="46"/>
      <c r="U197" s="47"/>
      <c r="V197" s="46"/>
      <c r="W197" s="47"/>
      <c r="X197" s="88"/>
      <c r="Y197" s="51"/>
      <c r="Z197" s="11">
        <f t="shared" si="43"/>
        <v>0</v>
      </c>
      <c r="AA197" s="6">
        <f t="shared" si="41"/>
        <v>35</v>
      </c>
    </row>
    <row r="198" spans="1:27" ht="13.8" thickBot="1" x14ac:dyDescent="0.3">
      <c r="A198" s="201" t="s">
        <v>52</v>
      </c>
      <c r="B198" s="78"/>
      <c r="C198" s="53">
        <v>1</v>
      </c>
      <c r="D198" s="78">
        <v>1</v>
      </c>
      <c r="E198" s="53">
        <v>1</v>
      </c>
      <c r="F198" s="148">
        <v>1</v>
      </c>
      <c r="G198" s="53">
        <v>1</v>
      </c>
      <c r="H198" s="52">
        <v>1</v>
      </c>
      <c r="I198" s="53">
        <v>1</v>
      </c>
      <c r="J198" s="52">
        <v>1</v>
      </c>
      <c r="K198" s="53">
        <v>1</v>
      </c>
      <c r="L198" s="52" t="s">
        <v>0</v>
      </c>
      <c r="M198" s="53" t="s">
        <v>0</v>
      </c>
      <c r="N198" s="52">
        <v>1</v>
      </c>
      <c r="O198" s="53">
        <v>1</v>
      </c>
      <c r="P198" s="52">
        <v>1</v>
      </c>
      <c r="Q198" s="53">
        <v>1</v>
      </c>
      <c r="R198" s="52">
        <v>1</v>
      </c>
      <c r="S198" s="53">
        <v>1</v>
      </c>
      <c r="T198" s="52">
        <v>1</v>
      </c>
      <c r="U198" s="53">
        <v>1</v>
      </c>
      <c r="V198" s="52">
        <v>1</v>
      </c>
      <c r="W198" s="53">
        <v>1</v>
      </c>
      <c r="X198" s="78"/>
      <c r="Y198" s="57"/>
      <c r="Z198" s="11">
        <f t="shared" si="43"/>
        <v>9.5</v>
      </c>
      <c r="AA198" s="6">
        <f t="shared" si="41"/>
        <v>35</v>
      </c>
    </row>
    <row r="199" spans="1:27" ht="13.8" thickBot="1" x14ac:dyDescent="0.3">
      <c r="A199" s="201" t="s">
        <v>53</v>
      </c>
      <c r="B199" s="206"/>
      <c r="C199" s="182"/>
      <c r="D199" s="206"/>
      <c r="E199" s="182"/>
      <c r="F199" s="236"/>
      <c r="G199" s="182"/>
      <c r="H199" s="191"/>
      <c r="I199" s="182"/>
      <c r="J199" s="191"/>
      <c r="K199" s="182"/>
      <c r="L199" s="191"/>
      <c r="M199" s="182"/>
      <c r="N199" s="191"/>
      <c r="O199" s="182"/>
      <c r="P199" s="191"/>
      <c r="Q199" s="182"/>
      <c r="R199" s="191"/>
      <c r="S199" s="182"/>
      <c r="T199" s="191"/>
      <c r="U199" s="182"/>
      <c r="V199" s="191"/>
      <c r="W199" s="214"/>
      <c r="X199" s="206"/>
      <c r="Y199" s="214"/>
      <c r="Z199" s="11">
        <f t="shared" si="43"/>
        <v>0</v>
      </c>
      <c r="AA199" s="6">
        <f t="shared" si="41"/>
        <v>35</v>
      </c>
    </row>
    <row r="200" spans="1:27" ht="13.8" thickBot="1" x14ac:dyDescent="0.3">
      <c r="A200" s="201" t="s">
        <v>56</v>
      </c>
      <c r="B200" s="206"/>
      <c r="C200" s="182"/>
      <c r="D200" s="181"/>
      <c r="E200" s="190"/>
      <c r="F200" s="254"/>
      <c r="G200" s="190"/>
      <c r="H200" s="189"/>
      <c r="I200" s="190"/>
      <c r="J200" s="189"/>
      <c r="K200" s="190"/>
      <c r="L200" s="181"/>
      <c r="M200" s="182"/>
      <c r="N200" s="236"/>
      <c r="O200" s="182"/>
      <c r="P200" s="191"/>
      <c r="Q200" s="182"/>
      <c r="R200" s="191"/>
      <c r="S200" s="182"/>
      <c r="T200" s="191"/>
      <c r="U200" s="316"/>
      <c r="V200" s="206"/>
      <c r="W200" s="182"/>
      <c r="X200" s="236"/>
      <c r="Y200" s="214"/>
      <c r="Z200" s="11">
        <f t="shared" si="43"/>
        <v>0</v>
      </c>
      <c r="AA200" s="6">
        <f t="shared" si="41"/>
        <v>35</v>
      </c>
    </row>
    <row r="201" spans="1:27" ht="13.8" thickBot="1" x14ac:dyDescent="0.3">
      <c r="A201" s="201"/>
      <c r="B201" s="145"/>
      <c r="C201" s="146"/>
      <c r="D201" s="163"/>
      <c r="E201" s="194"/>
      <c r="F201" s="193"/>
      <c r="G201" s="194"/>
      <c r="H201" s="186"/>
      <c r="I201" s="194"/>
      <c r="J201" s="193"/>
      <c r="K201" s="194"/>
      <c r="L201" s="163"/>
      <c r="M201" s="146"/>
      <c r="N201" s="239"/>
      <c r="O201" s="146"/>
      <c r="P201" s="239"/>
      <c r="Q201" s="146"/>
      <c r="R201" s="239"/>
      <c r="S201" s="146"/>
      <c r="T201" s="239"/>
      <c r="U201" s="202"/>
      <c r="V201" s="145"/>
      <c r="W201" s="146"/>
      <c r="X201" s="239"/>
      <c r="Y201" s="192"/>
      <c r="Z201" s="11">
        <f t="shared" si="43"/>
        <v>0</v>
      </c>
      <c r="AA201" s="6" t="e">
        <f t="shared" si="41"/>
        <v>#REF!</v>
      </c>
    </row>
    <row r="202" spans="1:27" ht="13.8" thickBot="1" x14ac:dyDescent="0.3">
      <c r="A202" s="45" t="s">
        <v>37</v>
      </c>
      <c r="B202" s="88"/>
      <c r="C202" s="47"/>
      <c r="D202" s="48"/>
      <c r="E202" s="50"/>
      <c r="F202" s="155"/>
      <c r="G202" s="50"/>
      <c r="H202" s="49"/>
      <c r="I202" s="50"/>
      <c r="J202" s="88"/>
      <c r="K202" s="47"/>
      <c r="L202" s="88"/>
      <c r="M202" s="47"/>
      <c r="N202" s="94"/>
      <c r="O202" s="47"/>
      <c r="P202" s="88"/>
      <c r="Q202" s="47"/>
      <c r="R202" s="94"/>
      <c r="S202" s="47"/>
      <c r="T202" s="88"/>
      <c r="U202" s="47"/>
      <c r="V202" s="88"/>
      <c r="W202" s="47"/>
      <c r="X202" s="94"/>
      <c r="Y202" s="51"/>
      <c r="Z202" s="11">
        <f t="shared" si="43"/>
        <v>0</v>
      </c>
      <c r="AA202" s="6">
        <f t="shared" si="41"/>
        <v>30</v>
      </c>
    </row>
    <row r="203" spans="1:27" ht="13.8" thickBot="1" x14ac:dyDescent="0.3">
      <c r="A203" s="28" t="s">
        <v>26</v>
      </c>
      <c r="B203" s="78"/>
      <c r="C203" s="53">
        <v>1</v>
      </c>
      <c r="D203" s="54">
        <v>1</v>
      </c>
      <c r="E203" s="56">
        <v>1</v>
      </c>
      <c r="F203" s="158">
        <v>1</v>
      </c>
      <c r="G203" s="56">
        <v>1</v>
      </c>
      <c r="H203" s="55">
        <v>1</v>
      </c>
      <c r="I203" s="56">
        <v>1</v>
      </c>
      <c r="J203" s="52"/>
      <c r="K203" s="56"/>
      <c r="L203" s="54">
        <v>1</v>
      </c>
      <c r="M203" s="56">
        <v>1</v>
      </c>
      <c r="N203" s="158">
        <v>1</v>
      </c>
      <c r="O203" s="53">
        <v>1</v>
      </c>
      <c r="P203" s="52">
        <v>1</v>
      </c>
      <c r="Q203" s="53">
        <v>1</v>
      </c>
      <c r="R203" s="52">
        <v>1</v>
      </c>
      <c r="S203" s="53">
        <v>1</v>
      </c>
      <c r="T203" s="52" t="s">
        <v>0</v>
      </c>
      <c r="U203" s="53" t="s">
        <v>0</v>
      </c>
      <c r="V203" s="78" t="s">
        <v>0</v>
      </c>
      <c r="W203" s="53" t="s">
        <v>0</v>
      </c>
      <c r="X203" s="148"/>
      <c r="Y203" s="57"/>
      <c r="Z203" s="11">
        <f t="shared" si="43"/>
        <v>7.5</v>
      </c>
      <c r="AA203" s="6">
        <f t="shared" si="41"/>
        <v>35</v>
      </c>
    </row>
    <row r="204" spans="1:27" ht="13.8" thickBot="1" x14ac:dyDescent="0.3">
      <c r="A204" s="87" t="s">
        <v>27</v>
      </c>
      <c r="B204" s="98"/>
      <c r="C204" s="97" t="s">
        <v>0</v>
      </c>
      <c r="D204" s="109">
        <v>1</v>
      </c>
      <c r="E204" s="137">
        <v>1</v>
      </c>
      <c r="F204" s="209">
        <v>1</v>
      </c>
      <c r="G204" s="137">
        <v>1</v>
      </c>
      <c r="H204" s="136">
        <v>1</v>
      </c>
      <c r="I204" s="137">
        <v>1</v>
      </c>
      <c r="J204" s="110">
        <v>1</v>
      </c>
      <c r="K204" s="97">
        <v>1</v>
      </c>
      <c r="L204" s="98"/>
      <c r="M204" s="97"/>
      <c r="N204" s="151">
        <v>1</v>
      </c>
      <c r="O204" s="97">
        <v>1</v>
      </c>
      <c r="P204" s="110">
        <v>1</v>
      </c>
      <c r="Q204" s="97">
        <v>1</v>
      </c>
      <c r="R204" s="110">
        <v>1</v>
      </c>
      <c r="S204" s="97">
        <v>1</v>
      </c>
      <c r="T204" s="110">
        <v>1</v>
      </c>
      <c r="U204" s="97">
        <v>1</v>
      </c>
      <c r="V204" s="98">
        <v>1</v>
      </c>
      <c r="W204" s="97">
        <v>1</v>
      </c>
      <c r="X204" s="151" t="s">
        <v>0</v>
      </c>
      <c r="Y204" s="150"/>
      <c r="Z204" s="11">
        <f t="shared" si="43"/>
        <v>9</v>
      </c>
      <c r="AA204" s="6">
        <f t="shared" ref="AA204" si="44">AA28</f>
        <v>35</v>
      </c>
    </row>
    <row r="205" spans="1:27" ht="13.8" thickBot="1" x14ac:dyDescent="0.3">
      <c r="A205" s="19" t="s">
        <v>8</v>
      </c>
      <c r="B205" s="18">
        <f t="shared" ref="B205:Y205" si="45">SUM(B185:B204)</f>
        <v>0</v>
      </c>
      <c r="C205" s="18">
        <f t="shared" si="45"/>
        <v>7</v>
      </c>
      <c r="D205" s="18">
        <f t="shared" si="45"/>
        <v>12</v>
      </c>
      <c r="E205" s="198">
        <f t="shared" si="45"/>
        <v>14</v>
      </c>
      <c r="F205" s="18">
        <f t="shared" si="45"/>
        <v>15</v>
      </c>
      <c r="G205" s="89">
        <f t="shared" si="45"/>
        <v>15</v>
      </c>
      <c r="H205" s="18">
        <f t="shared" si="45"/>
        <v>15</v>
      </c>
      <c r="I205" s="18">
        <f t="shared" si="45"/>
        <v>15</v>
      </c>
      <c r="J205" s="18">
        <f t="shared" si="45"/>
        <v>7</v>
      </c>
      <c r="K205" s="18">
        <f t="shared" si="45"/>
        <v>5</v>
      </c>
      <c r="L205" s="18">
        <f t="shared" si="45"/>
        <v>6</v>
      </c>
      <c r="M205" s="18">
        <f t="shared" si="45"/>
        <v>7</v>
      </c>
      <c r="N205" s="18">
        <f t="shared" si="45"/>
        <v>12</v>
      </c>
      <c r="O205" s="18">
        <f t="shared" si="45"/>
        <v>14</v>
      </c>
      <c r="P205" s="18">
        <f t="shared" si="45"/>
        <v>14</v>
      </c>
      <c r="Q205" s="18">
        <f t="shared" si="45"/>
        <v>14</v>
      </c>
      <c r="R205" s="18">
        <f t="shared" si="45"/>
        <v>14</v>
      </c>
      <c r="S205" s="18">
        <f t="shared" si="45"/>
        <v>14</v>
      </c>
      <c r="T205" s="18">
        <f t="shared" si="45"/>
        <v>13</v>
      </c>
      <c r="U205" s="18">
        <f t="shared" si="45"/>
        <v>12</v>
      </c>
      <c r="V205" s="18">
        <f t="shared" si="45"/>
        <v>10</v>
      </c>
      <c r="W205" s="18">
        <f t="shared" si="45"/>
        <v>9</v>
      </c>
      <c r="X205" s="18">
        <f t="shared" si="45"/>
        <v>3</v>
      </c>
      <c r="Y205" s="18">
        <f t="shared" si="45"/>
        <v>0</v>
      </c>
      <c r="Z205" s="32" t="s">
        <v>0</v>
      </c>
      <c r="AA205" s="6" t="e">
        <f>AA29</f>
        <v>#VALUE!</v>
      </c>
    </row>
    <row r="206" spans="1:27" ht="13.8" thickBot="1" x14ac:dyDescent="0.3">
      <c r="A206" s="60" t="s">
        <v>39</v>
      </c>
      <c r="B206" s="61">
        <f>SUM(B185:B200)</f>
        <v>0</v>
      </c>
      <c r="C206" s="61">
        <f>SUM(C185:C200)</f>
        <v>6</v>
      </c>
      <c r="D206" s="61">
        <f t="shared" ref="D206:I206" si="46">SUM(D185:D200)-1</f>
        <v>9</v>
      </c>
      <c r="E206" s="61">
        <f t="shared" si="46"/>
        <v>11</v>
      </c>
      <c r="F206" s="61">
        <f t="shared" si="46"/>
        <v>12</v>
      </c>
      <c r="G206" s="61">
        <f t="shared" si="46"/>
        <v>12</v>
      </c>
      <c r="H206" s="61">
        <f t="shared" si="46"/>
        <v>12</v>
      </c>
      <c r="I206" s="61">
        <f t="shared" si="46"/>
        <v>12</v>
      </c>
      <c r="J206" s="61">
        <f>SUM(J185:J200)</f>
        <v>6</v>
      </c>
      <c r="K206" s="61">
        <f>SUM(K185:K200)</f>
        <v>4</v>
      </c>
      <c r="L206" s="61">
        <f>SUM(L185:L200)</f>
        <v>5</v>
      </c>
      <c r="M206" s="61">
        <f>SUM(M185:M200)</f>
        <v>6</v>
      </c>
      <c r="N206" s="61">
        <f t="shared" ref="N206:U206" si="47">SUM(N185:N200)-1</f>
        <v>9</v>
      </c>
      <c r="O206" s="61">
        <f t="shared" si="47"/>
        <v>11</v>
      </c>
      <c r="P206" s="61">
        <f t="shared" si="47"/>
        <v>11</v>
      </c>
      <c r="Q206" s="61">
        <f t="shared" si="47"/>
        <v>11</v>
      </c>
      <c r="R206" s="61">
        <f t="shared" si="47"/>
        <v>11</v>
      </c>
      <c r="S206" s="61">
        <f t="shared" si="47"/>
        <v>11</v>
      </c>
      <c r="T206" s="61">
        <f t="shared" si="47"/>
        <v>11</v>
      </c>
      <c r="U206" s="61">
        <f t="shared" si="47"/>
        <v>10</v>
      </c>
      <c r="V206" s="61">
        <f>SUM(V185:V200)</f>
        <v>9</v>
      </c>
      <c r="W206" s="61">
        <f>SUM(W185:W200)</f>
        <v>8</v>
      </c>
      <c r="X206" s="61">
        <f>SUM(X185:X200)</f>
        <v>3</v>
      </c>
      <c r="Y206" s="61">
        <f>SUM(Y185:Y200)</f>
        <v>0</v>
      </c>
      <c r="Z206" s="62"/>
      <c r="AA206" s="6">
        <f>AA30</f>
        <v>98</v>
      </c>
    </row>
    <row r="207" spans="1:27" ht="13.8" thickBot="1" x14ac:dyDescent="0.3">
      <c r="A207" s="27" t="s">
        <v>28</v>
      </c>
      <c r="B207" s="48"/>
      <c r="C207" s="51"/>
      <c r="D207" s="88"/>
      <c r="E207" s="47"/>
      <c r="F207" s="94"/>
      <c r="G207" s="47"/>
      <c r="H207" s="88"/>
      <c r="I207" s="51"/>
      <c r="J207" s="88"/>
      <c r="K207" s="47"/>
      <c r="L207" s="88"/>
      <c r="M207" s="47"/>
      <c r="N207" s="88"/>
      <c r="O207" s="47"/>
      <c r="P207" s="88"/>
      <c r="Q207" s="47"/>
      <c r="R207" s="88"/>
      <c r="S207" s="51"/>
      <c r="T207" s="48"/>
      <c r="U207" s="50"/>
      <c r="V207" s="48"/>
      <c r="W207" s="47"/>
      <c r="X207" s="88"/>
      <c r="Y207" s="47"/>
      <c r="Z207" s="33">
        <f>SUM(B207:Y207)*0.5</f>
        <v>0</v>
      </c>
      <c r="AA207" s="6">
        <f>AA31</f>
        <v>36</v>
      </c>
    </row>
    <row r="208" spans="1:27" ht="13.8" thickBot="1" x14ac:dyDescent="0.3">
      <c r="A208" s="27" t="s">
        <v>55</v>
      </c>
      <c r="B208" s="344">
        <v>1</v>
      </c>
      <c r="C208" s="345">
        <v>1</v>
      </c>
      <c r="D208" s="346">
        <v>1</v>
      </c>
      <c r="E208" s="347">
        <v>1</v>
      </c>
      <c r="F208" s="348">
        <v>1</v>
      </c>
      <c r="G208" s="347">
        <v>1</v>
      </c>
      <c r="H208" s="346">
        <v>1</v>
      </c>
      <c r="I208" s="345">
        <v>1</v>
      </c>
      <c r="J208" s="346">
        <v>1</v>
      </c>
      <c r="K208" s="146"/>
      <c r="L208" s="145"/>
      <c r="M208" s="146"/>
      <c r="N208" s="346">
        <v>1</v>
      </c>
      <c r="O208" s="347">
        <v>1</v>
      </c>
      <c r="P208" s="346">
        <v>1</v>
      </c>
      <c r="Q208" s="347">
        <v>1</v>
      </c>
      <c r="R208" s="346">
        <v>1</v>
      </c>
      <c r="S208" s="345">
        <v>1</v>
      </c>
      <c r="T208" s="346">
        <v>1</v>
      </c>
      <c r="U208" s="347">
        <v>1</v>
      </c>
      <c r="V208" s="145"/>
      <c r="W208" s="146"/>
      <c r="X208" s="145"/>
      <c r="Y208" s="146"/>
      <c r="Z208" s="33">
        <f t="shared" ref="Z208:Z209" si="48">SUM(B208:Y208)*0.5</f>
        <v>8.5</v>
      </c>
      <c r="AA208" s="6">
        <f t="shared" ref="AA208:AA209" si="49">AA32</f>
        <v>35</v>
      </c>
    </row>
    <row r="209" spans="1:27" ht="13.8" thickBot="1" x14ac:dyDescent="0.3">
      <c r="A209" s="395" t="s">
        <v>54</v>
      </c>
      <c r="B209" s="167">
        <v>1</v>
      </c>
      <c r="C209" s="399">
        <v>1</v>
      </c>
      <c r="D209" s="397">
        <v>1</v>
      </c>
      <c r="E209" s="396">
        <v>1</v>
      </c>
      <c r="F209" s="398">
        <v>1</v>
      </c>
      <c r="G209" s="396">
        <v>1</v>
      </c>
      <c r="H209" s="397">
        <v>1</v>
      </c>
      <c r="I209" s="399">
        <v>1</v>
      </c>
      <c r="J209" s="397">
        <v>1</v>
      </c>
      <c r="K209" s="53" t="s">
        <v>0</v>
      </c>
      <c r="L209" s="78"/>
      <c r="M209" s="53"/>
      <c r="N209" s="397">
        <v>1</v>
      </c>
      <c r="O209" s="396">
        <v>1</v>
      </c>
      <c r="P209" s="397">
        <v>1</v>
      </c>
      <c r="Q209" s="396">
        <v>1</v>
      </c>
      <c r="R209" s="397">
        <v>1</v>
      </c>
      <c r="S209" s="399">
        <v>1</v>
      </c>
      <c r="T209" s="167">
        <v>1</v>
      </c>
      <c r="U209" s="168">
        <v>1</v>
      </c>
      <c r="V209" s="167">
        <v>1</v>
      </c>
      <c r="W209" s="396">
        <v>1</v>
      </c>
      <c r="X209" s="78"/>
      <c r="Y209" s="53"/>
      <c r="Z209" s="33">
        <f t="shared" si="48"/>
        <v>9.5</v>
      </c>
      <c r="AA209" s="6">
        <f t="shared" si="49"/>
        <v>35</v>
      </c>
    </row>
    <row r="210" spans="1:27" ht="13.8" thickBot="1" x14ac:dyDescent="0.3">
      <c r="A210" s="84" t="s">
        <v>29</v>
      </c>
      <c r="B210" s="78">
        <v>1</v>
      </c>
      <c r="C210" s="165">
        <v>1</v>
      </c>
      <c r="D210" s="227">
        <v>1</v>
      </c>
      <c r="E210" s="228">
        <v>1</v>
      </c>
      <c r="F210" s="229">
        <v>1</v>
      </c>
      <c r="G210" s="228">
        <v>1</v>
      </c>
      <c r="H210" s="227">
        <v>1</v>
      </c>
      <c r="I210" s="230">
        <v>1</v>
      </c>
      <c r="J210" s="54" t="s">
        <v>0</v>
      </c>
      <c r="K210" s="56" t="s">
        <v>0</v>
      </c>
      <c r="L210" s="54">
        <v>1</v>
      </c>
      <c r="M210" s="56">
        <v>1</v>
      </c>
      <c r="N210" s="54">
        <v>1</v>
      </c>
      <c r="O210" s="56">
        <v>1</v>
      </c>
      <c r="P210" s="233">
        <v>1</v>
      </c>
      <c r="Q210" s="56">
        <v>1</v>
      </c>
      <c r="R210" s="54" t="s">
        <v>0</v>
      </c>
      <c r="S210" s="165" t="s">
        <v>0</v>
      </c>
      <c r="T210" s="54" t="s">
        <v>0</v>
      </c>
      <c r="U210" s="56" t="s">
        <v>0</v>
      </c>
      <c r="V210" s="54" t="s">
        <v>0</v>
      </c>
      <c r="W210" s="56" t="s">
        <v>0</v>
      </c>
      <c r="X210" s="54" t="s">
        <v>0</v>
      </c>
      <c r="Y210" s="57"/>
      <c r="Z210" s="33">
        <f t="shared" ref="Z210:Z218" si="50">SUM(B210:Y210)*0.5</f>
        <v>7</v>
      </c>
      <c r="AA210" s="6">
        <f t="shared" ref="AA210:AA219" si="51">AA34</f>
        <v>35</v>
      </c>
    </row>
    <row r="211" spans="1:27" ht="13.8" thickBot="1" x14ac:dyDescent="0.3">
      <c r="A211" s="84" t="s">
        <v>42</v>
      </c>
      <c r="B211" s="78"/>
      <c r="C211" s="165" t="s">
        <v>0</v>
      </c>
      <c r="D211" s="227">
        <v>1</v>
      </c>
      <c r="E211" s="228">
        <v>1</v>
      </c>
      <c r="F211" s="229">
        <v>1</v>
      </c>
      <c r="G211" s="228">
        <v>1</v>
      </c>
      <c r="H211" s="227">
        <v>1</v>
      </c>
      <c r="I211" s="230">
        <v>1</v>
      </c>
      <c r="J211" s="54" t="s">
        <v>0</v>
      </c>
      <c r="K211" s="56" t="s">
        <v>0</v>
      </c>
      <c r="L211" s="233">
        <v>1</v>
      </c>
      <c r="M211" s="234">
        <v>1</v>
      </c>
      <c r="N211" s="233">
        <v>1</v>
      </c>
      <c r="O211" s="234">
        <v>1</v>
      </c>
      <c r="P211" s="233">
        <v>1</v>
      </c>
      <c r="Q211" s="234">
        <v>1</v>
      </c>
      <c r="R211" s="233">
        <v>1</v>
      </c>
      <c r="S211" s="235">
        <v>1</v>
      </c>
      <c r="T211" s="233">
        <v>1</v>
      </c>
      <c r="U211" s="234">
        <v>1</v>
      </c>
      <c r="V211" s="233">
        <v>1</v>
      </c>
      <c r="W211" s="234">
        <v>1</v>
      </c>
      <c r="X211" s="54"/>
      <c r="Y211" s="57"/>
      <c r="Z211" s="33">
        <f t="shared" si="50"/>
        <v>9</v>
      </c>
      <c r="AA211" s="6">
        <f t="shared" si="51"/>
        <v>35</v>
      </c>
    </row>
    <row r="212" spans="1:27" ht="13.8" thickBot="1" x14ac:dyDescent="0.3">
      <c r="A212" s="349" t="s">
        <v>30</v>
      </c>
      <c r="B212" s="351">
        <v>1</v>
      </c>
      <c r="C212" s="352">
        <v>1</v>
      </c>
      <c r="D212" s="351">
        <v>1</v>
      </c>
      <c r="E212" s="352">
        <v>1</v>
      </c>
      <c r="F212" s="351">
        <v>1</v>
      </c>
      <c r="G212" s="352">
        <v>1</v>
      </c>
      <c r="H212" s="351">
        <v>1</v>
      </c>
      <c r="I212" s="352">
        <v>1</v>
      </c>
      <c r="J212" s="78"/>
      <c r="K212" s="53"/>
      <c r="L212" s="351">
        <v>1</v>
      </c>
      <c r="M212" s="352">
        <v>1</v>
      </c>
      <c r="N212" s="351">
        <v>1</v>
      </c>
      <c r="O212" s="352">
        <v>1</v>
      </c>
      <c r="P212" s="351">
        <v>1</v>
      </c>
      <c r="Q212" s="352">
        <v>1</v>
      </c>
      <c r="R212" s="78"/>
      <c r="S212" s="53"/>
      <c r="T212" s="78"/>
      <c r="U212" s="53"/>
      <c r="V212" s="78"/>
      <c r="W212" s="53"/>
      <c r="X212" s="148"/>
      <c r="Y212" s="53"/>
      <c r="Z212" s="33">
        <f t="shared" si="50"/>
        <v>7</v>
      </c>
      <c r="AA212" s="6">
        <f t="shared" si="51"/>
        <v>35</v>
      </c>
    </row>
    <row r="213" spans="1:27" ht="13.8" thickBot="1" x14ac:dyDescent="0.3">
      <c r="A213" s="31" t="s">
        <v>31</v>
      </c>
      <c r="B213" s="78"/>
      <c r="C213" s="53" t="s">
        <v>0</v>
      </c>
      <c r="D213" s="339">
        <v>1</v>
      </c>
      <c r="E213" s="340">
        <v>1</v>
      </c>
      <c r="F213" s="341">
        <v>1</v>
      </c>
      <c r="G213" s="342">
        <v>1</v>
      </c>
      <c r="H213" s="341">
        <v>1</v>
      </c>
      <c r="I213" s="342">
        <v>1</v>
      </c>
      <c r="J213" s="78"/>
      <c r="K213" s="53"/>
      <c r="L213" s="267">
        <v>1</v>
      </c>
      <c r="M213" s="272">
        <v>1</v>
      </c>
      <c r="N213" s="223">
        <v>1</v>
      </c>
      <c r="O213" s="224">
        <v>1</v>
      </c>
      <c r="P213" s="223">
        <v>1</v>
      </c>
      <c r="Q213" s="224">
        <v>1</v>
      </c>
      <c r="R213" s="223">
        <v>1</v>
      </c>
      <c r="S213" s="224">
        <v>1</v>
      </c>
      <c r="T213" s="223">
        <v>1</v>
      </c>
      <c r="U213" s="224">
        <v>1</v>
      </c>
      <c r="V213" s="223">
        <v>1</v>
      </c>
      <c r="W213" s="224">
        <v>1</v>
      </c>
      <c r="X213" s="78"/>
      <c r="Y213" s="53"/>
      <c r="Z213" s="33">
        <f t="shared" si="50"/>
        <v>9</v>
      </c>
      <c r="AA213" s="6">
        <f t="shared" si="51"/>
        <v>35</v>
      </c>
    </row>
    <row r="214" spans="1:27" ht="13.8" thickBot="1" x14ac:dyDescent="0.3">
      <c r="A214" s="99" t="s">
        <v>40</v>
      </c>
      <c r="B214" s="206"/>
      <c r="C214" s="182"/>
      <c r="D214" s="206"/>
      <c r="E214" s="182"/>
      <c r="F214" s="206"/>
      <c r="G214" s="182"/>
      <c r="H214" s="206"/>
      <c r="I214" s="182"/>
      <c r="J214" s="206"/>
      <c r="K214" s="182"/>
      <c r="L214" s="236"/>
      <c r="M214" s="214"/>
      <c r="N214" s="206"/>
      <c r="O214" s="182"/>
      <c r="P214" s="206"/>
      <c r="Q214" s="182"/>
      <c r="R214" s="206"/>
      <c r="S214" s="182"/>
      <c r="T214" s="206"/>
      <c r="U214" s="182"/>
      <c r="V214" s="206"/>
      <c r="W214" s="182"/>
      <c r="X214" s="206"/>
      <c r="Y214" s="182"/>
      <c r="Z214" s="33">
        <f t="shared" si="50"/>
        <v>0</v>
      </c>
      <c r="AA214" s="6">
        <f t="shared" si="51"/>
        <v>35</v>
      </c>
    </row>
    <row r="215" spans="1:27" ht="13.8" thickBot="1" x14ac:dyDescent="0.3">
      <c r="A215" s="203"/>
      <c r="B215" s="78"/>
      <c r="C215" s="165"/>
      <c r="D215" s="78"/>
      <c r="E215" s="53"/>
      <c r="F215" s="148"/>
      <c r="G215" s="53"/>
      <c r="H215" s="78"/>
      <c r="I215" s="57"/>
      <c r="J215" s="54"/>
      <c r="K215" s="56"/>
      <c r="L215" s="54"/>
      <c r="M215" s="56"/>
      <c r="N215" s="54"/>
      <c r="O215" s="56"/>
      <c r="P215" s="54"/>
      <c r="Q215" s="56"/>
      <c r="R215" s="54"/>
      <c r="S215" s="165"/>
      <c r="T215" s="54"/>
      <c r="U215" s="56"/>
      <c r="V215" s="54"/>
      <c r="W215" s="56"/>
      <c r="X215" s="54"/>
      <c r="Y215" s="57"/>
      <c r="Z215" s="33">
        <f t="shared" si="50"/>
        <v>0</v>
      </c>
      <c r="AA215" s="6">
        <f t="shared" si="51"/>
        <v>0</v>
      </c>
    </row>
    <row r="216" spans="1:27" ht="13.8" thickBot="1" x14ac:dyDescent="0.3">
      <c r="A216" s="427"/>
      <c r="B216" s="78"/>
      <c r="C216" s="53"/>
      <c r="D216" s="82"/>
      <c r="E216" s="83"/>
      <c r="F216" s="78"/>
      <c r="G216" s="53"/>
      <c r="H216" s="78"/>
      <c r="I216" s="53"/>
      <c r="J216" s="78"/>
      <c r="K216" s="53"/>
      <c r="L216" s="148"/>
      <c r="M216" s="57"/>
      <c r="N216" s="78"/>
      <c r="O216" s="53"/>
      <c r="P216" s="78"/>
      <c r="Q216" s="53"/>
      <c r="R216" s="78"/>
      <c r="S216" s="53"/>
      <c r="T216" s="78"/>
      <c r="U216" s="53"/>
      <c r="V216" s="78"/>
      <c r="W216" s="53"/>
      <c r="X216" s="78"/>
      <c r="Y216" s="53"/>
      <c r="Z216" s="33">
        <f t="shared" si="50"/>
        <v>0</v>
      </c>
      <c r="AA216" s="6">
        <f t="shared" si="51"/>
        <v>0</v>
      </c>
    </row>
    <row r="217" spans="1:27" ht="13.8" thickBot="1" x14ac:dyDescent="0.3">
      <c r="A217" s="258"/>
      <c r="B217" s="145"/>
      <c r="C217" s="146"/>
      <c r="D217" s="145"/>
      <c r="E217" s="146"/>
      <c r="F217" s="145"/>
      <c r="G217" s="146"/>
      <c r="H217" s="145"/>
      <c r="I217" s="146"/>
      <c r="J217" s="145"/>
      <c r="K217" s="146"/>
      <c r="L217" s="239"/>
      <c r="M217" s="192"/>
      <c r="N217" s="145"/>
      <c r="O217" s="146"/>
      <c r="P217" s="145"/>
      <c r="Q217" s="146"/>
      <c r="R217" s="145"/>
      <c r="S217" s="146"/>
      <c r="T217" s="145"/>
      <c r="U217" s="146"/>
      <c r="V217" s="145"/>
      <c r="W217" s="146"/>
      <c r="X217" s="145"/>
      <c r="Y217" s="146"/>
      <c r="Z217" s="33">
        <f t="shared" si="50"/>
        <v>0</v>
      </c>
      <c r="AA217" s="6">
        <f t="shared" si="51"/>
        <v>0</v>
      </c>
    </row>
    <row r="218" spans="1:27" ht="13.8" thickBot="1" x14ac:dyDescent="0.3">
      <c r="A218" s="31" t="s">
        <v>32</v>
      </c>
      <c r="B218" s="269">
        <v>1</v>
      </c>
      <c r="C218" s="270">
        <v>1</v>
      </c>
      <c r="D218" s="269">
        <v>1</v>
      </c>
      <c r="E218" s="270">
        <v>1</v>
      </c>
      <c r="F218" s="269">
        <v>1</v>
      </c>
      <c r="G218" s="270">
        <v>1</v>
      </c>
      <c r="H218" s="269">
        <v>1</v>
      </c>
      <c r="I218" s="270">
        <v>1</v>
      </c>
      <c r="J218" s="78" t="s">
        <v>0</v>
      </c>
      <c r="K218" s="13"/>
      <c r="L218" s="281">
        <v>1</v>
      </c>
      <c r="M218" s="270">
        <v>1</v>
      </c>
      <c r="N218" s="269">
        <v>1</v>
      </c>
      <c r="O218" s="270">
        <v>1</v>
      </c>
      <c r="P218" s="269">
        <v>1</v>
      </c>
      <c r="Q218" s="270">
        <v>1</v>
      </c>
      <c r="R218" s="12" t="s">
        <v>0</v>
      </c>
      <c r="S218" s="13"/>
      <c r="T218" s="12"/>
      <c r="U218" s="13"/>
      <c r="V218" s="12"/>
      <c r="W218" s="13"/>
      <c r="X218" s="20"/>
      <c r="Y218" s="13"/>
      <c r="Z218" s="33">
        <f t="shared" si="50"/>
        <v>7</v>
      </c>
      <c r="AA218" s="6">
        <f t="shared" si="51"/>
        <v>35</v>
      </c>
    </row>
    <row r="219" spans="1:27" ht="13.8" thickBot="1" x14ac:dyDescent="0.3">
      <c r="A219" s="350" t="s">
        <v>33</v>
      </c>
      <c r="B219" s="261" t="s">
        <v>35</v>
      </c>
      <c r="C219" s="262">
        <v>1</v>
      </c>
      <c r="D219" s="261">
        <v>1</v>
      </c>
      <c r="E219" s="262">
        <v>1</v>
      </c>
      <c r="F219" s="265">
        <v>1</v>
      </c>
      <c r="G219" s="276">
        <v>1</v>
      </c>
      <c r="H219" s="261">
        <v>1</v>
      </c>
      <c r="I219" s="262">
        <v>1</v>
      </c>
      <c r="J219" s="263"/>
      <c r="K219" s="264"/>
      <c r="L219" s="268"/>
      <c r="M219" s="266"/>
      <c r="N219" s="263"/>
      <c r="O219" s="264"/>
      <c r="P219" s="268"/>
      <c r="Q219" s="266"/>
      <c r="R219" s="263"/>
      <c r="S219" s="264"/>
      <c r="T219" s="268" t="s">
        <v>0</v>
      </c>
      <c r="U219" s="276">
        <v>1</v>
      </c>
      <c r="V219" s="261">
        <v>1</v>
      </c>
      <c r="W219" s="262">
        <v>1</v>
      </c>
      <c r="X219" s="265">
        <v>1</v>
      </c>
      <c r="Y219" s="265" t="s">
        <v>36</v>
      </c>
      <c r="Z219" s="39">
        <v>8</v>
      </c>
      <c r="AA219" s="6">
        <f t="shared" si="51"/>
        <v>35</v>
      </c>
    </row>
    <row r="220" spans="1:27" ht="13.8" thickBot="1" x14ac:dyDescent="0.3">
      <c r="A220" s="512" t="str">
        <f>A1</f>
        <v>SEMAINE 3</v>
      </c>
      <c r="B220" s="514">
        <f>B1+5</f>
        <v>45675</v>
      </c>
      <c r="C220" s="515"/>
      <c r="D220" s="515"/>
      <c r="E220" s="515"/>
      <c r="F220" s="515"/>
      <c r="G220" s="515"/>
      <c r="H220" s="515"/>
      <c r="I220" s="515"/>
      <c r="J220" s="515"/>
      <c r="K220" s="515"/>
      <c r="L220" s="515"/>
      <c r="M220" s="515"/>
      <c r="N220" s="515"/>
      <c r="O220" s="515"/>
      <c r="P220" s="515"/>
      <c r="Q220" s="515"/>
      <c r="R220" s="515"/>
      <c r="S220" s="515"/>
      <c r="T220" s="515"/>
      <c r="U220" s="515"/>
      <c r="V220" s="515"/>
      <c r="W220" s="515"/>
      <c r="X220" s="515"/>
      <c r="Y220" s="516"/>
      <c r="Z220" s="519" t="s">
        <v>9</v>
      </c>
      <c r="AA220" s="521" t="s">
        <v>10</v>
      </c>
    </row>
    <row r="221" spans="1:27" ht="13.8" thickBot="1" x14ac:dyDescent="0.3">
      <c r="A221" s="513"/>
      <c r="B221" s="517" t="s">
        <v>15</v>
      </c>
      <c r="C221" s="518"/>
      <c r="D221" s="523" t="s">
        <v>16</v>
      </c>
      <c r="E221" s="517"/>
      <c r="F221" s="517" t="s">
        <v>17</v>
      </c>
      <c r="G221" s="518"/>
      <c r="H221" s="517" t="s">
        <v>18</v>
      </c>
      <c r="I221" s="518"/>
      <c r="J221" s="517" t="s">
        <v>19</v>
      </c>
      <c r="K221" s="518"/>
      <c r="L221" s="517" t="s">
        <v>20</v>
      </c>
      <c r="M221" s="518"/>
      <c r="N221" s="517" t="s">
        <v>12</v>
      </c>
      <c r="O221" s="518"/>
      <c r="P221" s="517" t="s">
        <v>21</v>
      </c>
      <c r="Q221" s="518"/>
      <c r="R221" s="517" t="s">
        <v>22</v>
      </c>
      <c r="S221" s="518"/>
      <c r="T221" s="517" t="s">
        <v>23</v>
      </c>
      <c r="U221" s="518"/>
      <c r="V221" s="517" t="s">
        <v>24</v>
      </c>
      <c r="W221" s="518"/>
      <c r="X221" s="517" t="s">
        <v>25</v>
      </c>
      <c r="Y221" s="518"/>
      <c r="Z221" s="520"/>
      <c r="AA221" s="522"/>
    </row>
    <row r="222" spans="1:27" ht="13.8" thickBot="1" x14ac:dyDescent="0.3">
      <c r="A222" s="26" t="s">
        <v>1</v>
      </c>
      <c r="B222" s="103"/>
      <c r="C222" s="104"/>
      <c r="D222" s="105"/>
      <c r="E222" s="106"/>
      <c r="F222" s="106"/>
      <c r="G222" s="107"/>
      <c r="H222" s="106"/>
      <c r="I222" s="107"/>
      <c r="J222" s="108"/>
      <c r="K222" s="104"/>
      <c r="L222" s="108"/>
      <c r="M222" s="104"/>
      <c r="N222" s="108"/>
      <c r="O222" s="104"/>
      <c r="P222" s="108"/>
      <c r="Q222" s="104"/>
      <c r="R222" s="108"/>
      <c r="S222" s="104"/>
      <c r="T222" s="108"/>
      <c r="U222" s="104"/>
      <c r="V222" s="108"/>
      <c r="W222" s="104"/>
      <c r="X222" s="108"/>
      <c r="Y222" s="104"/>
      <c r="Z222" s="11">
        <f t="shared" ref="Z222:Z249" si="52">SUM(B222:Y222)*0.5</f>
        <v>0</v>
      </c>
      <c r="AA222" s="6">
        <f>AA178</f>
        <v>36</v>
      </c>
    </row>
    <row r="223" spans="1:27" ht="13.8" thickBot="1" x14ac:dyDescent="0.3">
      <c r="A223" s="365" t="s">
        <v>43</v>
      </c>
      <c r="B223" s="78"/>
      <c r="C223" s="56"/>
      <c r="D223" s="54">
        <v>1</v>
      </c>
      <c r="E223" s="55">
        <v>1</v>
      </c>
      <c r="F223" s="55">
        <v>1</v>
      </c>
      <c r="G223" s="56">
        <v>1</v>
      </c>
      <c r="H223" s="55">
        <v>1</v>
      </c>
      <c r="I223" s="56">
        <v>1</v>
      </c>
      <c r="J223" s="55">
        <v>1</v>
      </c>
      <c r="K223" s="53">
        <v>1</v>
      </c>
      <c r="L223" s="52"/>
      <c r="M223" s="53"/>
      <c r="N223" s="52">
        <v>1</v>
      </c>
      <c r="O223" s="53">
        <v>1</v>
      </c>
      <c r="P223" s="52">
        <v>1</v>
      </c>
      <c r="Q223" s="53">
        <v>1</v>
      </c>
      <c r="R223" s="52">
        <v>1</v>
      </c>
      <c r="S223" s="53">
        <v>1</v>
      </c>
      <c r="T223" s="52">
        <v>1</v>
      </c>
      <c r="U223" s="53">
        <v>1</v>
      </c>
      <c r="V223" s="55">
        <v>1</v>
      </c>
      <c r="W223" s="56">
        <v>1</v>
      </c>
      <c r="X223" s="52"/>
      <c r="Y223" s="53"/>
      <c r="Z223" s="506">
        <f t="shared" si="52"/>
        <v>9</v>
      </c>
      <c r="AA223" s="6">
        <f t="shared" ref="AA223:AA248" si="53">AA179</f>
        <v>44</v>
      </c>
    </row>
    <row r="224" spans="1:27" ht="13.8" thickBot="1" x14ac:dyDescent="0.3">
      <c r="A224" s="364" t="s">
        <v>49</v>
      </c>
      <c r="B224" s="481"/>
      <c r="C224" s="482"/>
      <c r="D224" s="481"/>
      <c r="E224" s="484"/>
      <c r="F224" s="484"/>
      <c r="G224" s="482"/>
      <c r="H224" s="484"/>
      <c r="I224" s="482"/>
      <c r="J224" s="484"/>
      <c r="K224" s="482"/>
      <c r="L224" s="484"/>
      <c r="M224" s="482"/>
      <c r="N224" s="484"/>
      <c r="O224" s="482"/>
      <c r="P224" s="484"/>
      <c r="Q224" s="482"/>
      <c r="R224" s="484"/>
      <c r="S224" s="482"/>
      <c r="T224" s="484"/>
      <c r="U224" s="482"/>
      <c r="V224" s="484"/>
      <c r="W224" s="228"/>
      <c r="X224" s="472"/>
      <c r="Y224" s="228"/>
      <c r="Z224" s="11">
        <f t="shared" si="52"/>
        <v>0</v>
      </c>
      <c r="AA224" s="6">
        <f t="shared" si="53"/>
        <v>27.5</v>
      </c>
    </row>
    <row r="225" spans="1:27" ht="13.8" thickBot="1" x14ac:dyDescent="0.3">
      <c r="A225" s="364" t="s">
        <v>45</v>
      </c>
      <c r="B225" s="247"/>
      <c r="C225" s="154">
        <v>1</v>
      </c>
      <c r="D225" s="247">
        <v>1</v>
      </c>
      <c r="E225" s="157">
        <v>1</v>
      </c>
      <c r="F225" s="157">
        <v>1</v>
      </c>
      <c r="G225" s="154">
        <v>1</v>
      </c>
      <c r="H225" s="157">
        <v>1</v>
      </c>
      <c r="I225" s="154">
        <v>1</v>
      </c>
      <c r="J225" s="157" t="s">
        <v>0</v>
      </c>
      <c r="K225" s="154" t="s">
        <v>0</v>
      </c>
      <c r="L225" s="157">
        <v>1</v>
      </c>
      <c r="M225" s="154">
        <v>1</v>
      </c>
      <c r="N225" s="157">
        <v>1</v>
      </c>
      <c r="O225" s="154">
        <v>1</v>
      </c>
      <c r="P225" s="157">
        <v>1</v>
      </c>
      <c r="Q225" s="154">
        <v>1</v>
      </c>
      <c r="R225" s="157">
        <v>1</v>
      </c>
      <c r="S225" s="154">
        <v>1</v>
      </c>
      <c r="T225" s="157">
        <v>1</v>
      </c>
      <c r="U225" s="154">
        <v>1</v>
      </c>
      <c r="V225" s="157" t="s">
        <v>0</v>
      </c>
      <c r="W225" s="53" t="s">
        <v>0</v>
      </c>
      <c r="X225" s="52"/>
      <c r="Y225" s="53"/>
      <c r="Z225" s="11">
        <f t="shared" si="52"/>
        <v>8.5</v>
      </c>
      <c r="AA225" s="6">
        <f t="shared" si="53"/>
        <v>35</v>
      </c>
    </row>
    <row r="226" spans="1:27" ht="13.8" thickBot="1" x14ac:dyDescent="0.3">
      <c r="A226" s="258" t="s">
        <v>51</v>
      </c>
      <c r="B226" s="206"/>
      <c r="C226" s="182"/>
      <c r="D226" s="181"/>
      <c r="E226" s="189"/>
      <c r="F226" s="189"/>
      <c r="G226" s="190"/>
      <c r="H226" s="189"/>
      <c r="I226" s="190"/>
      <c r="J226" s="189"/>
      <c r="K226" s="190"/>
      <c r="L226" s="191"/>
      <c r="M226" s="190"/>
      <c r="N226" s="191"/>
      <c r="O226" s="182"/>
      <c r="P226" s="191"/>
      <c r="Q226" s="182"/>
      <c r="R226" s="191"/>
      <c r="S226" s="182"/>
      <c r="T226" s="191"/>
      <c r="U226" s="190"/>
      <c r="V226" s="191"/>
      <c r="W226" s="182"/>
      <c r="X226" s="191"/>
      <c r="Y226" s="182"/>
      <c r="Z226" s="11">
        <f t="shared" si="52"/>
        <v>0</v>
      </c>
      <c r="AA226" s="6">
        <f t="shared" si="53"/>
        <v>35</v>
      </c>
    </row>
    <row r="227" spans="1:27" ht="13.8" thickBot="1" x14ac:dyDescent="0.3">
      <c r="A227" s="258"/>
      <c r="B227" s="240"/>
      <c r="C227" s="241"/>
      <c r="D227" s="243"/>
      <c r="E227" s="373"/>
      <c r="F227" s="373"/>
      <c r="G227" s="245"/>
      <c r="H227" s="373"/>
      <c r="I227" s="245"/>
      <c r="J227" s="402"/>
      <c r="K227" s="245"/>
      <c r="L227" s="402"/>
      <c r="M227" s="245"/>
      <c r="N227" s="402"/>
      <c r="O227" s="241"/>
      <c r="P227" s="402"/>
      <c r="Q227" s="241"/>
      <c r="R227" s="402"/>
      <c r="S227" s="241"/>
      <c r="T227" s="402"/>
      <c r="U227" s="245"/>
      <c r="V227" s="402"/>
      <c r="W227" s="241"/>
      <c r="X227" s="402"/>
      <c r="Y227" s="241"/>
      <c r="Z227" s="11"/>
      <c r="AA227" s="6" t="e">
        <f t="shared" si="53"/>
        <v>#REF!</v>
      </c>
    </row>
    <row r="228" spans="1:27" ht="13.8" thickBot="1" x14ac:dyDescent="0.3">
      <c r="A228" s="259"/>
      <c r="B228" s="95"/>
      <c r="C228" s="91"/>
      <c r="D228" s="54"/>
      <c r="E228" s="55"/>
      <c r="F228" s="55"/>
      <c r="G228" s="56"/>
      <c r="H228" s="55"/>
      <c r="I228" s="56"/>
      <c r="J228" s="52"/>
      <c r="K228" s="53"/>
      <c r="L228" s="52"/>
      <c r="M228" s="53"/>
      <c r="N228" s="52"/>
      <c r="O228" s="53"/>
      <c r="P228" s="52"/>
      <c r="Q228" s="53"/>
      <c r="R228" s="52"/>
      <c r="S228" s="53"/>
      <c r="T228" s="52"/>
      <c r="U228" s="53"/>
      <c r="V228" s="52"/>
      <c r="W228" s="53"/>
      <c r="X228" s="65"/>
      <c r="Y228" s="66"/>
      <c r="Z228" s="11">
        <f t="shared" si="52"/>
        <v>0</v>
      </c>
      <c r="AA228" s="6">
        <f t="shared" si="53"/>
        <v>0</v>
      </c>
    </row>
    <row r="229" spans="1:27" ht="13.8" thickBot="1" x14ac:dyDescent="0.3">
      <c r="A229" s="10" t="s">
        <v>2</v>
      </c>
      <c r="B229" s="18">
        <f t="shared" ref="B229:Y229" si="54">SUM(B222:B228)</f>
        <v>0</v>
      </c>
      <c r="C229" s="18">
        <f t="shared" si="54"/>
        <v>1</v>
      </c>
      <c r="D229" s="18">
        <f t="shared" si="54"/>
        <v>2</v>
      </c>
      <c r="E229" s="18">
        <f t="shared" si="54"/>
        <v>2</v>
      </c>
      <c r="F229" s="18">
        <f t="shared" si="54"/>
        <v>2</v>
      </c>
      <c r="G229" s="18">
        <f t="shared" si="54"/>
        <v>2</v>
      </c>
      <c r="H229" s="18">
        <f t="shared" si="54"/>
        <v>2</v>
      </c>
      <c r="I229" s="18">
        <f t="shared" si="54"/>
        <v>2</v>
      </c>
      <c r="J229" s="18">
        <f t="shared" si="54"/>
        <v>1</v>
      </c>
      <c r="K229" s="18">
        <f t="shared" si="54"/>
        <v>1</v>
      </c>
      <c r="L229" s="18">
        <f t="shared" si="54"/>
        <v>1</v>
      </c>
      <c r="M229" s="18">
        <f t="shared" si="54"/>
        <v>1</v>
      </c>
      <c r="N229" s="18">
        <f t="shared" si="54"/>
        <v>2</v>
      </c>
      <c r="O229" s="18">
        <f t="shared" si="54"/>
        <v>2</v>
      </c>
      <c r="P229" s="18">
        <f t="shared" si="54"/>
        <v>2</v>
      </c>
      <c r="Q229" s="18">
        <f t="shared" si="54"/>
        <v>2</v>
      </c>
      <c r="R229" s="18">
        <f t="shared" si="54"/>
        <v>2</v>
      </c>
      <c r="S229" s="18">
        <f t="shared" si="54"/>
        <v>2</v>
      </c>
      <c r="T229" s="18">
        <f t="shared" si="54"/>
        <v>2</v>
      </c>
      <c r="U229" s="18">
        <f t="shared" si="54"/>
        <v>2</v>
      </c>
      <c r="V229" s="18">
        <f t="shared" si="54"/>
        <v>1</v>
      </c>
      <c r="W229" s="18">
        <f t="shared" si="54"/>
        <v>1</v>
      </c>
      <c r="X229" s="18">
        <f t="shared" si="54"/>
        <v>0</v>
      </c>
      <c r="Y229" s="18">
        <f t="shared" si="54"/>
        <v>0</v>
      </c>
      <c r="Z229" s="11">
        <f t="shared" si="52"/>
        <v>17.5</v>
      </c>
      <c r="AA229" s="6">
        <f t="shared" si="53"/>
        <v>177.5</v>
      </c>
    </row>
    <row r="230" spans="1:27" ht="13.8" thickBot="1" x14ac:dyDescent="0.3">
      <c r="A230" s="9" t="s">
        <v>3</v>
      </c>
      <c r="B230" s="139"/>
      <c r="C230" s="140"/>
      <c r="D230" s="105"/>
      <c r="E230" s="107"/>
      <c r="F230" s="105"/>
      <c r="G230" s="107"/>
      <c r="H230" s="105"/>
      <c r="I230" s="107"/>
      <c r="J230" s="103"/>
      <c r="K230" s="104"/>
      <c r="L230" s="103"/>
      <c r="M230" s="104"/>
      <c r="N230" s="103"/>
      <c r="O230" s="104"/>
      <c r="P230" s="103"/>
      <c r="Q230" s="104"/>
      <c r="R230" s="103"/>
      <c r="S230" s="104"/>
      <c r="T230" s="103"/>
      <c r="U230" s="104"/>
      <c r="V230" s="105"/>
      <c r="W230" s="104"/>
      <c r="X230" s="306"/>
      <c r="Y230" s="140"/>
      <c r="Z230" s="11">
        <f t="shared" si="52"/>
        <v>0</v>
      </c>
      <c r="AA230" s="6">
        <f t="shared" si="53"/>
        <v>29</v>
      </c>
    </row>
    <row r="231" spans="1:27" ht="13.8" thickBot="1" x14ac:dyDescent="0.3">
      <c r="A231" s="4" t="s">
        <v>4</v>
      </c>
      <c r="B231" s="78"/>
      <c r="C231" s="53">
        <v>1</v>
      </c>
      <c r="D231" s="54">
        <v>1</v>
      </c>
      <c r="E231" s="56">
        <v>1</v>
      </c>
      <c r="F231" s="54">
        <v>1</v>
      </c>
      <c r="G231" s="56">
        <v>1</v>
      </c>
      <c r="H231" s="54">
        <v>1</v>
      </c>
      <c r="I231" s="56">
        <v>1</v>
      </c>
      <c r="J231" s="78">
        <v>1</v>
      </c>
      <c r="K231" s="53">
        <v>1</v>
      </c>
      <c r="L231" s="78"/>
      <c r="M231" s="53"/>
      <c r="N231" s="78">
        <v>1</v>
      </c>
      <c r="O231" s="53">
        <v>1</v>
      </c>
      <c r="P231" s="78">
        <v>1</v>
      </c>
      <c r="Q231" s="53">
        <v>1</v>
      </c>
      <c r="R231" s="78">
        <v>1</v>
      </c>
      <c r="S231" s="53">
        <v>1</v>
      </c>
      <c r="T231" s="78">
        <v>1</v>
      </c>
      <c r="U231" s="53" t="s">
        <v>0</v>
      </c>
      <c r="V231" s="78" t="s">
        <v>0</v>
      </c>
      <c r="W231" s="53" t="s">
        <v>0</v>
      </c>
      <c r="X231" s="148"/>
      <c r="Y231" s="53"/>
      <c r="Z231" s="11">
        <f t="shared" si="52"/>
        <v>8</v>
      </c>
      <c r="AA231" s="6">
        <f t="shared" si="53"/>
        <v>16</v>
      </c>
    </row>
    <row r="232" spans="1:27" ht="13.8" thickBot="1" x14ac:dyDescent="0.3">
      <c r="A232" s="4" t="s">
        <v>13</v>
      </c>
      <c r="B232" s="92"/>
      <c r="C232" s="69"/>
      <c r="D232" s="48"/>
      <c r="E232" s="50"/>
      <c r="F232" s="48"/>
      <c r="G232" s="50"/>
      <c r="H232" s="48"/>
      <c r="I232" s="50"/>
      <c r="J232" s="88"/>
      <c r="K232" s="47"/>
      <c r="L232" s="88"/>
      <c r="M232" s="47"/>
      <c r="N232" s="88"/>
      <c r="O232" s="47"/>
      <c r="P232" s="88"/>
      <c r="Q232" s="47"/>
      <c r="R232" s="88"/>
      <c r="S232" s="47"/>
      <c r="T232" s="88"/>
      <c r="U232" s="47"/>
      <c r="V232" s="88"/>
      <c r="W232" s="47"/>
      <c r="X232" s="93"/>
      <c r="Y232" s="69"/>
      <c r="Z232" s="11">
        <f t="shared" si="52"/>
        <v>0</v>
      </c>
      <c r="AA232" s="6">
        <f t="shared" si="53"/>
        <v>35</v>
      </c>
    </row>
    <row r="233" spans="1:27" ht="13.8" thickBot="1" x14ac:dyDescent="0.3">
      <c r="A233" s="4" t="s">
        <v>5</v>
      </c>
      <c r="B233" s="78"/>
      <c r="C233" s="53"/>
      <c r="D233" s="54">
        <v>1</v>
      </c>
      <c r="E233" s="56">
        <v>1</v>
      </c>
      <c r="F233" s="54">
        <v>1</v>
      </c>
      <c r="G233" s="56">
        <v>1</v>
      </c>
      <c r="H233" s="54">
        <v>1</v>
      </c>
      <c r="I233" s="56">
        <v>1</v>
      </c>
      <c r="J233" s="78"/>
      <c r="K233" s="53"/>
      <c r="L233" s="78"/>
      <c r="M233" s="53"/>
      <c r="N233" s="78">
        <v>1</v>
      </c>
      <c r="O233" s="53">
        <v>1</v>
      </c>
      <c r="P233" s="78">
        <v>1</v>
      </c>
      <c r="Q233" s="53">
        <v>1</v>
      </c>
      <c r="R233" s="78">
        <v>1</v>
      </c>
      <c r="S233" s="53">
        <v>1</v>
      </c>
      <c r="T233" s="78">
        <v>1</v>
      </c>
      <c r="U233" s="53">
        <v>1</v>
      </c>
      <c r="V233" s="54">
        <v>1</v>
      </c>
      <c r="W233" s="56">
        <v>1</v>
      </c>
      <c r="X233" s="148"/>
      <c r="Y233" s="53"/>
      <c r="Z233" s="11">
        <f t="shared" si="52"/>
        <v>8</v>
      </c>
      <c r="AA233" s="6">
        <f t="shared" si="53"/>
        <v>25</v>
      </c>
    </row>
    <row r="234" spans="1:27" ht="13.8" thickBot="1" x14ac:dyDescent="0.3">
      <c r="A234" s="4" t="s">
        <v>7</v>
      </c>
      <c r="B234" s="95"/>
      <c r="C234" s="66">
        <v>1</v>
      </c>
      <c r="D234" s="54">
        <v>1</v>
      </c>
      <c r="E234" s="56">
        <v>1</v>
      </c>
      <c r="F234" s="54">
        <v>1</v>
      </c>
      <c r="G234" s="56">
        <v>1</v>
      </c>
      <c r="H234" s="54">
        <v>1</v>
      </c>
      <c r="I234" s="56">
        <v>1</v>
      </c>
      <c r="J234" s="78">
        <v>1</v>
      </c>
      <c r="K234" s="53">
        <v>1</v>
      </c>
      <c r="L234" s="78"/>
      <c r="M234" s="53"/>
      <c r="N234" s="78">
        <v>1</v>
      </c>
      <c r="O234" s="53">
        <v>1</v>
      </c>
      <c r="P234" s="78">
        <v>1</v>
      </c>
      <c r="Q234" s="53">
        <v>1</v>
      </c>
      <c r="R234" s="78">
        <v>1</v>
      </c>
      <c r="S234" s="53">
        <v>1</v>
      </c>
      <c r="T234" s="78">
        <v>1</v>
      </c>
      <c r="U234" s="53">
        <v>1</v>
      </c>
      <c r="V234" s="78" t="s">
        <v>0</v>
      </c>
      <c r="W234" s="53" t="s">
        <v>0</v>
      </c>
      <c r="X234" s="144"/>
      <c r="Y234" s="66"/>
      <c r="Z234" s="11">
        <f t="shared" si="52"/>
        <v>8.5</v>
      </c>
      <c r="AA234" s="6">
        <f t="shared" si="53"/>
        <v>31</v>
      </c>
    </row>
    <row r="235" spans="1:27" ht="13.8" thickBot="1" x14ac:dyDescent="0.3">
      <c r="A235" s="5" t="s">
        <v>6</v>
      </c>
      <c r="B235" s="92"/>
      <c r="C235" s="69"/>
      <c r="D235" s="48"/>
      <c r="E235" s="50"/>
      <c r="F235" s="48"/>
      <c r="G235" s="50"/>
      <c r="H235" s="48"/>
      <c r="I235" s="50"/>
      <c r="J235" s="48"/>
      <c r="K235" s="50"/>
      <c r="L235" s="88"/>
      <c r="M235" s="47"/>
      <c r="N235" s="88"/>
      <c r="O235" s="47"/>
      <c r="P235" s="88"/>
      <c r="Q235" s="47"/>
      <c r="R235" s="88"/>
      <c r="S235" s="47"/>
      <c r="T235" s="88"/>
      <c r="U235" s="47"/>
      <c r="V235" s="88"/>
      <c r="W235" s="47"/>
      <c r="X235" s="93"/>
      <c r="Y235" s="69"/>
      <c r="Z235" s="11">
        <f t="shared" si="52"/>
        <v>0</v>
      </c>
      <c r="AA235" s="6">
        <f t="shared" si="53"/>
        <v>31</v>
      </c>
    </row>
    <row r="236" spans="1:27" ht="13.8" thickBot="1" x14ac:dyDescent="0.3">
      <c r="A236" s="152" t="s">
        <v>41</v>
      </c>
      <c r="B236" s="95"/>
      <c r="C236" s="66"/>
      <c r="D236" s="54">
        <v>1</v>
      </c>
      <c r="E236" s="56">
        <v>1</v>
      </c>
      <c r="F236" s="54">
        <v>1</v>
      </c>
      <c r="G236" s="56">
        <v>1</v>
      </c>
      <c r="H236" s="54">
        <v>1</v>
      </c>
      <c r="I236" s="56">
        <v>1</v>
      </c>
      <c r="J236" s="78" t="s">
        <v>0</v>
      </c>
      <c r="K236" s="53" t="s">
        <v>0</v>
      </c>
      <c r="L236" s="54">
        <v>1</v>
      </c>
      <c r="M236" s="56">
        <v>1</v>
      </c>
      <c r="N236" s="78">
        <v>1</v>
      </c>
      <c r="O236" s="53">
        <v>1</v>
      </c>
      <c r="P236" s="78">
        <v>1</v>
      </c>
      <c r="Q236" s="53">
        <v>1</v>
      </c>
      <c r="R236" s="78">
        <v>1</v>
      </c>
      <c r="S236" s="53">
        <v>1</v>
      </c>
      <c r="T236" s="78">
        <v>1</v>
      </c>
      <c r="U236" s="53">
        <v>1</v>
      </c>
      <c r="V236" s="78">
        <v>1</v>
      </c>
      <c r="W236" s="53">
        <v>1</v>
      </c>
      <c r="X236" s="144"/>
      <c r="Y236" s="66"/>
      <c r="Z236" s="11">
        <f t="shared" si="52"/>
        <v>9</v>
      </c>
      <c r="AA236" s="6">
        <f t="shared" si="53"/>
        <v>35</v>
      </c>
    </row>
    <row r="237" spans="1:27" ht="13.8" thickBot="1" x14ac:dyDescent="0.3">
      <c r="A237" s="162" t="s">
        <v>44</v>
      </c>
      <c r="B237" s="78"/>
      <c r="C237" s="53">
        <v>1</v>
      </c>
      <c r="D237" s="54">
        <v>1</v>
      </c>
      <c r="E237" s="56">
        <v>1</v>
      </c>
      <c r="F237" s="54">
        <v>1</v>
      </c>
      <c r="G237" s="56">
        <v>1</v>
      </c>
      <c r="H237" s="54">
        <v>1</v>
      </c>
      <c r="I237" s="56">
        <v>1</v>
      </c>
      <c r="J237" s="78">
        <v>1</v>
      </c>
      <c r="K237" s="53">
        <v>1</v>
      </c>
      <c r="L237" s="78"/>
      <c r="M237" s="53"/>
      <c r="N237" s="78">
        <v>1</v>
      </c>
      <c r="O237" s="53">
        <v>1</v>
      </c>
      <c r="P237" s="78">
        <v>1</v>
      </c>
      <c r="Q237" s="53">
        <v>1</v>
      </c>
      <c r="R237" s="78">
        <v>1</v>
      </c>
      <c r="S237" s="53">
        <v>1</v>
      </c>
      <c r="T237" s="78">
        <v>1</v>
      </c>
      <c r="U237" s="53">
        <v>1</v>
      </c>
      <c r="V237" s="78">
        <v>1</v>
      </c>
      <c r="W237" s="53"/>
      <c r="X237" s="148"/>
      <c r="Y237" s="53"/>
      <c r="Z237" s="11">
        <f t="shared" si="52"/>
        <v>9</v>
      </c>
      <c r="AA237" s="6">
        <f t="shared" si="53"/>
        <v>17.5</v>
      </c>
    </row>
    <row r="238" spans="1:27" ht="13.8" thickBot="1" x14ac:dyDescent="0.3">
      <c r="A238" s="162" t="s">
        <v>46</v>
      </c>
      <c r="B238" s="54" t="s">
        <v>0</v>
      </c>
      <c r="C238" s="53">
        <v>1</v>
      </c>
      <c r="D238" s="54">
        <v>1</v>
      </c>
      <c r="E238" s="56">
        <v>1</v>
      </c>
      <c r="F238" s="54">
        <v>1</v>
      </c>
      <c r="G238" s="56">
        <v>1</v>
      </c>
      <c r="H238" s="54">
        <v>1</v>
      </c>
      <c r="I238" s="56">
        <v>1</v>
      </c>
      <c r="J238" s="78" t="s">
        <v>0</v>
      </c>
      <c r="K238" s="53" t="s">
        <v>0</v>
      </c>
      <c r="L238" s="78">
        <v>1</v>
      </c>
      <c r="M238" s="53">
        <v>1</v>
      </c>
      <c r="N238" s="78">
        <v>1</v>
      </c>
      <c r="O238" s="53">
        <v>1</v>
      </c>
      <c r="P238" s="78">
        <v>1</v>
      </c>
      <c r="Q238" s="53">
        <v>1</v>
      </c>
      <c r="R238" s="78">
        <v>1</v>
      </c>
      <c r="S238" s="53">
        <v>1</v>
      </c>
      <c r="T238" s="78">
        <v>1</v>
      </c>
      <c r="U238" s="53">
        <v>1</v>
      </c>
      <c r="V238" s="78" t="s">
        <v>0</v>
      </c>
      <c r="W238" s="56" t="s">
        <v>0</v>
      </c>
      <c r="X238" s="148"/>
      <c r="Y238" s="53"/>
      <c r="Z238" s="11">
        <f t="shared" si="52"/>
        <v>8.5</v>
      </c>
      <c r="AA238" s="6">
        <f t="shared" si="53"/>
        <v>35</v>
      </c>
    </row>
    <row r="239" spans="1:27" ht="13.8" thickBot="1" x14ac:dyDescent="0.3">
      <c r="A239" s="171" t="s">
        <v>47</v>
      </c>
      <c r="B239" s="88"/>
      <c r="C239" s="47"/>
      <c r="D239" s="48"/>
      <c r="E239" s="50"/>
      <c r="F239" s="48"/>
      <c r="G239" s="50"/>
      <c r="H239" s="48"/>
      <c r="I239" s="50"/>
      <c r="J239" s="88"/>
      <c r="K239" s="47"/>
      <c r="L239" s="88"/>
      <c r="M239" s="47"/>
      <c r="N239" s="88"/>
      <c r="O239" s="47"/>
      <c r="P239" s="88"/>
      <c r="Q239" s="47"/>
      <c r="R239" s="88"/>
      <c r="S239" s="47"/>
      <c r="T239" s="88"/>
      <c r="U239" s="47"/>
      <c r="V239" s="88"/>
      <c r="W239" s="47"/>
      <c r="X239" s="94"/>
      <c r="Y239" s="47"/>
      <c r="Z239" s="11">
        <f t="shared" si="52"/>
        <v>0</v>
      </c>
      <c r="AA239" s="6">
        <f t="shared" si="53"/>
        <v>17.5</v>
      </c>
    </row>
    <row r="240" spans="1:27" ht="13.8" thickBot="1" x14ac:dyDescent="0.3">
      <c r="A240" s="201" t="s">
        <v>50</v>
      </c>
      <c r="B240" s="371"/>
      <c r="C240" s="53"/>
      <c r="D240" s="78" t="s">
        <v>0</v>
      </c>
      <c r="E240" s="53">
        <v>1</v>
      </c>
      <c r="F240" s="148">
        <v>1</v>
      </c>
      <c r="G240" s="53">
        <v>1</v>
      </c>
      <c r="H240" s="52">
        <v>1</v>
      </c>
      <c r="I240" s="53">
        <v>1</v>
      </c>
      <c r="J240" s="52" t="s">
        <v>0</v>
      </c>
      <c r="K240" s="53" t="s">
        <v>0</v>
      </c>
      <c r="L240" s="52">
        <v>1</v>
      </c>
      <c r="M240" s="53">
        <v>1</v>
      </c>
      <c r="N240" s="52">
        <v>1</v>
      </c>
      <c r="O240" s="53">
        <v>1</v>
      </c>
      <c r="P240" s="52">
        <v>1</v>
      </c>
      <c r="Q240" s="53">
        <v>1</v>
      </c>
      <c r="R240" s="52">
        <v>1</v>
      </c>
      <c r="S240" s="53">
        <v>1</v>
      </c>
      <c r="T240" s="52">
        <v>1</v>
      </c>
      <c r="U240" s="53">
        <v>1</v>
      </c>
      <c r="V240" s="52">
        <v>1</v>
      </c>
      <c r="W240" s="53">
        <v>1</v>
      </c>
      <c r="X240" s="52"/>
      <c r="Y240" s="57"/>
      <c r="Z240" s="11">
        <f t="shared" si="52"/>
        <v>8.5</v>
      </c>
      <c r="AA240" s="6">
        <f t="shared" si="53"/>
        <v>35</v>
      </c>
    </row>
    <row r="241" spans="1:27" ht="13.8" thickBot="1" x14ac:dyDescent="0.3">
      <c r="A241" s="298" t="s">
        <v>48</v>
      </c>
      <c r="B241" s="88"/>
      <c r="C241" s="47"/>
      <c r="D241" s="48"/>
      <c r="E241" s="50"/>
      <c r="F241" s="48"/>
      <c r="G241" s="50"/>
      <c r="H241" s="48"/>
      <c r="I241" s="50"/>
      <c r="J241" s="88"/>
      <c r="K241" s="47"/>
      <c r="L241" s="88"/>
      <c r="M241" s="47"/>
      <c r="N241" s="88"/>
      <c r="O241" s="47"/>
      <c r="P241" s="88"/>
      <c r="Q241" s="47"/>
      <c r="R241" s="88"/>
      <c r="S241" s="47"/>
      <c r="T241" s="88"/>
      <c r="U241" s="47"/>
      <c r="V241" s="88"/>
      <c r="W241" s="47"/>
      <c r="X241" s="94"/>
      <c r="Y241" s="47"/>
      <c r="Z241" s="11">
        <f t="shared" si="52"/>
        <v>0</v>
      </c>
      <c r="AA241" s="6">
        <f t="shared" si="53"/>
        <v>35</v>
      </c>
    </row>
    <row r="242" spans="1:27" ht="13.8" thickBot="1" x14ac:dyDescent="0.3">
      <c r="A242" s="298" t="s">
        <v>52</v>
      </c>
      <c r="B242" s="78"/>
      <c r="C242" s="53"/>
      <c r="D242" s="54">
        <v>1</v>
      </c>
      <c r="E242" s="56">
        <v>1</v>
      </c>
      <c r="F242" s="54">
        <v>1</v>
      </c>
      <c r="G242" s="56">
        <v>1</v>
      </c>
      <c r="H242" s="54">
        <v>1</v>
      </c>
      <c r="I242" s="56">
        <v>1</v>
      </c>
      <c r="J242" s="78">
        <v>1</v>
      </c>
      <c r="K242" s="53">
        <v>1</v>
      </c>
      <c r="L242" s="78"/>
      <c r="M242" s="53"/>
      <c r="N242" s="78">
        <v>1</v>
      </c>
      <c r="O242" s="53">
        <v>1</v>
      </c>
      <c r="P242" s="78">
        <v>1</v>
      </c>
      <c r="Q242" s="53">
        <v>1</v>
      </c>
      <c r="R242" s="78">
        <v>1</v>
      </c>
      <c r="S242" s="53">
        <v>1</v>
      </c>
      <c r="T242" s="78">
        <v>1</v>
      </c>
      <c r="U242" s="53">
        <v>1</v>
      </c>
      <c r="V242" s="78" t="s">
        <v>0</v>
      </c>
      <c r="W242" s="53" t="s">
        <v>0</v>
      </c>
      <c r="X242" s="148"/>
      <c r="Y242" s="53"/>
      <c r="Z242" s="11">
        <f t="shared" si="52"/>
        <v>8</v>
      </c>
      <c r="AA242" s="6">
        <f t="shared" si="53"/>
        <v>35</v>
      </c>
    </row>
    <row r="243" spans="1:27" s="249" customFormat="1" ht="13.8" thickBot="1" x14ac:dyDescent="0.3">
      <c r="A243" s="298" t="s">
        <v>53</v>
      </c>
      <c r="B243" s="78"/>
      <c r="C243" s="53"/>
      <c r="D243" s="54">
        <v>1</v>
      </c>
      <c r="E243" s="56">
        <v>1</v>
      </c>
      <c r="F243" s="54">
        <v>1</v>
      </c>
      <c r="G243" s="56">
        <v>1</v>
      </c>
      <c r="H243" s="54">
        <v>1</v>
      </c>
      <c r="I243" s="56">
        <v>1</v>
      </c>
      <c r="J243" s="78">
        <v>1</v>
      </c>
      <c r="K243" s="53">
        <v>1</v>
      </c>
      <c r="L243" s="78"/>
      <c r="M243" s="53"/>
      <c r="N243" s="78">
        <v>1</v>
      </c>
      <c r="O243" s="53">
        <v>1</v>
      </c>
      <c r="P243" s="78">
        <v>1</v>
      </c>
      <c r="Q243" s="53">
        <v>1</v>
      </c>
      <c r="R243" s="78">
        <v>1</v>
      </c>
      <c r="S243" s="53">
        <v>1</v>
      </c>
      <c r="T243" s="78">
        <v>1</v>
      </c>
      <c r="U243" s="53">
        <v>1</v>
      </c>
      <c r="V243" s="78"/>
      <c r="W243" s="53"/>
      <c r="X243" s="148"/>
      <c r="Y243" s="53"/>
      <c r="Z243" s="11">
        <f t="shared" si="52"/>
        <v>8</v>
      </c>
      <c r="AA243" s="6">
        <f t="shared" si="53"/>
        <v>35</v>
      </c>
    </row>
    <row r="244" spans="1:27" ht="13.8" thickBot="1" x14ac:dyDescent="0.3">
      <c r="A244" s="411" t="s">
        <v>56</v>
      </c>
      <c r="B244" s="48"/>
      <c r="C244" s="47"/>
      <c r="D244" s="48"/>
      <c r="E244" s="50"/>
      <c r="F244" s="155"/>
      <c r="G244" s="50"/>
      <c r="H244" s="49"/>
      <c r="I244" s="50"/>
      <c r="J244" s="46"/>
      <c r="K244" s="47"/>
      <c r="L244" s="46"/>
      <c r="M244" s="47"/>
      <c r="N244" s="46"/>
      <c r="O244" s="47"/>
      <c r="P244" s="46"/>
      <c r="Q244" s="47"/>
      <c r="R244" s="46"/>
      <c r="S244" s="47"/>
      <c r="T244" s="46"/>
      <c r="U244" s="47"/>
      <c r="V244" s="46"/>
      <c r="W244" s="47"/>
      <c r="X244" s="46"/>
      <c r="Y244" s="47"/>
      <c r="Z244" s="11">
        <f t="shared" si="52"/>
        <v>0</v>
      </c>
      <c r="AA244" s="6">
        <f t="shared" si="53"/>
        <v>35</v>
      </c>
    </row>
    <row r="245" spans="1:27" ht="13.8" thickBot="1" x14ac:dyDescent="0.3">
      <c r="A245" s="171"/>
      <c r="B245" s="54"/>
      <c r="C245" s="53"/>
      <c r="D245" s="54"/>
      <c r="E245" s="56"/>
      <c r="F245" s="158"/>
      <c r="G245" s="56"/>
      <c r="H245" s="158"/>
      <c r="I245" s="56"/>
      <c r="J245" s="148"/>
      <c r="K245" s="53"/>
      <c r="L245" s="148"/>
      <c r="M245" s="53"/>
      <c r="N245" s="148"/>
      <c r="O245" s="53"/>
      <c r="P245" s="148"/>
      <c r="Q245" s="53"/>
      <c r="R245" s="148"/>
      <c r="S245" s="53"/>
      <c r="T245" s="148"/>
      <c r="U245" s="53"/>
      <c r="V245" s="148"/>
      <c r="W245" s="53"/>
      <c r="X245" s="148"/>
      <c r="Y245" s="53"/>
      <c r="Z245" s="11">
        <f t="shared" si="52"/>
        <v>0</v>
      </c>
      <c r="AA245" s="6" t="e">
        <f t="shared" si="53"/>
        <v>#REF!</v>
      </c>
    </row>
    <row r="246" spans="1:27" ht="13.8" thickBot="1" x14ac:dyDescent="0.3">
      <c r="A246" s="45" t="s">
        <v>37</v>
      </c>
      <c r="B246" s="78"/>
      <c r="C246" s="53"/>
      <c r="D246" s="54">
        <v>1</v>
      </c>
      <c r="E246" s="56">
        <v>1</v>
      </c>
      <c r="F246" s="54">
        <v>1</v>
      </c>
      <c r="G246" s="56">
        <v>1</v>
      </c>
      <c r="H246" s="54">
        <v>1</v>
      </c>
      <c r="I246" s="56">
        <v>1</v>
      </c>
      <c r="J246" s="78">
        <v>1</v>
      </c>
      <c r="K246" s="53"/>
      <c r="L246" s="78">
        <v>1</v>
      </c>
      <c r="M246" s="53">
        <v>1</v>
      </c>
      <c r="N246" s="78">
        <v>1</v>
      </c>
      <c r="O246" s="53">
        <v>1</v>
      </c>
      <c r="P246" s="78">
        <v>1</v>
      </c>
      <c r="Q246" s="53">
        <v>1</v>
      </c>
      <c r="R246" s="78">
        <v>1</v>
      </c>
      <c r="S246" s="53">
        <v>1</v>
      </c>
      <c r="T246" s="78" t="s">
        <v>0</v>
      </c>
      <c r="U246" s="53"/>
      <c r="V246" s="78"/>
      <c r="W246" s="53"/>
      <c r="X246" s="148"/>
      <c r="Y246" s="53"/>
      <c r="Z246" s="11">
        <f t="shared" si="52"/>
        <v>7.5</v>
      </c>
      <c r="AA246" s="6">
        <f t="shared" si="53"/>
        <v>30</v>
      </c>
    </row>
    <row r="247" spans="1:27" ht="13.8" thickBot="1" x14ac:dyDescent="0.3">
      <c r="A247" s="28" t="s">
        <v>26</v>
      </c>
      <c r="B247" s="88"/>
      <c r="C247" s="47"/>
      <c r="D247" s="48"/>
      <c r="E247" s="50"/>
      <c r="F247" s="48"/>
      <c r="G247" s="50"/>
      <c r="H247" s="48"/>
      <c r="I247" s="50"/>
      <c r="J247" s="48"/>
      <c r="K247" s="47"/>
      <c r="L247" s="48"/>
      <c r="M247" s="47"/>
      <c r="N247" s="88"/>
      <c r="O247" s="47"/>
      <c r="P247" s="88"/>
      <c r="Q247" s="47"/>
      <c r="R247" s="88"/>
      <c r="S247" s="47"/>
      <c r="T247" s="88"/>
      <c r="U247" s="47"/>
      <c r="V247" s="88"/>
      <c r="W247" s="47"/>
      <c r="X247" s="94"/>
      <c r="Y247" s="47"/>
      <c r="Z247" s="11">
        <f t="shared" si="52"/>
        <v>0</v>
      </c>
      <c r="AA247" s="6">
        <f t="shared" si="53"/>
        <v>35</v>
      </c>
    </row>
    <row r="248" spans="1:27" ht="13.8" thickBot="1" x14ac:dyDescent="0.3">
      <c r="A248" s="87" t="s">
        <v>27</v>
      </c>
      <c r="B248" s="95"/>
      <c r="C248" s="91">
        <v>1</v>
      </c>
      <c r="D248" s="100">
        <v>1</v>
      </c>
      <c r="E248" s="91">
        <v>1</v>
      </c>
      <c r="F248" s="100">
        <v>1</v>
      </c>
      <c r="G248" s="91">
        <v>1</v>
      </c>
      <c r="H248" s="100">
        <v>1</v>
      </c>
      <c r="I248" s="91">
        <v>1</v>
      </c>
      <c r="J248" s="95">
        <v>1</v>
      </c>
      <c r="K248" s="91">
        <v>1</v>
      </c>
      <c r="L248" s="100"/>
      <c r="M248" s="91"/>
      <c r="N248" s="100">
        <v>1</v>
      </c>
      <c r="O248" s="66">
        <v>1</v>
      </c>
      <c r="P248" s="95">
        <v>1</v>
      </c>
      <c r="Q248" s="66">
        <v>1</v>
      </c>
      <c r="R248" s="95">
        <v>1</v>
      </c>
      <c r="S248" s="66">
        <v>1</v>
      </c>
      <c r="T248" s="95">
        <v>1</v>
      </c>
      <c r="U248" s="66">
        <v>1</v>
      </c>
      <c r="V248" s="100" t="s">
        <v>0</v>
      </c>
      <c r="W248" s="91" t="s">
        <v>0</v>
      </c>
      <c r="X248" s="144"/>
      <c r="Y248" s="66"/>
      <c r="Z248" s="11">
        <f t="shared" si="52"/>
        <v>8.5</v>
      </c>
      <c r="AA248" s="6">
        <f t="shared" si="53"/>
        <v>35</v>
      </c>
    </row>
    <row r="249" spans="1:27" ht="13.8" thickBot="1" x14ac:dyDescent="0.3">
      <c r="A249" s="19" t="s">
        <v>8</v>
      </c>
      <c r="B249" s="18">
        <f t="shared" ref="B249:Y249" si="55">SUM(B229:B247)</f>
        <v>0</v>
      </c>
      <c r="C249" s="18">
        <f t="shared" si="55"/>
        <v>5</v>
      </c>
      <c r="D249" s="18">
        <f t="shared" si="55"/>
        <v>11</v>
      </c>
      <c r="E249" s="18">
        <f t="shared" si="55"/>
        <v>12</v>
      </c>
      <c r="F249" s="18">
        <f t="shared" si="55"/>
        <v>12</v>
      </c>
      <c r="G249" s="18">
        <f t="shared" si="55"/>
        <v>12</v>
      </c>
      <c r="H249" s="18">
        <f t="shared" si="55"/>
        <v>12</v>
      </c>
      <c r="I249" s="18">
        <f t="shared" si="55"/>
        <v>12</v>
      </c>
      <c r="J249" s="18">
        <f t="shared" si="55"/>
        <v>7</v>
      </c>
      <c r="K249" s="18">
        <f t="shared" si="55"/>
        <v>6</v>
      </c>
      <c r="L249" s="18">
        <f t="shared" si="55"/>
        <v>5</v>
      </c>
      <c r="M249" s="18">
        <f t="shared" si="55"/>
        <v>5</v>
      </c>
      <c r="N249" s="18">
        <f t="shared" si="55"/>
        <v>12</v>
      </c>
      <c r="O249" s="18">
        <f t="shared" si="55"/>
        <v>12</v>
      </c>
      <c r="P249" s="18">
        <f t="shared" si="55"/>
        <v>12</v>
      </c>
      <c r="Q249" s="18">
        <f t="shared" si="55"/>
        <v>12</v>
      </c>
      <c r="R249" s="18">
        <f t="shared" si="55"/>
        <v>12</v>
      </c>
      <c r="S249" s="18">
        <f t="shared" si="55"/>
        <v>12</v>
      </c>
      <c r="T249" s="18">
        <f t="shared" si="55"/>
        <v>11</v>
      </c>
      <c r="U249" s="18">
        <f t="shared" si="55"/>
        <v>10</v>
      </c>
      <c r="V249" s="18">
        <f t="shared" si="55"/>
        <v>5</v>
      </c>
      <c r="W249" s="18">
        <f t="shared" si="55"/>
        <v>4</v>
      </c>
      <c r="X249" s="18">
        <f t="shared" si="55"/>
        <v>0</v>
      </c>
      <c r="Y249" s="18">
        <f t="shared" si="55"/>
        <v>0</v>
      </c>
      <c r="Z249" s="11">
        <f t="shared" si="52"/>
        <v>100.5</v>
      </c>
      <c r="AA249" s="6" t="e">
        <f t="shared" ref="AA249" si="56">AA29</f>
        <v>#VALUE!</v>
      </c>
    </row>
    <row r="250" spans="1:27" ht="13.8" thickBot="1" x14ac:dyDescent="0.3">
      <c r="A250" s="60" t="s">
        <v>39</v>
      </c>
      <c r="B250" s="61">
        <f t="shared" ref="B250:Y250" si="57">SUM(B229:B244)</f>
        <v>0</v>
      </c>
      <c r="C250" s="61">
        <f t="shared" si="57"/>
        <v>5</v>
      </c>
      <c r="D250" s="61">
        <f t="shared" si="57"/>
        <v>10</v>
      </c>
      <c r="E250" s="61">
        <f t="shared" si="57"/>
        <v>11</v>
      </c>
      <c r="F250" s="61">
        <f t="shared" si="57"/>
        <v>11</v>
      </c>
      <c r="G250" s="61">
        <f t="shared" si="57"/>
        <v>11</v>
      </c>
      <c r="H250" s="61">
        <f t="shared" si="57"/>
        <v>11</v>
      </c>
      <c r="I250" s="61">
        <f t="shared" si="57"/>
        <v>11</v>
      </c>
      <c r="J250" s="61">
        <f t="shared" si="57"/>
        <v>6</v>
      </c>
      <c r="K250" s="61">
        <f t="shared" si="57"/>
        <v>6</v>
      </c>
      <c r="L250" s="61">
        <f t="shared" si="57"/>
        <v>4</v>
      </c>
      <c r="M250" s="61">
        <f t="shared" si="57"/>
        <v>4</v>
      </c>
      <c r="N250" s="61">
        <f t="shared" si="57"/>
        <v>11</v>
      </c>
      <c r="O250" s="61">
        <f t="shared" si="57"/>
        <v>11</v>
      </c>
      <c r="P250" s="61">
        <f t="shared" si="57"/>
        <v>11</v>
      </c>
      <c r="Q250" s="61">
        <f t="shared" si="57"/>
        <v>11</v>
      </c>
      <c r="R250" s="61">
        <f t="shared" si="57"/>
        <v>11</v>
      </c>
      <c r="S250" s="61">
        <f t="shared" si="57"/>
        <v>11</v>
      </c>
      <c r="T250" s="61">
        <f t="shared" si="57"/>
        <v>11</v>
      </c>
      <c r="U250" s="61">
        <f t="shared" si="57"/>
        <v>10</v>
      </c>
      <c r="V250" s="61">
        <f t="shared" si="57"/>
        <v>5</v>
      </c>
      <c r="W250" s="61">
        <f t="shared" si="57"/>
        <v>4</v>
      </c>
      <c r="X250" s="61">
        <f t="shared" si="57"/>
        <v>0</v>
      </c>
      <c r="Y250" s="61">
        <f t="shared" si="57"/>
        <v>0</v>
      </c>
      <c r="Z250" s="32"/>
      <c r="AA250" s="6">
        <f t="shared" ref="AA250:AA259" si="58">AA30</f>
        <v>98</v>
      </c>
    </row>
    <row r="251" spans="1:27" ht="13.8" thickBot="1" x14ac:dyDescent="0.3">
      <c r="A251" s="27" t="s">
        <v>28</v>
      </c>
      <c r="B251" s="48"/>
      <c r="C251" s="51"/>
      <c r="D251" s="88"/>
      <c r="E251" s="47"/>
      <c r="F251" s="94"/>
      <c r="G251" s="47"/>
      <c r="H251" s="88"/>
      <c r="I251" s="51"/>
      <c r="J251" s="88"/>
      <c r="K251" s="47"/>
      <c r="L251" s="88"/>
      <c r="M251" s="47"/>
      <c r="N251" s="88"/>
      <c r="O251" s="47"/>
      <c r="P251" s="88"/>
      <c r="Q251" s="47"/>
      <c r="R251" s="88"/>
      <c r="S251" s="51"/>
      <c r="T251" s="88"/>
      <c r="U251" s="47"/>
      <c r="V251" s="88"/>
      <c r="W251" s="47"/>
      <c r="X251" s="88"/>
      <c r="Y251" s="47"/>
      <c r="Z251" s="33">
        <f>SUM(B251:Y251)*0.5</f>
        <v>0</v>
      </c>
      <c r="AA251" s="360">
        <f t="shared" si="58"/>
        <v>36</v>
      </c>
    </row>
    <row r="252" spans="1:27" ht="13.8" thickBot="1" x14ac:dyDescent="0.3">
      <c r="A252" s="27" t="s">
        <v>55</v>
      </c>
      <c r="B252" s="48"/>
      <c r="C252" s="51"/>
      <c r="D252" s="88"/>
      <c r="E252" s="47"/>
      <c r="F252" s="94"/>
      <c r="G252" s="47"/>
      <c r="H252" s="88"/>
      <c r="I252" s="51"/>
      <c r="J252" s="88"/>
      <c r="K252" s="47"/>
      <c r="L252" s="88"/>
      <c r="M252" s="47"/>
      <c r="N252" s="88"/>
      <c r="O252" s="47"/>
      <c r="P252" s="88"/>
      <c r="Q252" s="47"/>
      <c r="R252" s="88"/>
      <c r="S252" s="51"/>
      <c r="T252" s="88"/>
      <c r="U252" s="47"/>
      <c r="V252" s="88"/>
      <c r="W252" s="47"/>
      <c r="X252" s="88"/>
      <c r="Y252" s="47"/>
      <c r="Z252" s="33">
        <f t="shared" ref="Z252:Z262" si="59">SUM(B252:Y252)*0.5</f>
        <v>0</v>
      </c>
      <c r="AA252" s="360">
        <f t="shared" si="58"/>
        <v>35</v>
      </c>
    </row>
    <row r="253" spans="1:27" ht="13.8" thickBot="1" x14ac:dyDescent="0.3">
      <c r="A253" s="395" t="s">
        <v>54</v>
      </c>
      <c r="B253" s="54"/>
      <c r="C253" s="57">
        <v>1</v>
      </c>
      <c r="D253" s="78">
        <v>1</v>
      </c>
      <c r="E253" s="53">
        <v>1</v>
      </c>
      <c r="F253" s="148">
        <v>1</v>
      </c>
      <c r="G253" s="53">
        <v>1</v>
      </c>
      <c r="H253" s="78">
        <v>1</v>
      </c>
      <c r="I253" s="57">
        <v>1</v>
      </c>
      <c r="J253" s="78">
        <v>1</v>
      </c>
      <c r="K253" s="53">
        <v>1</v>
      </c>
      <c r="L253" s="78"/>
      <c r="M253" s="53"/>
      <c r="N253" s="78">
        <v>1</v>
      </c>
      <c r="O253" s="53">
        <v>1</v>
      </c>
      <c r="P253" s="78">
        <v>1</v>
      </c>
      <c r="Q253" s="53">
        <v>1</v>
      </c>
      <c r="R253" s="78">
        <v>1</v>
      </c>
      <c r="S253" s="57">
        <v>1</v>
      </c>
      <c r="T253" s="78">
        <v>1</v>
      </c>
      <c r="U253" s="53">
        <v>1</v>
      </c>
      <c r="V253" s="78">
        <v>1</v>
      </c>
      <c r="W253" s="53"/>
      <c r="X253" s="78"/>
      <c r="Y253" s="53"/>
      <c r="Z253" s="33">
        <f t="shared" si="59"/>
        <v>9</v>
      </c>
      <c r="AA253" s="360">
        <f t="shared" si="58"/>
        <v>35</v>
      </c>
    </row>
    <row r="254" spans="1:27" ht="13.8" thickBot="1" x14ac:dyDescent="0.3">
      <c r="A254" s="84" t="s">
        <v>29</v>
      </c>
      <c r="B254" s="88"/>
      <c r="C254" s="160"/>
      <c r="D254" s="88"/>
      <c r="E254" s="47"/>
      <c r="F254" s="94"/>
      <c r="G254" s="47"/>
      <c r="H254" s="88"/>
      <c r="I254" s="51"/>
      <c r="J254" s="88"/>
      <c r="K254" s="47"/>
      <c r="L254" s="88"/>
      <c r="M254" s="47"/>
      <c r="N254" s="88"/>
      <c r="O254" s="47"/>
      <c r="P254" s="88"/>
      <c r="Q254" s="47"/>
      <c r="R254" s="88"/>
      <c r="S254" s="51"/>
      <c r="T254" s="48"/>
      <c r="U254" s="50"/>
      <c r="V254" s="48"/>
      <c r="W254" s="50"/>
      <c r="X254" s="88"/>
      <c r="Y254" s="51"/>
      <c r="Z254" s="33">
        <f t="shared" si="59"/>
        <v>0</v>
      </c>
      <c r="AA254" s="360">
        <f t="shared" si="58"/>
        <v>35</v>
      </c>
    </row>
    <row r="255" spans="1:27" ht="13.8" thickBot="1" x14ac:dyDescent="0.3">
      <c r="A255" s="84" t="s">
        <v>42</v>
      </c>
      <c r="B255" s="88"/>
      <c r="C255" s="160"/>
      <c r="D255" s="88"/>
      <c r="E255" s="47"/>
      <c r="F255" s="94"/>
      <c r="G255" s="47"/>
      <c r="H255" s="88"/>
      <c r="I255" s="51"/>
      <c r="J255" s="88"/>
      <c r="K255" s="47"/>
      <c r="L255" s="88"/>
      <c r="M255" s="47"/>
      <c r="N255" s="88"/>
      <c r="O255" s="47"/>
      <c r="P255" s="88"/>
      <c r="Q255" s="47"/>
      <c r="R255" s="88"/>
      <c r="S255" s="51"/>
      <c r="T255" s="48"/>
      <c r="U255" s="50"/>
      <c r="V255" s="48"/>
      <c r="W255" s="50"/>
      <c r="X255" s="88"/>
      <c r="Y255" s="51"/>
      <c r="Z255" s="33">
        <f t="shared" si="59"/>
        <v>0</v>
      </c>
      <c r="AA255" s="360">
        <f t="shared" si="58"/>
        <v>35</v>
      </c>
    </row>
    <row r="256" spans="1:27" ht="13.8" thickBot="1" x14ac:dyDescent="0.3">
      <c r="A256" s="349" t="s">
        <v>30</v>
      </c>
      <c r="B256" s="206"/>
      <c r="C256" s="182"/>
      <c r="D256" s="206"/>
      <c r="E256" s="182"/>
      <c r="F256" s="206"/>
      <c r="G256" s="182"/>
      <c r="H256" s="206"/>
      <c r="I256" s="182"/>
      <c r="J256" s="206"/>
      <c r="K256" s="182"/>
      <c r="L256" s="356"/>
      <c r="M256" s="357"/>
      <c r="N256" s="356"/>
      <c r="O256" s="357"/>
      <c r="P256" s="356"/>
      <c r="Q256" s="357"/>
      <c r="R256" s="356"/>
      <c r="S256" s="357"/>
      <c r="T256" s="356"/>
      <c r="U256" s="357"/>
      <c r="V256" s="356"/>
      <c r="W256" s="357"/>
      <c r="X256" s="358"/>
      <c r="Y256" s="359"/>
      <c r="Z256" s="33">
        <f t="shared" si="59"/>
        <v>0</v>
      </c>
      <c r="AA256" s="360">
        <f t="shared" si="58"/>
        <v>35</v>
      </c>
    </row>
    <row r="257" spans="1:27" ht="13.8" thickBot="1" x14ac:dyDescent="0.3">
      <c r="A257" s="4" t="s">
        <v>31</v>
      </c>
      <c r="B257" s="78"/>
      <c r="C257" s="53"/>
      <c r="D257" s="223">
        <v>1</v>
      </c>
      <c r="E257" s="224">
        <v>1</v>
      </c>
      <c r="F257" s="223">
        <v>1</v>
      </c>
      <c r="G257" s="224">
        <v>1</v>
      </c>
      <c r="H257" s="223">
        <v>1</v>
      </c>
      <c r="I257" s="224">
        <v>1</v>
      </c>
      <c r="J257" s="78"/>
      <c r="K257" s="53"/>
      <c r="L257" s="88"/>
      <c r="M257" s="47"/>
      <c r="N257" s="88"/>
      <c r="O257" s="47"/>
      <c r="P257" s="88"/>
      <c r="Q257" s="47"/>
      <c r="R257" s="88"/>
      <c r="S257" s="47"/>
      <c r="T257" s="88"/>
      <c r="U257" s="47"/>
      <c r="V257" s="88"/>
      <c r="W257" s="47"/>
      <c r="X257" s="94"/>
      <c r="Y257" s="51"/>
      <c r="Z257" s="33">
        <f t="shared" si="59"/>
        <v>3</v>
      </c>
      <c r="AA257" s="360">
        <f t="shared" si="58"/>
        <v>35</v>
      </c>
    </row>
    <row r="258" spans="1:27" ht="13.8" thickBot="1" x14ac:dyDescent="0.3">
      <c r="A258" s="184" t="s">
        <v>40</v>
      </c>
      <c r="B258" s="92"/>
      <c r="C258" s="102"/>
      <c r="D258" s="92"/>
      <c r="E258" s="69"/>
      <c r="F258" s="92"/>
      <c r="G258" s="69"/>
      <c r="H258" s="92"/>
      <c r="I258" s="69"/>
      <c r="J258" s="92"/>
      <c r="K258" s="69"/>
      <c r="L258" s="101"/>
      <c r="M258" s="102"/>
      <c r="N258" s="101"/>
      <c r="O258" s="102"/>
      <c r="P258" s="101"/>
      <c r="Q258" s="102"/>
      <c r="R258" s="101"/>
      <c r="S258" s="102"/>
      <c r="T258" s="101"/>
      <c r="U258" s="102"/>
      <c r="V258" s="92"/>
      <c r="W258" s="69"/>
      <c r="X258" s="93"/>
      <c r="Y258" s="70"/>
      <c r="Z258" s="33">
        <f t="shared" si="59"/>
        <v>0</v>
      </c>
      <c r="AA258" s="360">
        <f t="shared" si="58"/>
        <v>35</v>
      </c>
    </row>
    <row r="259" spans="1:27" ht="13.8" thickBot="1" x14ac:dyDescent="0.3">
      <c r="A259" s="203"/>
      <c r="B259" s="78"/>
      <c r="C259" s="165"/>
      <c r="D259" s="78"/>
      <c r="E259" s="53"/>
      <c r="F259" s="148"/>
      <c r="G259" s="53"/>
      <c r="H259" s="78"/>
      <c r="I259" s="57"/>
      <c r="J259" s="78"/>
      <c r="K259" s="53"/>
      <c r="L259" s="78"/>
      <c r="M259" s="53"/>
      <c r="N259" s="78"/>
      <c r="O259" s="53"/>
      <c r="P259" s="78"/>
      <c r="Q259" s="53"/>
      <c r="R259" s="78"/>
      <c r="S259" s="57"/>
      <c r="T259" s="54"/>
      <c r="U259" s="56"/>
      <c r="V259" s="54"/>
      <c r="W259" s="56"/>
      <c r="X259" s="78"/>
      <c r="Y259" s="57"/>
      <c r="Z259" s="33">
        <f t="shared" si="59"/>
        <v>0</v>
      </c>
      <c r="AA259" s="360">
        <f t="shared" si="58"/>
        <v>0</v>
      </c>
    </row>
    <row r="260" spans="1:27" ht="13.8" thickBot="1" x14ac:dyDescent="0.3">
      <c r="A260" s="419"/>
      <c r="B260" s="78"/>
      <c r="C260" s="53"/>
      <c r="D260" s="78"/>
      <c r="E260" s="53"/>
      <c r="F260" s="78"/>
      <c r="G260" s="53"/>
      <c r="H260" s="78"/>
      <c r="I260" s="53"/>
      <c r="J260" s="78"/>
      <c r="K260" s="53"/>
      <c r="L260" s="78"/>
      <c r="M260" s="53"/>
      <c r="N260" s="78"/>
      <c r="O260" s="53"/>
      <c r="P260" s="78"/>
      <c r="Q260" s="53"/>
      <c r="R260" s="78"/>
      <c r="S260" s="53"/>
      <c r="T260" s="78"/>
      <c r="U260" s="53"/>
      <c r="V260" s="78"/>
      <c r="W260" s="53"/>
      <c r="X260" s="148"/>
      <c r="Y260" s="57"/>
      <c r="Z260" s="33">
        <f t="shared" si="59"/>
        <v>0</v>
      </c>
      <c r="AA260" s="360">
        <f>AA41</f>
        <v>0</v>
      </c>
    </row>
    <row r="261" spans="1:27" ht="13.8" thickBot="1" x14ac:dyDescent="0.3">
      <c r="A261" s="343"/>
      <c r="B261" s="95"/>
      <c r="C261" s="91"/>
      <c r="D261" s="95"/>
      <c r="E261" s="66"/>
      <c r="F261" s="95"/>
      <c r="G261" s="66"/>
      <c r="H261" s="95"/>
      <c r="I261" s="66"/>
      <c r="J261" s="95"/>
      <c r="K261" s="66"/>
      <c r="L261" s="100"/>
      <c r="M261" s="91"/>
      <c r="N261" s="100"/>
      <c r="O261" s="91"/>
      <c r="P261" s="100"/>
      <c r="Q261" s="91"/>
      <c r="R261" s="100"/>
      <c r="S261" s="91"/>
      <c r="T261" s="100"/>
      <c r="U261" s="91"/>
      <c r="V261" s="95"/>
      <c r="W261" s="66"/>
      <c r="X261" s="144"/>
      <c r="Y261" s="67"/>
      <c r="Z261" s="33">
        <f t="shared" si="59"/>
        <v>0</v>
      </c>
      <c r="AA261" s="360">
        <f>AA42</f>
        <v>35</v>
      </c>
    </row>
    <row r="262" spans="1:27" ht="13.8" thickBot="1" x14ac:dyDescent="0.3">
      <c r="A262" s="31" t="s">
        <v>32</v>
      </c>
      <c r="B262" s="8"/>
      <c r="C262" s="1"/>
      <c r="D262" s="8"/>
      <c r="E262" s="1"/>
      <c r="F262" s="8"/>
      <c r="G262" s="1"/>
      <c r="H262" s="8"/>
      <c r="I262" s="1"/>
      <c r="J262" s="8"/>
      <c r="K262" s="1"/>
      <c r="L262" s="88"/>
      <c r="M262" s="47"/>
      <c r="N262" s="88"/>
      <c r="O262" s="47"/>
      <c r="P262" s="88"/>
      <c r="Q262" s="47"/>
      <c r="R262" s="88"/>
      <c r="S262" s="47"/>
      <c r="T262" s="88"/>
      <c r="U262" s="47"/>
      <c r="V262" s="88"/>
      <c r="W262" s="47"/>
      <c r="X262" s="94"/>
      <c r="Y262" s="51"/>
      <c r="Z262" s="33">
        <f t="shared" si="59"/>
        <v>0</v>
      </c>
      <c r="AA262" s="360">
        <f>AA43</f>
        <v>35</v>
      </c>
    </row>
    <row r="263" spans="1:27" ht="13.8" thickBot="1" x14ac:dyDescent="0.3">
      <c r="A263" s="350" t="s">
        <v>33</v>
      </c>
      <c r="B263" s="353"/>
      <c r="C263" s="354"/>
      <c r="D263" s="353"/>
      <c r="E263" s="354"/>
      <c r="F263" s="353"/>
      <c r="G263" s="354"/>
      <c r="H263" s="353"/>
      <c r="I263" s="354"/>
      <c r="J263" s="353"/>
      <c r="K263" s="354"/>
      <c r="L263" s="353"/>
      <c r="M263" s="354"/>
      <c r="N263" s="353"/>
      <c r="O263" s="354"/>
      <c r="P263" s="353"/>
      <c r="Q263" s="354"/>
      <c r="R263" s="353"/>
      <c r="S263" s="354"/>
      <c r="T263" s="353"/>
      <c r="U263" s="354"/>
      <c r="V263" s="353"/>
      <c r="W263" s="354"/>
      <c r="X263" s="355"/>
      <c r="Y263" s="41"/>
      <c r="Z263" s="361">
        <v>0</v>
      </c>
      <c r="AA263" s="360" t="str">
        <f>AA44</f>
        <v>T. SEMAINE</v>
      </c>
    </row>
  </sheetData>
  <mergeCells count="96">
    <mergeCell ref="Z132:Z133"/>
    <mergeCell ref="AA132:AA133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R133:S133"/>
    <mergeCell ref="T133:U133"/>
    <mergeCell ref="V133:W133"/>
    <mergeCell ref="X133:Y133"/>
    <mergeCell ref="T89:U89"/>
    <mergeCell ref="V89:W89"/>
    <mergeCell ref="X89:Y89"/>
    <mergeCell ref="A132:A133"/>
    <mergeCell ref="B132:Y132"/>
    <mergeCell ref="A88:A89"/>
    <mergeCell ref="B88:Y88"/>
    <mergeCell ref="J89:K89"/>
    <mergeCell ref="L89:M89"/>
    <mergeCell ref="N89:O89"/>
    <mergeCell ref="P89:Q89"/>
    <mergeCell ref="R89:S89"/>
    <mergeCell ref="Z1:Z2"/>
    <mergeCell ref="AA1:AA2"/>
    <mergeCell ref="B2:C2"/>
    <mergeCell ref="D2:E2"/>
    <mergeCell ref="F2:G2"/>
    <mergeCell ref="H2:I2"/>
    <mergeCell ref="J2:K2"/>
    <mergeCell ref="L2:M2"/>
    <mergeCell ref="R2:S2"/>
    <mergeCell ref="T2:U2"/>
    <mergeCell ref="A44:A45"/>
    <mergeCell ref="B44:Y44"/>
    <mergeCell ref="R45:S45"/>
    <mergeCell ref="T45:U45"/>
    <mergeCell ref="V45:W45"/>
    <mergeCell ref="X45:Y45"/>
    <mergeCell ref="A1:A2"/>
    <mergeCell ref="B1:Y1"/>
    <mergeCell ref="V2:W2"/>
    <mergeCell ref="X2:Y2"/>
    <mergeCell ref="N2:O2"/>
    <mergeCell ref="P2:Q2"/>
    <mergeCell ref="Z44:Z45"/>
    <mergeCell ref="Z88:Z89"/>
    <mergeCell ref="AA44:AA45"/>
    <mergeCell ref="B45:C45"/>
    <mergeCell ref="D45:E45"/>
    <mergeCell ref="F45:G45"/>
    <mergeCell ref="H45:I45"/>
    <mergeCell ref="J45:K45"/>
    <mergeCell ref="L45:M45"/>
    <mergeCell ref="N45:O45"/>
    <mergeCell ref="P45:Q45"/>
    <mergeCell ref="AA88:AA89"/>
    <mergeCell ref="B89:C89"/>
    <mergeCell ref="D89:E89"/>
    <mergeCell ref="F89:G89"/>
    <mergeCell ref="H89:I89"/>
    <mergeCell ref="Z176:Z177"/>
    <mergeCell ref="AA176:AA177"/>
    <mergeCell ref="B177:C177"/>
    <mergeCell ref="D177:E177"/>
    <mergeCell ref="F177:G177"/>
    <mergeCell ref="P177:Q177"/>
    <mergeCell ref="R177:S177"/>
    <mergeCell ref="T177:U177"/>
    <mergeCell ref="V177:W177"/>
    <mergeCell ref="X177:Y177"/>
    <mergeCell ref="A220:A221"/>
    <mergeCell ref="B220:Y220"/>
    <mergeCell ref="B221:C221"/>
    <mergeCell ref="D221:E221"/>
    <mergeCell ref="F221:G221"/>
    <mergeCell ref="H221:I221"/>
    <mergeCell ref="J221:K221"/>
    <mergeCell ref="L221:M221"/>
    <mergeCell ref="N221:O221"/>
    <mergeCell ref="P221:Q221"/>
    <mergeCell ref="A176:A177"/>
    <mergeCell ref="H177:I177"/>
    <mergeCell ref="J177:K177"/>
    <mergeCell ref="L177:M177"/>
    <mergeCell ref="N177:O177"/>
    <mergeCell ref="B176:Y176"/>
    <mergeCell ref="Z220:Z221"/>
    <mergeCell ref="AA220:AA221"/>
    <mergeCell ref="R221:S221"/>
    <mergeCell ref="T221:U221"/>
    <mergeCell ref="V221:W221"/>
    <mergeCell ref="X221:Y221"/>
  </mergeCells>
  <phoneticPr fontId="2" type="noConversion"/>
  <conditionalFormatting sqref="B16">
    <cfRule type="cellIs" dxfId="297" priority="107" operator="between">
      <formula>1</formula>
      <formula>1</formula>
    </cfRule>
    <cfRule type="cellIs" dxfId="296" priority="108" operator="equal">
      <formula>1</formula>
    </cfRule>
  </conditionalFormatting>
  <conditionalFormatting sqref="B192:B195">
    <cfRule type="cellIs" dxfId="295" priority="92" operator="equal">
      <formula>1</formula>
    </cfRule>
  </conditionalFormatting>
  <conditionalFormatting sqref="B3:Y8">
    <cfRule type="cellIs" dxfId="294" priority="150" operator="equal">
      <formula>1</formula>
    </cfRule>
  </conditionalFormatting>
  <conditionalFormatting sqref="B10:Y20">
    <cfRule type="cellIs" dxfId="293" priority="106" operator="equal">
      <formula>1</formula>
    </cfRule>
    <cfRule type="cellIs" dxfId="292" priority="105" operator="between">
      <formula>1</formula>
      <formula>1</formula>
    </cfRule>
  </conditionalFormatting>
  <conditionalFormatting sqref="B24:Y25">
    <cfRule type="cellIs" dxfId="291" priority="193" operator="equal">
      <formula>1</formula>
    </cfRule>
    <cfRule type="cellIs" dxfId="290" priority="192" operator="between">
      <formula>1</formula>
      <formula>1</formula>
    </cfRule>
  </conditionalFormatting>
  <conditionalFormatting sqref="B28:Y28">
    <cfRule type="cellIs" dxfId="289" priority="142" operator="equal">
      <formula>1</formula>
    </cfRule>
    <cfRule type="colorScale" priority="143">
      <colorScale>
        <cfvo type="num" val="1"/>
        <cfvo type="max"/>
        <color rgb="FFFF3399"/>
        <color rgb="FFFFEF9C"/>
      </colorScale>
    </cfRule>
    <cfRule type="cellIs" dxfId="288" priority="149" operator="equal">
      <formula>1</formula>
    </cfRule>
    <cfRule type="cellIs" dxfId="287" priority="146" operator="equal">
      <formula>1</formula>
    </cfRule>
    <cfRule type="colorScale" priority="147">
      <colorScale>
        <cfvo type="min"/>
        <cfvo type="max"/>
        <color rgb="FFFF3399"/>
        <color rgb="FFFFEF9C"/>
      </colorScale>
    </cfRule>
  </conditionalFormatting>
  <conditionalFormatting sqref="B31:Y32">
    <cfRule type="colorScale" priority="71">
      <colorScale>
        <cfvo type="num" val="1"/>
        <cfvo type="max"/>
        <color theme="9" tint="0.39997558519241921"/>
        <color rgb="FFFFEF9C"/>
      </colorScale>
    </cfRule>
  </conditionalFormatting>
  <conditionalFormatting sqref="B31:Y33">
    <cfRule type="cellIs" dxfId="286" priority="70" operator="equal">
      <formula>1</formula>
    </cfRule>
    <cfRule type="cellIs" dxfId="285" priority="85" operator="equal">
      <formula>1</formula>
    </cfRule>
  </conditionalFormatting>
  <conditionalFormatting sqref="B31:Y39">
    <cfRule type="cellIs" priority="73" operator="equal">
      <formula>1</formula>
    </cfRule>
  </conditionalFormatting>
  <conditionalFormatting sqref="B33:Y33">
    <cfRule type="colorScale" priority="72">
      <colorScale>
        <cfvo type="num" val="1"/>
        <cfvo type="max"/>
        <color theme="9" tint="0.39997558519241921"/>
        <color rgb="FFFFEF9C"/>
      </colorScale>
    </cfRule>
  </conditionalFormatting>
  <conditionalFormatting sqref="B34:Y39">
    <cfRule type="cellIs" dxfId="284" priority="272" operator="equal">
      <formula>1</formula>
    </cfRule>
  </conditionalFormatting>
  <conditionalFormatting sqref="B35:Y35">
    <cfRule type="colorScale" priority="905">
      <colorScale>
        <cfvo type="num" val="1"/>
        <cfvo type="max"/>
        <color theme="9" tint="0.39997558519241921"/>
        <color rgb="FFFFEF9C"/>
      </colorScale>
    </cfRule>
  </conditionalFormatting>
  <conditionalFormatting sqref="B36:Y36">
    <cfRule type="colorScale" priority="267">
      <colorScale>
        <cfvo type="num" val="1"/>
        <cfvo type="max"/>
        <color theme="9" tint="0.39997558519241921"/>
        <color rgb="FFFFEF9C"/>
      </colorScale>
    </cfRule>
  </conditionalFormatting>
  <conditionalFormatting sqref="B36:Y37">
    <cfRule type="cellIs" dxfId="283" priority="264" operator="equal">
      <formula>1</formula>
    </cfRule>
  </conditionalFormatting>
  <conditionalFormatting sqref="B37:Y37">
    <cfRule type="colorScale" priority="271">
      <colorScale>
        <cfvo type="num" val="1"/>
        <cfvo type="max"/>
        <color theme="9" tint="0.39997558519241921"/>
        <color rgb="FFFFEF9C"/>
      </colorScale>
    </cfRule>
  </conditionalFormatting>
  <conditionalFormatting sqref="B46:Y52 B90:Y96 B134:Y140 B178:Y184 B222:Y228">
    <cfRule type="cellIs" dxfId="282" priority="2281" operator="equal">
      <formula>1</formula>
    </cfRule>
  </conditionalFormatting>
  <conditionalFormatting sqref="B54:Y65">
    <cfRule type="cellIs" dxfId="281" priority="104" operator="equal">
      <formula>1</formula>
    </cfRule>
  </conditionalFormatting>
  <conditionalFormatting sqref="B54:Y69">
    <cfRule type="cellIs" dxfId="280" priority="100" operator="between">
      <formula>1</formula>
      <formula>1</formula>
    </cfRule>
  </conditionalFormatting>
  <conditionalFormatting sqref="B66:Y67">
    <cfRule type="cellIs" dxfId="279" priority="103" operator="equal">
      <formula>1</formula>
    </cfRule>
    <cfRule type="colorScale" priority="102">
      <colorScale>
        <cfvo type="min"/>
        <cfvo type="max"/>
        <color rgb="FFFF7128"/>
        <color rgb="FFFFEF9C"/>
      </colorScale>
    </cfRule>
    <cfRule type="colorScale" priority="101">
      <colorScale>
        <cfvo type="min"/>
        <cfvo type="max"/>
        <color rgb="FFFF9900"/>
        <color rgb="FFFFEF9C"/>
      </colorScale>
    </cfRule>
  </conditionalFormatting>
  <conditionalFormatting sqref="B68:Y68">
    <cfRule type="cellIs" dxfId="278" priority="191" operator="equal">
      <formula>1</formula>
    </cfRule>
  </conditionalFormatting>
  <conditionalFormatting sqref="B71:Y72">
    <cfRule type="cellIs" dxfId="277" priority="128" operator="equal">
      <formula>1</formula>
    </cfRule>
  </conditionalFormatting>
  <conditionalFormatting sqref="B72:Y72">
    <cfRule type="cellIs" dxfId="276" priority="134" operator="equal">
      <formula>1</formula>
    </cfRule>
    <cfRule type="cellIs" dxfId="275" priority="131" operator="equal">
      <formula>1</formula>
    </cfRule>
    <cfRule type="colorScale" priority="132">
      <colorScale>
        <cfvo type="min"/>
        <cfvo type="max"/>
        <color rgb="FFFF3399"/>
        <color rgb="FFFFEF9C"/>
      </colorScale>
    </cfRule>
  </conditionalFormatting>
  <conditionalFormatting sqref="B75:Y76">
    <cfRule type="cellIs" dxfId="274" priority="69" operator="equal">
      <formula>1</formula>
    </cfRule>
    <cfRule type="cellIs" dxfId="273" priority="61" operator="equal">
      <formula>1</formula>
    </cfRule>
    <cfRule type="colorScale" priority="62">
      <colorScale>
        <cfvo type="num" val="1"/>
        <cfvo type="max"/>
        <color theme="9" tint="0.39997558519241921"/>
        <color rgb="FFFFEF9C"/>
      </colorScale>
    </cfRule>
    <cfRule type="cellIs" priority="63" operator="equal">
      <formula>1</formula>
    </cfRule>
  </conditionalFormatting>
  <conditionalFormatting sqref="B78:Y83">
    <cfRule type="cellIs" dxfId="272" priority="261" operator="equal">
      <formula>1</formula>
    </cfRule>
    <cfRule type="cellIs" priority="255" operator="equal">
      <formula>1</formula>
    </cfRule>
  </conditionalFormatting>
  <conditionalFormatting sqref="B79:Y79">
    <cfRule type="colorScale" priority="879">
      <colorScale>
        <cfvo type="num" val="1"/>
        <cfvo type="max"/>
        <color theme="9" tint="0.39997558519241921"/>
        <color rgb="FFFFEF9C"/>
      </colorScale>
    </cfRule>
  </conditionalFormatting>
  <conditionalFormatting sqref="B80:Y80">
    <cfRule type="colorScale" priority="256">
      <colorScale>
        <cfvo type="num" val="1"/>
        <cfvo type="max"/>
        <color theme="9" tint="0.39997558519241921"/>
        <color rgb="FFFFEF9C"/>
      </colorScale>
    </cfRule>
  </conditionalFormatting>
  <conditionalFormatting sqref="B80:Y81">
    <cfRule type="cellIs" dxfId="271" priority="253" operator="equal">
      <formula>1</formula>
    </cfRule>
  </conditionalFormatting>
  <conditionalFormatting sqref="B81:Y81">
    <cfRule type="colorScale" priority="260">
      <colorScale>
        <cfvo type="num" val="1"/>
        <cfvo type="max"/>
        <color theme="9" tint="0.39997558519241921"/>
        <color rgb="FFFFEF9C"/>
      </colorScale>
    </cfRule>
  </conditionalFormatting>
  <conditionalFormatting sqref="B98:Y109">
    <cfRule type="cellIs" dxfId="270" priority="3" operator="equal">
      <formula>1</formula>
    </cfRule>
  </conditionalFormatting>
  <conditionalFormatting sqref="B98:Y113">
    <cfRule type="cellIs" dxfId="269" priority="97" operator="between">
      <formula>1</formula>
      <formula>1</formula>
    </cfRule>
  </conditionalFormatting>
  <conditionalFormatting sqref="B110:Y111">
    <cfRule type="cellIs" dxfId="268" priority="99" operator="equal">
      <formula>1</formula>
    </cfRule>
  </conditionalFormatting>
  <conditionalFormatting sqref="B112:Y114">
    <cfRule type="cellIs" dxfId="267" priority="121" operator="equal">
      <formula>1</formula>
    </cfRule>
  </conditionalFormatting>
  <conditionalFormatting sqref="B116:Y116">
    <cfRule type="cellIs" dxfId="266" priority="127" operator="equal">
      <formula>1</formula>
    </cfRule>
    <cfRule type="colorScale" priority="125">
      <colorScale>
        <cfvo type="min"/>
        <cfvo type="max"/>
        <color rgb="FFFF3399"/>
        <color rgb="FFFFEF9C"/>
      </colorScale>
    </cfRule>
    <cfRule type="cellIs" dxfId="265" priority="124" operator="equal">
      <formula>1</formula>
    </cfRule>
  </conditionalFormatting>
  <conditionalFormatting sqref="B119:Y120">
    <cfRule type="colorScale" priority="60">
      <colorScale>
        <cfvo type="num" val="1"/>
        <cfvo type="max"/>
        <color theme="9" tint="0.39997558519241921"/>
        <color rgb="FFFFEF9C"/>
      </colorScale>
    </cfRule>
  </conditionalFormatting>
  <conditionalFormatting sqref="B119:Y121">
    <cfRule type="colorScale" priority="53">
      <colorScale>
        <cfvo type="num" val="1"/>
        <cfvo type="max"/>
        <color theme="9" tint="0.39997558519241921"/>
        <color rgb="FFFFEF9C"/>
      </colorScale>
    </cfRule>
    <cfRule type="cellIs" dxfId="264" priority="52" operator="equal">
      <formula>1</formula>
    </cfRule>
  </conditionalFormatting>
  <conditionalFormatting sqref="B119:Y122">
    <cfRule type="cellIs" dxfId="263" priority="57" operator="equal">
      <formula>1</formula>
    </cfRule>
  </conditionalFormatting>
  <conditionalFormatting sqref="B119:Y127">
    <cfRule type="cellIs" priority="55" operator="equal">
      <formula>1</formula>
    </cfRule>
  </conditionalFormatting>
  <conditionalFormatting sqref="B121:Y121">
    <cfRule type="colorScale" priority="56">
      <colorScale>
        <cfvo type="num" val="1"/>
        <cfvo type="max"/>
        <color theme="9" tint="0.39997558519241921"/>
        <color rgb="FFFFEF9C"/>
      </colorScale>
    </cfRule>
    <cfRule type="colorScale" priority="59">
      <colorScale>
        <cfvo type="num" val="1"/>
        <cfvo type="max"/>
        <color theme="9" tint="0.39997558519241921"/>
        <color rgb="FFFFEF9C"/>
      </colorScale>
    </cfRule>
    <cfRule type="cellIs" dxfId="262" priority="54" operator="equal">
      <formula>1</formula>
    </cfRule>
  </conditionalFormatting>
  <conditionalFormatting sqref="B122:Y122">
    <cfRule type="colorScale" priority="212">
      <colorScale>
        <cfvo type="num" val="1"/>
        <cfvo type="max"/>
        <color theme="9" tint="0.39997558519241921"/>
        <color rgb="FFFFEF9C"/>
      </colorScale>
    </cfRule>
    <cfRule type="cellIs" dxfId="261" priority="216" operator="equal">
      <formula>1</formula>
    </cfRule>
  </conditionalFormatting>
  <conditionalFormatting sqref="B122:Y127">
    <cfRule type="cellIs" dxfId="260" priority="251" operator="equal">
      <formula>1</formula>
    </cfRule>
  </conditionalFormatting>
  <conditionalFormatting sqref="B123:Y123">
    <cfRule type="colorScale" priority="922">
      <colorScale>
        <cfvo type="num" val="1"/>
        <cfvo type="max"/>
        <color theme="9" tint="0.39997558519241921"/>
        <color rgb="FFFFEF9C"/>
      </colorScale>
    </cfRule>
  </conditionalFormatting>
  <conditionalFormatting sqref="B124:Y125">
    <cfRule type="colorScale" priority="250">
      <colorScale>
        <cfvo type="num" val="1"/>
        <cfvo type="max"/>
        <color theme="9" tint="0.39997558519241921"/>
        <color rgb="FFFFEF9C"/>
      </colorScale>
    </cfRule>
    <cfRule type="cellIs" dxfId="259" priority="248" operator="equal">
      <formula>1</formula>
    </cfRule>
  </conditionalFormatting>
  <conditionalFormatting sqref="B142:Y153">
    <cfRule type="cellIs" dxfId="258" priority="2" operator="equal">
      <formula>1</formula>
    </cfRule>
    <cfRule type="cellIs" dxfId="257" priority="1" operator="between">
      <formula>1</formula>
      <formula>1</formula>
    </cfRule>
  </conditionalFormatting>
  <conditionalFormatting sqref="B154:Y154">
    <cfRule type="cellIs" dxfId="256" priority="94" operator="equal">
      <formula>1</formula>
    </cfRule>
  </conditionalFormatting>
  <conditionalFormatting sqref="B155:Y155">
    <cfRule type="cellIs" priority="93" operator="between">
      <formula>1</formula>
      <formula>1</formula>
    </cfRule>
  </conditionalFormatting>
  <conditionalFormatting sqref="B156:Y157">
    <cfRule type="cellIs" dxfId="255" priority="182" operator="equal">
      <formula>1</formula>
    </cfRule>
    <cfRule type="cellIs" dxfId="254" priority="181" operator="between">
      <formula>1</formula>
      <formula>1</formula>
    </cfRule>
  </conditionalFormatting>
  <conditionalFormatting sqref="B159:Y160">
    <cfRule type="cellIs" dxfId="253" priority="117" operator="equal">
      <formula>1</formula>
    </cfRule>
    <cfRule type="cellIs" dxfId="252" priority="120" operator="equal">
      <formula>1</formula>
    </cfRule>
    <cfRule type="colorScale" priority="118">
      <colorScale>
        <cfvo type="min"/>
        <cfvo type="max"/>
        <color rgb="FFFF3399"/>
        <color rgb="FFFFEF9C"/>
      </colorScale>
    </cfRule>
  </conditionalFormatting>
  <conditionalFormatting sqref="B166:Y167">
    <cfRule type="cellIs" dxfId="251" priority="166" operator="equal">
      <formula>1</formula>
    </cfRule>
    <cfRule type="cellIs" priority="167" operator="equal">
      <formula>1</formula>
    </cfRule>
  </conditionalFormatting>
  <conditionalFormatting sqref="B170:Y171">
    <cfRule type="cellIs" dxfId="250" priority="2148" operator="equal">
      <formula>1</formula>
    </cfRule>
    <cfRule type="cellIs" priority="2150" operator="equal">
      <formula>1</formula>
    </cfRule>
  </conditionalFormatting>
  <conditionalFormatting sqref="B186:Y199">
    <cfRule type="cellIs" dxfId="249" priority="91" operator="equal">
      <formula>1</formula>
    </cfRule>
  </conditionalFormatting>
  <conditionalFormatting sqref="B186:Y201">
    <cfRule type="cellIs" dxfId="248" priority="90" operator="between">
      <formula>1</formula>
      <formula>1</formula>
    </cfRule>
  </conditionalFormatting>
  <conditionalFormatting sqref="B203:Y204">
    <cfRule type="cellIs" dxfId="247" priority="962" operator="equal">
      <formula>1</formula>
    </cfRule>
    <cfRule type="cellIs" dxfId="246" priority="961" operator="equal">
      <formula>1</formula>
    </cfRule>
  </conditionalFormatting>
  <conditionalFormatting sqref="B204:Y204">
    <cfRule type="cellIs" dxfId="245" priority="965" operator="equal">
      <formula>1</formula>
    </cfRule>
    <cfRule type="colorScale" priority="966">
      <colorScale>
        <cfvo type="min"/>
        <cfvo type="max"/>
        <color rgb="FFFF3399"/>
        <color rgb="FFFFEF9C"/>
      </colorScale>
    </cfRule>
    <cfRule type="cellIs" dxfId="244" priority="968" operator="equal">
      <formula>1</formula>
    </cfRule>
  </conditionalFormatting>
  <conditionalFormatting sqref="B207:Y207">
    <cfRule type="cellIs" dxfId="243" priority="18" operator="equal">
      <formula>1</formula>
    </cfRule>
    <cfRule type="cellIs" priority="19" operator="equal">
      <formula>1</formula>
    </cfRule>
    <cfRule type="colorScale" priority="20">
      <colorScale>
        <cfvo type="num" val="1"/>
        <cfvo type="max"/>
        <color theme="9" tint="0.39997558519241921"/>
        <color rgb="FFFFEF9C"/>
      </colorScale>
    </cfRule>
    <cfRule type="colorScale" priority="17">
      <colorScale>
        <cfvo type="num" val="1"/>
        <cfvo type="max"/>
        <color theme="9" tint="0.39997558519241921"/>
        <color rgb="FFFFEF9C"/>
      </colorScale>
    </cfRule>
    <cfRule type="cellIs" dxfId="242" priority="21" operator="equal">
      <formula>1</formula>
    </cfRule>
  </conditionalFormatting>
  <conditionalFormatting sqref="B210:Y211">
    <cfRule type="cellIs" dxfId="241" priority="159" operator="equal">
      <formula>1</formula>
    </cfRule>
  </conditionalFormatting>
  <conditionalFormatting sqref="B210:Y212">
    <cfRule type="cellIs" priority="160" operator="equal">
      <formula>1</formula>
    </cfRule>
  </conditionalFormatting>
  <conditionalFormatting sqref="B212:Y212">
    <cfRule type="colorScale" priority="234">
      <colorScale>
        <cfvo type="num" val="1"/>
        <cfvo type="max"/>
        <color theme="9" tint="0.39997558519241921"/>
        <color rgb="FFFFEF9C"/>
      </colorScale>
    </cfRule>
    <cfRule type="cellIs" dxfId="240" priority="235" operator="equal">
      <formula>1</formula>
    </cfRule>
    <cfRule type="cellIs" dxfId="239" priority="232" operator="equal">
      <formula>1</formula>
    </cfRule>
    <cfRule type="colorScale" priority="231">
      <colorScale>
        <cfvo type="num" val="1"/>
        <cfvo type="max"/>
        <color theme="9" tint="0.39997558519241921"/>
        <color rgb="FFFFEF9C"/>
      </colorScale>
    </cfRule>
  </conditionalFormatting>
  <conditionalFormatting sqref="B214:Y215">
    <cfRule type="cellIs" priority="2147" operator="equal">
      <formula>1</formula>
    </cfRule>
    <cfRule type="cellIs" dxfId="238" priority="2145" operator="equal">
      <formula>1</formula>
    </cfRule>
  </conditionalFormatting>
  <conditionalFormatting sqref="B230:Y243">
    <cfRule type="cellIs" dxfId="237" priority="86" operator="equal">
      <formula>1</formula>
    </cfRule>
  </conditionalFormatting>
  <conditionalFormatting sqref="B234:Y235">
    <cfRule type="cellIs" dxfId="236" priority="88" operator="between">
      <formula>1</formula>
      <formula>1</formula>
    </cfRule>
  </conditionalFormatting>
  <conditionalFormatting sqref="B240:Y243">
    <cfRule type="cellIs" dxfId="235" priority="87" operator="between">
      <formula>1</formula>
      <formula>1</formula>
    </cfRule>
  </conditionalFormatting>
  <conditionalFormatting sqref="B244:Y248">
    <cfRule type="cellIs" dxfId="234" priority="114" operator="equal">
      <formula>1</formula>
    </cfRule>
  </conditionalFormatting>
  <conditionalFormatting sqref="B246:Y248">
    <cfRule type="cellIs" dxfId="233" priority="111" operator="equal">
      <formula>1</formula>
    </cfRule>
  </conditionalFormatting>
  <conditionalFormatting sqref="B247:Y248">
    <cfRule type="colorScale" priority="112">
      <colorScale>
        <cfvo type="min"/>
        <cfvo type="max"/>
        <color rgb="FFFF3399"/>
        <color rgb="FFFFEF9C"/>
      </colorScale>
    </cfRule>
  </conditionalFormatting>
  <conditionalFormatting sqref="B251:Y253">
    <cfRule type="cellIs" dxfId="232" priority="4" operator="equal">
      <formula>1</formula>
    </cfRule>
    <cfRule type="colorScale" priority="5">
      <colorScale>
        <cfvo type="num" val="1"/>
        <cfvo type="max"/>
        <color theme="9" tint="0.39997558519241921"/>
        <color rgb="FFFFEF9C"/>
      </colorScale>
    </cfRule>
    <cfRule type="colorScale" priority="9">
      <colorScale>
        <cfvo type="num" val="1"/>
        <cfvo type="max"/>
        <color theme="9" tint="0.39997558519241921"/>
        <color rgb="FFFFEF9C"/>
      </colorScale>
    </cfRule>
  </conditionalFormatting>
  <conditionalFormatting sqref="B251:Y255">
    <cfRule type="cellIs" dxfId="231" priority="8" operator="equal">
      <formula>1</formula>
    </cfRule>
  </conditionalFormatting>
  <conditionalFormatting sqref="B251:Y259">
    <cfRule type="cellIs" priority="6" operator="equal">
      <formula>1</formula>
    </cfRule>
  </conditionalFormatting>
  <conditionalFormatting sqref="B253:Y253">
    <cfRule type="colorScale" priority="7">
      <colorScale>
        <cfvo type="num" val="1"/>
        <cfvo type="max"/>
        <color theme="9" tint="0.39997558519241921"/>
        <color rgb="FFFFEF9C"/>
      </colorScale>
    </cfRule>
  </conditionalFormatting>
  <conditionalFormatting sqref="B254:Y258">
    <cfRule type="colorScale" priority="6407">
      <colorScale>
        <cfvo type="num" val="1"/>
        <cfvo type="max"/>
        <color theme="9" tint="0.39997558519241921"/>
        <color rgb="FFFFEF9C"/>
      </colorScale>
    </cfRule>
  </conditionalFormatting>
  <conditionalFormatting sqref="B254:Y259">
    <cfRule type="cellIs" dxfId="230" priority="5274" operator="equal">
      <formula>1</formula>
    </cfRule>
  </conditionalFormatting>
  <conditionalFormatting sqref="B255:Y255">
    <cfRule type="colorScale" priority="5069">
      <colorScale>
        <cfvo type="min"/>
        <cfvo type="max"/>
        <color theme="0" tint="-0.249977111117893"/>
        <color rgb="FFFFEF9C"/>
      </colorScale>
    </cfRule>
  </conditionalFormatting>
  <conditionalFormatting sqref="D28:K28">
    <cfRule type="colorScale" priority="145">
      <colorScale>
        <cfvo type="min"/>
        <cfvo type="max"/>
        <color rgb="FFFF3399"/>
        <color rgb="FFFFEF9C"/>
      </colorScale>
    </cfRule>
    <cfRule type="cellIs" dxfId="229" priority="144" operator="equal">
      <formula>1</formula>
    </cfRule>
  </conditionalFormatting>
  <conditionalFormatting sqref="D72:K72">
    <cfRule type="cellIs" dxfId="228" priority="129" operator="equal">
      <formula>1</formula>
    </cfRule>
    <cfRule type="colorScale" priority="130">
      <colorScale>
        <cfvo type="min"/>
        <cfvo type="max"/>
        <color rgb="FFFF3399"/>
        <color rgb="FFFFEF9C"/>
      </colorScale>
    </cfRule>
  </conditionalFormatting>
  <conditionalFormatting sqref="D116:K116">
    <cfRule type="colorScale" priority="123">
      <colorScale>
        <cfvo type="min"/>
        <cfvo type="max"/>
        <color rgb="FFFF3399"/>
        <color rgb="FFFFEF9C"/>
      </colorScale>
    </cfRule>
    <cfRule type="cellIs" dxfId="227" priority="122" operator="equal">
      <formula>1</formula>
    </cfRule>
  </conditionalFormatting>
  <conditionalFormatting sqref="D159:K160">
    <cfRule type="cellIs" dxfId="226" priority="115" operator="equal">
      <formula>1</formula>
    </cfRule>
    <cfRule type="colorScale" priority="116">
      <colorScale>
        <cfvo type="min"/>
        <cfvo type="max"/>
        <color rgb="FFFF3399"/>
        <color rgb="FFFFEF9C"/>
      </colorScale>
    </cfRule>
  </conditionalFormatting>
  <conditionalFormatting sqref="D204:K204">
    <cfRule type="colorScale" priority="964">
      <colorScale>
        <cfvo type="min"/>
        <cfvo type="max"/>
        <color rgb="FFFF3399"/>
        <color rgb="FFFFEF9C"/>
      </colorScale>
    </cfRule>
    <cfRule type="cellIs" dxfId="225" priority="963" operator="equal">
      <formula>1</formula>
    </cfRule>
  </conditionalFormatting>
  <conditionalFormatting sqref="D247:K248">
    <cfRule type="colorScale" priority="110">
      <colorScale>
        <cfvo type="min"/>
        <cfvo type="max"/>
        <color rgb="FFFF3399"/>
        <color rgb="FFFFEF9C"/>
      </colorScale>
    </cfRule>
    <cfRule type="cellIs" dxfId="224" priority="109" operator="equal">
      <formula>1</formula>
    </cfRule>
  </conditionalFormatting>
  <conditionalFormatting sqref="D28:Y28">
    <cfRule type="colorScale" priority="148">
      <colorScale>
        <cfvo type="min"/>
        <cfvo type="max"/>
        <color rgb="FFFF3399"/>
        <color rgb="FFFFEF9C"/>
      </colorScale>
    </cfRule>
  </conditionalFormatting>
  <conditionalFormatting sqref="D72:Y72">
    <cfRule type="colorScale" priority="133">
      <colorScale>
        <cfvo type="min"/>
        <cfvo type="max"/>
        <color rgb="FFFF3399"/>
        <color rgb="FFFFEF9C"/>
      </colorScale>
    </cfRule>
  </conditionalFormatting>
  <conditionalFormatting sqref="D116:Y116">
    <cfRule type="colorScale" priority="126">
      <colorScale>
        <cfvo type="min"/>
        <cfvo type="max"/>
        <color rgb="FFFF3399"/>
        <color rgb="FFFFEF9C"/>
      </colorScale>
    </cfRule>
  </conditionalFormatting>
  <conditionalFormatting sqref="D159:Y160">
    <cfRule type="colorScale" priority="119">
      <colorScale>
        <cfvo type="min"/>
        <cfvo type="max"/>
        <color rgb="FFFF3399"/>
        <color rgb="FFFFEF9C"/>
      </colorScale>
    </cfRule>
  </conditionalFormatting>
  <conditionalFormatting sqref="D204:Y204">
    <cfRule type="colorScale" priority="967">
      <colorScale>
        <cfvo type="min"/>
        <cfvo type="max"/>
        <color rgb="FFFF3399"/>
        <color rgb="FFFFEF9C"/>
      </colorScale>
    </cfRule>
  </conditionalFormatting>
  <conditionalFormatting sqref="D247:Y248">
    <cfRule type="colorScale" priority="113">
      <colorScale>
        <cfvo type="min"/>
        <cfvo type="max"/>
        <color rgb="FFFF3399"/>
        <color rgb="FFFFEF9C"/>
      </colorScale>
    </cfRule>
  </conditionalFormatting>
  <conditionalFormatting sqref="T78:Y79">
    <cfRule type="cellIs" priority="172" operator="equal">
      <formula>1</formula>
    </cfRule>
  </conditionalFormatting>
  <conditionalFormatting sqref="T79:Y79">
    <cfRule type="cellIs" dxfId="223" priority="171" operator="equal">
      <formula>1</formula>
    </cfRule>
  </conditionalFormatting>
  <conditionalFormatting sqref="T82:Y83">
    <cfRule type="cellIs" priority="2320" operator="equal">
      <formula>1</formula>
    </cfRule>
  </conditionalFormatting>
  <conditionalFormatting sqref="T83:Y83">
    <cfRule type="cellIs" dxfId="222" priority="2319" operator="equal">
      <formula>1</formula>
    </cfRule>
  </conditionalFormatting>
  <conditionalFormatting sqref="X163:Y163">
    <cfRule type="colorScale" priority="37">
      <colorScale>
        <cfvo type="num" val="1"/>
        <cfvo type="max"/>
        <color theme="9" tint="0.39997558519241921"/>
        <color rgb="FFFFEF9C"/>
      </colorScale>
    </cfRule>
    <cfRule type="cellIs" dxfId="221" priority="38" operator="equal">
      <formula>1</formula>
    </cfRule>
  </conditionalFormatting>
  <conditionalFormatting sqref="X163:Y165">
    <cfRule type="cellIs" priority="39" operator="equal">
      <formula>1</formula>
    </cfRule>
  </conditionalFormatting>
  <conditionalFormatting sqref="X164:Y164">
    <cfRule type="colorScale" priority="33">
      <colorScale>
        <cfvo type="num" val="1"/>
        <cfvo type="max"/>
        <color theme="9" tint="0.39997558519241921"/>
        <color rgb="FFFFEF9C"/>
      </colorScale>
    </cfRule>
    <cfRule type="cellIs" dxfId="220" priority="34" operator="equal">
      <formula>1</formula>
    </cfRule>
    <cfRule type="cellIs" dxfId="219" priority="36" operator="equal">
      <formula>1</formula>
    </cfRule>
    <cfRule type="colorScale" priority="35">
      <colorScale>
        <cfvo type="num" val="1"/>
        <cfvo type="max"/>
        <color theme="9" tint="0.39997558519241921"/>
        <color rgb="FFFFEF9C"/>
      </colorScale>
    </cfRule>
  </conditionalFormatting>
  <conditionalFormatting sqref="X165:Y165">
    <cfRule type="cellIs" dxfId="218" priority="41" operator="equal">
      <formula>1</formula>
    </cfRule>
    <cfRule type="colorScale" priority="50">
      <colorScale>
        <cfvo type="num" val="1"/>
        <cfvo type="max"/>
        <color theme="9" tint="0.39997558519241921"/>
        <color rgb="FFFFEF9C"/>
      </colorScale>
    </cfRule>
    <cfRule type="cellIs" dxfId="217" priority="51" operator="equal">
      <formula>1</formula>
    </cfRule>
    <cfRule type="colorScale" priority="40">
      <colorScale>
        <cfvo type="num" val="1"/>
        <cfvo type="max"/>
        <color theme="9" tint="0.39997558519241921"/>
        <color rgb="FFFFEF9C"/>
      </colorScale>
    </cfRule>
  </conditionalFormatting>
  <conditionalFormatting sqref="X168:Y168">
    <cfRule type="cellIs" dxfId="216" priority="243" operator="equal">
      <formula>1</formula>
    </cfRule>
    <cfRule type="colorScale" priority="242">
      <colorScale>
        <cfvo type="num" val="1"/>
        <cfvo type="max"/>
        <color theme="9" tint="0.39997558519241921"/>
        <color rgb="FFFFEF9C"/>
      </colorScale>
    </cfRule>
  </conditionalFormatting>
  <conditionalFormatting sqref="X168:Y169">
    <cfRule type="cellIs" priority="244" operator="equal">
      <formula>1</formula>
    </cfRule>
  </conditionalFormatting>
  <conditionalFormatting sqref="X169:Y169">
    <cfRule type="colorScale" priority="245">
      <colorScale>
        <cfvo type="num" val="1"/>
        <cfvo type="max"/>
        <color theme="9" tint="0.39997558519241921"/>
        <color rgb="FFFFEF9C"/>
      </colorScale>
    </cfRule>
    <cfRule type="cellIs" dxfId="215" priority="246" operator="equal">
      <formula>1</formula>
    </cfRule>
  </conditionalFormatting>
  <conditionalFormatting sqref="X208:Y208">
    <cfRule type="cellIs" dxfId="214" priority="11" operator="equal">
      <formula>1</formula>
    </cfRule>
    <cfRule type="cellIs" priority="12" operator="equal">
      <formula>1</formula>
    </cfRule>
    <cfRule type="colorScale" priority="10">
      <colorScale>
        <cfvo type="num" val="1"/>
        <cfvo type="max"/>
        <color theme="9" tint="0.39997558519241921"/>
        <color rgb="FFFFEF9C"/>
      </colorScale>
    </cfRule>
  </conditionalFormatting>
  <conditionalFormatting sqref="Y31:Y32">
    <cfRule type="colorScale" priority="84">
      <colorScale>
        <cfvo type="num" val="1"/>
        <cfvo type="max"/>
        <color theme="9" tint="0.39997558519241921"/>
        <color rgb="FFFFEF9C"/>
      </colorScale>
    </cfRule>
    <cfRule type="colorScale" priority="74">
      <colorScale>
        <cfvo type="min"/>
        <cfvo type="max"/>
        <color theme="0" tint="-0.249977111117893"/>
        <color rgb="FFFFEF9C"/>
      </colorScale>
    </cfRule>
    <cfRule type="colorScale" priority="82">
      <colorScale>
        <cfvo type="num" val="1"/>
        <cfvo type="max"/>
        <color theme="9" tint="0.39997558519241921"/>
        <color rgb="FFFFEF9C"/>
      </colorScale>
    </cfRule>
  </conditionalFormatting>
  <conditionalFormatting sqref="Y31:Y33">
    <cfRule type="cellIs" priority="77" operator="equal">
      <formula>1</formula>
    </cfRule>
    <cfRule type="cellIs" dxfId="213" priority="83" operator="equal">
      <formula>1</formula>
    </cfRule>
  </conditionalFormatting>
  <conditionalFormatting sqref="Y33">
    <cfRule type="colorScale" priority="79">
      <colorScale>
        <cfvo type="num" val="1"/>
        <cfvo type="max"/>
        <color theme="9" tint="0.39997558519241921"/>
        <color rgb="FFFFEF9C"/>
      </colorScale>
    </cfRule>
    <cfRule type="colorScale" priority="78">
      <colorScale>
        <cfvo type="num" val="1"/>
        <cfvo type="max"/>
        <color theme="9" tint="0.39997558519241921"/>
        <color rgb="FFFFEF9C"/>
      </colorScale>
    </cfRule>
    <cfRule type="cellIs" dxfId="212" priority="76" operator="equal">
      <formula>1</formula>
    </cfRule>
    <cfRule type="colorScale" priority="75">
      <colorScale>
        <cfvo type="num" val="1"/>
        <cfvo type="max"/>
        <color theme="9" tint="0.39997558519241921"/>
        <color rgb="FFFFEF9C"/>
      </colorScale>
    </cfRule>
    <cfRule type="colorScale" priority="81">
      <colorScale>
        <cfvo type="num" val="1"/>
        <cfvo type="max"/>
        <color theme="9" tint="0.39997558519241921"/>
        <color rgb="FFFFEF9C"/>
      </colorScale>
    </cfRule>
    <cfRule type="cellIs" dxfId="211" priority="80" operator="equal">
      <formula>1</formula>
    </cfRule>
  </conditionalFormatting>
  <conditionalFormatting sqref="Y34">
    <cfRule type="colorScale" priority="889">
      <colorScale>
        <cfvo type="min"/>
        <cfvo type="max"/>
        <color theme="0" tint="-0.249977111117893"/>
        <color rgb="FFFFEF9C"/>
      </colorScale>
    </cfRule>
    <cfRule type="colorScale" priority="883">
      <colorScale>
        <cfvo type="min"/>
        <cfvo type="max"/>
        <color theme="0" tint="-0.249977111117893"/>
        <color rgb="FFFFEF9C"/>
      </colorScale>
    </cfRule>
  </conditionalFormatting>
  <conditionalFormatting sqref="Y75:Y76">
    <cfRule type="colorScale" priority="64">
      <colorScale>
        <cfvo type="min"/>
        <cfvo type="max"/>
        <color theme="0" tint="-0.249977111117893"/>
        <color rgb="FFFFEF9C"/>
      </colorScale>
    </cfRule>
    <cfRule type="colorScale" priority="66">
      <colorScale>
        <cfvo type="num" val="1"/>
        <cfvo type="max"/>
        <color theme="9" tint="0.39997558519241921"/>
        <color rgb="FFFFEF9C"/>
      </colorScale>
    </cfRule>
    <cfRule type="cellIs" dxfId="210" priority="67" operator="equal">
      <formula>1</formula>
    </cfRule>
    <cfRule type="colorScale" priority="68">
      <colorScale>
        <cfvo type="num" val="1"/>
        <cfvo type="max"/>
        <color theme="9" tint="0.39997558519241921"/>
        <color rgb="FFFFEF9C"/>
      </colorScale>
    </cfRule>
  </conditionalFormatting>
  <conditionalFormatting sqref="Y78">
    <cfRule type="colorScale" priority="863">
      <colorScale>
        <cfvo type="min"/>
        <cfvo type="max"/>
        <color theme="0" tint="-0.249977111117893"/>
        <color rgb="FFFFEF9C"/>
      </colorScale>
    </cfRule>
    <cfRule type="colorScale" priority="857">
      <colorScale>
        <cfvo type="min"/>
        <cfvo type="max"/>
        <color theme="0" tint="-0.249977111117893"/>
        <color rgb="FFFFEF9C"/>
      </colorScale>
    </cfRule>
  </conditionalFormatting>
  <conditionalFormatting sqref="Y163">
    <cfRule type="cellIs" dxfId="209" priority="44" operator="equal">
      <formula>1</formula>
    </cfRule>
    <cfRule type="colorScale" priority="42">
      <colorScale>
        <cfvo type="min"/>
        <cfvo type="max"/>
        <color theme="0" tint="-0.249977111117893"/>
        <color rgb="FFFFEF9C"/>
      </colorScale>
    </cfRule>
    <cfRule type="colorScale" priority="45">
      <colorScale>
        <cfvo type="num" val="1"/>
        <cfvo type="max"/>
        <color theme="9" tint="0.39997558519241921"/>
        <color rgb="FFFFEF9C"/>
      </colorScale>
    </cfRule>
    <cfRule type="colorScale" priority="43">
      <colorScale>
        <cfvo type="num" val="1"/>
        <cfvo type="max"/>
        <color theme="9" tint="0.39997558519241921"/>
        <color rgb="FFFFEF9C"/>
      </colorScale>
    </cfRule>
  </conditionalFormatting>
  <conditionalFormatting sqref="Y164:Y165">
    <cfRule type="cellIs" dxfId="208" priority="49" operator="equal">
      <formula>1</formula>
    </cfRule>
    <cfRule type="colorScale" priority="48">
      <colorScale>
        <cfvo type="num" val="1"/>
        <cfvo type="max"/>
        <color theme="9" tint="0.39997558519241921"/>
        <color rgb="FFFFEF9C"/>
      </colorScale>
    </cfRule>
    <cfRule type="cellIs" dxfId="207" priority="47" operator="equal">
      <formula>1</formula>
    </cfRule>
    <cfRule type="colorScale" priority="46">
      <colorScale>
        <cfvo type="num" val="1"/>
        <cfvo type="max"/>
        <color theme="9" tint="0.39997558519241921"/>
        <color rgb="FFFFEF9C"/>
      </colorScale>
    </cfRule>
  </conditionalFormatting>
  <conditionalFormatting sqref="Y166">
    <cfRule type="colorScale" priority="206">
      <colorScale>
        <cfvo type="min"/>
        <cfvo type="max"/>
        <color theme="0" tint="-0.249977111117893"/>
        <color rgb="FFFFEF9C"/>
      </colorScale>
    </cfRule>
    <cfRule type="colorScale" priority="199">
      <colorScale>
        <cfvo type="min"/>
        <cfvo type="max"/>
        <color theme="0" tint="-0.249977111117893"/>
        <color rgb="FFFFEF9C"/>
      </colorScale>
    </cfRule>
  </conditionalFormatting>
  <conditionalFormatting sqref="Y167">
    <cfRule type="colorScale" priority="948">
      <colorScale>
        <cfvo type="num" val="1"/>
        <cfvo type="max"/>
        <color theme="9" tint="0.39997558519241921"/>
        <color rgb="FFFFEF9C"/>
      </colorScale>
    </cfRule>
    <cfRule type="cellIs" dxfId="206" priority="949" operator="equal">
      <formula>1</formula>
    </cfRule>
    <cfRule type="colorScale" priority="945">
      <colorScale>
        <cfvo type="num" val="1"/>
        <cfvo type="max"/>
        <color theme="9" tint="0.39997558519241921"/>
        <color rgb="FFFFEF9C"/>
      </colorScale>
    </cfRule>
    <cfRule type="cellIs" dxfId="205" priority="946" operator="equal">
      <formula>1</formula>
    </cfRule>
    <cfRule type="cellIs" priority="947" operator="equal">
      <formula>1</formula>
    </cfRule>
  </conditionalFormatting>
  <conditionalFormatting sqref="Y207 Y209">
    <cfRule type="cellIs" dxfId="204" priority="31" operator="equal">
      <formula>1</formula>
    </cfRule>
  </conditionalFormatting>
  <conditionalFormatting sqref="Y207">
    <cfRule type="colorScale" priority="30">
      <colorScale>
        <cfvo type="num" val="1"/>
        <cfvo type="max"/>
        <color theme="9" tint="0.39997558519241921"/>
        <color rgb="FFFFEF9C"/>
      </colorScale>
    </cfRule>
    <cfRule type="colorScale" priority="22">
      <colorScale>
        <cfvo type="min"/>
        <cfvo type="max"/>
        <color theme="0" tint="-0.249977111117893"/>
        <color rgb="FFFFEF9C"/>
      </colorScale>
    </cfRule>
    <cfRule type="colorScale" priority="32">
      <colorScale>
        <cfvo type="num" val="1"/>
        <cfvo type="max"/>
        <color theme="9" tint="0.39997558519241921"/>
        <color rgb="FFFFEF9C"/>
      </colorScale>
    </cfRule>
  </conditionalFormatting>
  <conditionalFormatting sqref="Y208">
    <cfRule type="cellIs" dxfId="203" priority="15" operator="equal">
      <formula>1</formula>
    </cfRule>
    <cfRule type="colorScale" priority="14">
      <colorScale>
        <cfvo type="num" val="1"/>
        <cfvo type="max"/>
        <color theme="9" tint="0.39997558519241921"/>
        <color rgb="FFFFEF9C"/>
      </colorScale>
    </cfRule>
    <cfRule type="colorScale" priority="13">
      <colorScale>
        <cfvo type="min"/>
        <cfvo type="max"/>
        <color theme="0" tint="-0.249977111117893"/>
        <color rgb="FFFFEF9C"/>
      </colorScale>
    </cfRule>
    <cfRule type="colorScale" priority="16">
      <colorScale>
        <cfvo type="num" val="1"/>
        <cfvo type="max"/>
        <color theme="9" tint="0.39997558519241921"/>
        <color rgb="FFFFEF9C"/>
      </colorScale>
    </cfRule>
  </conditionalFormatting>
  <conditionalFormatting sqref="Y209">
    <cfRule type="colorScale" priority="27">
      <colorScale>
        <cfvo type="num" val="1"/>
        <cfvo type="max"/>
        <color theme="9" tint="0.39997558519241921"/>
        <color rgb="FFFFEF9C"/>
      </colorScale>
    </cfRule>
    <cfRule type="colorScale" priority="29">
      <colorScale>
        <cfvo type="num" val="1"/>
        <cfvo type="max"/>
        <color theme="9" tint="0.39997558519241921"/>
        <color rgb="FFFFEF9C"/>
      </colorScale>
    </cfRule>
    <cfRule type="cellIs" dxfId="202" priority="28" operator="equal">
      <formula>1</formula>
    </cfRule>
    <cfRule type="colorScale" priority="26">
      <colorScale>
        <cfvo type="num" val="1"/>
        <cfvo type="max"/>
        <color theme="9" tint="0.39997558519241921"/>
        <color rgb="FFFFEF9C"/>
      </colorScale>
    </cfRule>
    <cfRule type="cellIs" priority="25" operator="equal">
      <formula>1</formula>
    </cfRule>
    <cfRule type="cellIs" dxfId="201" priority="24" operator="equal">
      <formula>1</formula>
    </cfRule>
    <cfRule type="colorScale" priority="23">
      <colorScale>
        <cfvo type="num" val="1"/>
        <cfvo type="max"/>
        <color theme="9" tint="0.39997558519241921"/>
        <color rgb="FFFFEF9C"/>
      </colorScale>
    </cfRule>
  </conditionalFormatting>
  <conditionalFormatting sqref="Y210">
    <cfRule type="colorScale" priority="936">
      <colorScale>
        <cfvo type="min"/>
        <cfvo type="max"/>
        <color theme="0" tint="-0.249977111117893"/>
        <color rgb="FFFFEF9C"/>
      </colorScale>
    </cfRule>
  </conditionalFormatting>
  <conditionalFormatting sqref="Y211">
    <cfRule type="cellIs" priority="939" operator="equal">
      <formula>1</formula>
    </cfRule>
    <cfRule type="colorScale" priority="937">
      <colorScale>
        <cfvo type="num" val="1"/>
        <cfvo type="max"/>
        <color theme="9" tint="0.39997558519241921"/>
        <color rgb="FFFFEF9C"/>
      </colorScale>
    </cfRule>
    <cfRule type="cellIs" dxfId="200" priority="941" operator="equal">
      <formula>1</formula>
    </cfRule>
    <cfRule type="colorScale" priority="940">
      <colorScale>
        <cfvo type="num" val="1"/>
        <cfvo type="max"/>
        <color theme="9" tint="0.39997558519241921"/>
        <color rgb="FFFFEF9C"/>
      </colorScale>
    </cfRule>
    <cfRule type="cellIs" dxfId="199" priority="938" operator="equal">
      <formula>1</formula>
    </cfRule>
  </conditionalFormatting>
  <pageMargins left="0.25" right="0.25" top="0.75" bottom="0.75" header="0.3" footer="0.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69"/>
  <sheetViews>
    <sheetView topLeftCell="A81" zoomScale="74" zoomScaleNormal="74" workbookViewId="0">
      <selection activeCell="AG116" sqref="AG116"/>
    </sheetView>
  </sheetViews>
  <sheetFormatPr baseColWidth="10" defaultRowHeight="13.2" x14ac:dyDescent="0.25"/>
  <cols>
    <col min="1" max="1" width="16" customWidth="1"/>
    <col min="2" max="25" width="4.44140625" customWidth="1"/>
    <col min="26" max="26" width="6.33203125" customWidth="1"/>
    <col min="27" max="27" width="9.44140625" customWidth="1"/>
  </cols>
  <sheetData>
    <row r="1" spans="1:27" ht="12" customHeight="1" thickBot="1" x14ac:dyDescent="0.3">
      <c r="A1" s="545" t="s">
        <v>61</v>
      </c>
      <c r="B1" s="547">
        <v>45677</v>
      </c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7"/>
      <c r="R1" s="547"/>
      <c r="S1" s="547"/>
      <c r="T1" s="547"/>
      <c r="U1" s="547"/>
      <c r="V1" s="547"/>
      <c r="W1" s="547"/>
      <c r="X1" s="547"/>
      <c r="Y1" s="548"/>
      <c r="Z1" s="519" t="s">
        <v>9</v>
      </c>
      <c r="AA1" s="521" t="s">
        <v>10</v>
      </c>
    </row>
    <row r="2" spans="1:27" ht="12" customHeight="1" thickBot="1" x14ac:dyDescent="0.3">
      <c r="A2" s="546"/>
      <c r="B2" s="524" t="s">
        <v>15</v>
      </c>
      <c r="C2" s="525"/>
      <c r="D2" s="533" t="s">
        <v>16</v>
      </c>
      <c r="E2" s="524"/>
      <c r="F2" s="524" t="s">
        <v>17</v>
      </c>
      <c r="G2" s="525"/>
      <c r="H2" s="524" t="s">
        <v>18</v>
      </c>
      <c r="I2" s="525"/>
      <c r="J2" s="524" t="s">
        <v>19</v>
      </c>
      <c r="K2" s="525"/>
      <c r="L2" s="524" t="s">
        <v>20</v>
      </c>
      <c r="M2" s="525"/>
      <c r="N2" s="524" t="s">
        <v>12</v>
      </c>
      <c r="O2" s="525"/>
      <c r="P2" s="524" t="s">
        <v>21</v>
      </c>
      <c r="Q2" s="525"/>
      <c r="R2" s="524" t="s">
        <v>22</v>
      </c>
      <c r="S2" s="525"/>
      <c r="T2" s="524" t="s">
        <v>23</v>
      </c>
      <c r="U2" s="525"/>
      <c r="V2" s="524" t="s">
        <v>24</v>
      </c>
      <c r="W2" s="525"/>
      <c r="X2" s="524" t="s">
        <v>25</v>
      </c>
      <c r="Y2" s="525"/>
      <c r="Z2" s="520"/>
      <c r="AA2" s="543"/>
    </row>
    <row r="3" spans="1:27" ht="12" customHeight="1" thickBot="1" x14ac:dyDescent="0.3">
      <c r="A3" s="26" t="s">
        <v>1</v>
      </c>
      <c r="B3" s="103"/>
      <c r="C3" s="104"/>
      <c r="D3" s="105"/>
      <c r="E3" s="107"/>
      <c r="F3" s="260"/>
      <c r="G3" s="164"/>
      <c r="H3" s="105"/>
      <c r="I3" s="107"/>
      <c r="J3" s="153"/>
      <c r="K3" s="180"/>
      <c r="L3" s="103"/>
      <c r="M3" s="104"/>
      <c r="N3" s="103"/>
      <c r="O3" s="104"/>
      <c r="P3" s="153"/>
      <c r="Q3" s="104"/>
      <c r="R3" s="103"/>
      <c r="S3" s="104"/>
      <c r="T3" s="153"/>
      <c r="U3" s="104"/>
      <c r="V3" s="103"/>
      <c r="W3" s="104"/>
      <c r="X3" s="153"/>
      <c r="Y3" s="104"/>
      <c r="Z3" s="11">
        <f>SUM(B3:Y3)*0.5</f>
        <v>0</v>
      </c>
      <c r="AA3" s="6">
        <f t="shared" ref="AA3:AA33" si="0">Z3+Z48+Z93+Z138+Z183+Z228</f>
        <v>36</v>
      </c>
    </row>
    <row r="4" spans="1:27" ht="12" customHeight="1" thickBot="1" x14ac:dyDescent="0.3">
      <c r="A4" s="257" t="s">
        <v>43</v>
      </c>
      <c r="B4" s="195" t="s">
        <v>0</v>
      </c>
      <c r="C4" s="91" t="s">
        <v>0</v>
      </c>
      <c r="D4" s="54" t="s">
        <v>0</v>
      </c>
      <c r="E4" s="56" t="s">
        <v>0</v>
      </c>
      <c r="F4" s="158">
        <v>1</v>
      </c>
      <c r="G4" s="165">
        <v>1</v>
      </c>
      <c r="H4" s="54">
        <v>1</v>
      </c>
      <c r="I4" s="56">
        <v>1</v>
      </c>
      <c r="J4" s="158" t="s">
        <v>0</v>
      </c>
      <c r="K4" s="165" t="s">
        <v>0</v>
      </c>
      <c r="L4" s="78">
        <v>1</v>
      </c>
      <c r="M4" s="53">
        <v>1</v>
      </c>
      <c r="N4" s="78">
        <v>1</v>
      </c>
      <c r="O4" s="53">
        <v>1</v>
      </c>
      <c r="P4" s="148">
        <v>1</v>
      </c>
      <c r="Q4" s="53">
        <v>1</v>
      </c>
      <c r="R4" s="78">
        <v>1</v>
      </c>
      <c r="S4" s="53">
        <v>1</v>
      </c>
      <c r="T4" s="148">
        <v>1</v>
      </c>
      <c r="U4" s="53">
        <v>1</v>
      </c>
      <c r="V4" s="78">
        <v>1</v>
      </c>
      <c r="W4" s="53">
        <v>1</v>
      </c>
      <c r="X4" s="320">
        <v>1</v>
      </c>
      <c r="Y4" s="66"/>
      <c r="Z4" s="11">
        <f t="shared" ref="Z4:Z44" si="1">SUM(B4:Y4)*0.5</f>
        <v>8.5</v>
      </c>
      <c r="AA4" s="6">
        <f t="shared" si="0"/>
        <v>35</v>
      </c>
    </row>
    <row r="5" spans="1:27" ht="12" customHeight="1" thickBot="1" x14ac:dyDescent="0.3">
      <c r="A5" s="298" t="s">
        <v>49</v>
      </c>
      <c r="B5" s="481"/>
      <c r="C5" s="482"/>
      <c r="D5" s="481"/>
      <c r="E5" s="482"/>
      <c r="F5" s="483"/>
      <c r="G5" s="496"/>
      <c r="H5" s="481"/>
      <c r="I5" s="482"/>
      <c r="J5" s="484"/>
      <c r="K5" s="496"/>
      <c r="L5" s="481"/>
      <c r="M5" s="482"/>
      <c r="N5" s="481"/>
      <c r="O5" s="482"/>
      <c r="P5" s="483"/>
      <c r="Q5" s="482"/>
      <c r="R5" s="481"/>
      <c r="S5" s="482"/>
      <c r="T5" s="483"/>
      <c r="U5" s="482"/>
      <c r="V5" s="481"/>
      <c r="W5" s="228"/>
      <c r="X5" s="229"/>
      <c r="Y5" s="228"/>
      <c r="Z5" s="11">
        <f t="shared" si="1"/>
        <v>0</v>
      </c>
      <c r="AA5" s="6">
        <f t="shared" si="0"/>
        <v>0</v>
      </c>
    </row>
    <row r="6" spans="1:27" ht="12" customHeight="1" thickBot="1" x14ac:dyDescent="0.3">
      <c r="A6" s="298" t="s">
        <v>45</v>
      </c>
      <c r="B6" s="247"/>
      <c r="C6" s="154">
        <v>1</v>
      </c>
      <c r="D6" s="247">
        <v>1</v>
      </c>
      <c r="E6" s="154">
        <v>1</v>
      </c>
      <c r="F6" s="393">
        <v>1</v>
      </c>
      <c r="G6" s="246">
        <v>1</v>
      </c>
      <c r="H6" s="247">
        <v>1</v>
      </c>
      <c r="I6" s="154">
        <v>1</v>
      </c>
      <c r="J6" s="157">
        <v>1</v>
      </c>
      <c r="K6" s="246">
        <v>1</v>
      </c>
      <c r="L6" s="247"/>
      <c r="M6" s="154"/>
      <c r="N6" s="247">
        <v>1</v>
      </c>
      <c r="O6" s="154">
        <v>1</v>
      </c>
      <c r="P6" s="393">
        <v>1</v>
      </c>
      <c r="Q6" s="154">
        <v>1</v>
      </c>
      <c r="R6" s="247">
        <v>1</v>
      </c>
      <c r="S6" s="154">
        <v>1</v>
      </c>
      <c r="T6" s="393">
        <v>1</v>
      </c>
      <c r="U6" s="154">
        <v>1</v>
      </c>
      <c r="V6" s="247">
        <v>1</v>
      </c>
      <c r="W6" s="53">
        <v>1</v>
      </c>
      <c r="X6" s="148"/>
      <c r="Y6" s="53"/>
      <c r="Z6" s="11">
        <f t="shared" si="1"/>
        <v>9.5</v>
      </c>
      <c r="AA6" s="6">
        <f t="shared" si="0"/>
        <v>35.5</v>
      </c>
    </row>
    <row r="7" spans="1:27" ht="12" customHeight="1" thickBot="1" x14ac:dyDescent="0.3">
      <c r="A7" s="298" t="s">
        <v>51</v>
      </c>
      <c r="B7" s="215"/>
      <c r="C7" s="217"/>
      <c r="D7" s="215"/>
      <c r="E7" s="217"/>
      <c r="F7" s="238"/>
      <c r="G7" s="218"/>
      <c r="H7" s="215"/>
      <c r="I7" s="217"/>
      <c r="J7" s="216"/>
      <c r="K7" s="218"/>
      <c r="L7" s="215"/>
      <c r="M7" s="217"/>
      <c r="N7" s="215"/>
      <c r="O7" s="217"/>
      <c r="P7" s="238"/>
      <c r="Q7" s="217"/>
      <c r="R7" s="215"/>
      <c r="S7" s="217"/>
      <c r="T7" s="238"/>
      <c r="U7" s="217"/>
      <c r="V7" s="215"/>
      <c r="W7" s="47"/>
      <c r="X7" s="94"/>
      <c r="Y7" s="47"/>
      <c r="Z7" s="11">
        <f t="shared" si="1"/>
        <v>0</v>
      </c>
      <c r="AA7" s="6">
        <f t="shared" si="0"/>
        <v>35</v>
      </c>
    </row>
    <row r="8" spans="1:27" ht="12" customHeight="1" thickBot="1" x14ac:dyDescent="0.3">
      <c r="A8" s="258"/>
      <c r="B8" s="362"/>
      <c r="C8" s="363"/>
      <c r="D8" s="362"/>
      <c r="E8" s="363"/>
      <c r="F8" s="429"/>
      <c r="G8" s="430"/>
      <c r="H8" s="362"/>
      <c r="I8" s="363"/>
      <c r="J8" s="429"/>
      <c r="K8" s="430"/>
      <c r="L8" s="362"/>
      <c r="M8" s="363"/>
      <c r="N8" s="362"/>
      <c r="O8" s="363"/>
      <c r="P8" s="429"/>
      <c r="Q8" s="363"/>
      <c r="R8" s="362"/>
      <c r="S8" s="363"/>
      <c r="T8" s="429"/>
      <c r="U8" s="363"/>
      <c r="V8" s="362"/>
      <c r="W8" s="66"/>
      <c r="X8" s="144"/>
      <c r="Y8" s="66"/>
      <c r="Z8" s="11">
        <f t="shared" si="1"/>
        <v>0</v>
      </c>
      <c r="AA8" s="6">
        <f t="shared" si="0"/>
        <v>1</v>
      </c>
    </row>
    <row r="9" spans="1:27" ht="12" customHeight="1" thickBot="1" x14ac:dyDescent="0.3">
      <c r="A9" s="259"/>
      <c r="B9" s="98"/>
      <c r="C9" s="97"/>
      <c r="D9" s="109"/>
      <c r="E9" s="137"/>
      <c r="F9" s="209"/>
      <c r="G9" s="185"/>
      <c r="H9" s="109"/>
      <c r="I9" s="137"/>
      <c r="J9" s="151"/>
      <c r="K9" s="150"/>
      <c r="L9" s="98"/>
      <c r="M9" s="97"/>
      <c r="N9" s="98"/>
      <c r="O9" s="97"/>
      <c r="P9" s="151"/>
      <c r="Q9" s="97"/>
      <c r="R9" s="98"/>
      <c r="S9" s="97"/>
      <c r="T9" s="151"/>
      <c r="U9" s="97"/>
      <c r="V9" s="98"/>
      <c r="W9" s="97"/>
      <c r="X9" s="151"/>
      <c r="Y9" s="97"/>
      <c r="Z9" s="11">
        <f t="shared" si="1"/>
        <v>0</v>
      </c>
      <c r="AA9" s="6">
        <f t="shared" si="0"/>
        <v>0</v>
      </c>
    </row>
    <row r="10" spans="1:27" ht="12" customHeight="1" thickBot="1" x14ac:dyDescent="0.3">
      <c r="A10" s="10" t="s">
        <v>2</v>
      </c>
      <c r="B10" s="18">
        <f t="shared" ref="B10:Y10" si="2">SUM(B3:B9)</f>
        <v>0</v>
      </c>
      <c r="C10" s="18">
        <f t="shared" si="2"/>
        <v>1</v>
      </c>
      <c r="D10" s="18">
        <f t="shared" si="2"/>
        <v>1</v>
      </c>
      <c r="E10" s="18">
        <f t="shared" si="2"/>
        <v>1</v>
      </c>
      <c r="F10" s="18">
        <f t="shared" si="2"/>
        <v>2</v>
      </c>
      <c r="G10" s="18">
        <f t="shared" si="2"/>
        <v>2</v>
      </c>
      <c r="H10" s="18">
        <f t="shared" si="2"/>
        <v>2</v>
      </c>
      <c r="I10" s="18">
        <f t="shared" si="2"/>
        <v>2</v>
      </c>
      <c r="J10" s="18">
        <f t="shared" si="2"/>
        <v>1</v>
      </c>
      <c r="K10" s="18">
        <f t="shared" si="2"/>
        <v>1</v>
      </c>
      <c r="L10" s="18">
        <f t="shared" si="2"/>
        <v>1</v>
      </c>
      <c r="M10" s="18">
        <f t="shared" si="2"/>
        <v>1</v>
      </c>
      <c r="N10" s="18">
        <f t="shared" si="2"/>
        <v>2</v>
      </c>
      <c r="O10" s="18">
        <f t="shared" si="2"/>
        <v>2</v>
      </c>
      <c r="P10" s="18">
        <f t="shared" si="2"/>
        <v>2</v>
      </c>
      <c r="Q10" s="18">
        <f t="shared" si="2"/>
        <v>2</v>
      </c>
      <c r="R10" s="18">
        <f t="shared" si="2"/>
        <v>2</v>
      </c>
      <c r="S10" s="18">
        <f t="shared" si="2"/>
        <v>2</v>
      </c>
      <c r="T10" s="18">
        <f t="shared" si="2"/>
        <v>2</v>
      </c>
      <c r="U10" s="18">
        <f t="shared" si="2"/>
        <v>2</v>
      </c>
      <c r="V10" s="18">
        <f t="shared" si="2"/>
        <v>2</v>
      </c>
      <c r="W10" s="18">
        <f t="shared" si="2"/>
        <v>2</v>
      </c>
      <c r="X10" s="18">
        <f t="shared" si="2"/>
        <v>1</v>
      </c>
      <c r="Y10" s="18">
        <f t="shared" si="2"/>
        <v>0</v>
      </c>
      <c r="Z10" s="11">
        <f t="shared" si="1"/>
        <v>18</v>
      </c>
      <c r="AA10" s="6">
        <f t="shared" si="0"/>
        <v>142.5</v>
      </c>
    </row>
    <row r="11" spans="1:27" ht="12" customHeight="1" thickBot="1" x14ac:dyDescent="0.3">
      <c r="A11" s="9" t="s">
        <v>3</v>
      </c>
      <c r="B11" s="103"/>
      <c r="C11" s="104"/>
      <c r="D11" s="105"/>
      <c r="E11" s="107"/>
      <c r="F11" s="260"/>
      <c r="G11" s="107"/>
      <c r="H11" s="106"/>
      <c r="I11" s="164"/>
      <c r="J11" s="103"/>
      <c r="K11" s="104"/>
      <c r="L11" s="103"/>
      <c r="M11" s="104"/>
      <c r="N11" s="153"/>
      <c r="O11" s="104"/>
      <c r="P11" s="103"/>
      <c r="Q11" s="104"/>
      <c r="R11" s="153"/>
      <c r="S11" s="104"/>
      <c r="T11" s="103"/>
      <c r="U11" s="104"/>
      <c r="V11" s="153"/>
      <c r="W11" s="104"/>
      <c r="X11" s="108"/>
      <c r="Y11" s="180"/>
      <c r="Z11" s="11">
        <f t="shared" si="1"/>
        <v>0</v>
      </c>
      <c r="AA11" s="6">
        <f t="shared" si="0"/>
        <v>19</v>
      </c>
    </row>
    <row r="12" spans="1:27" ht="12" customHeight="1" thickBot="1" x14ac:dyDescent="0.3">
      <c r="A12" s="4" t="s">
        <v>4</v>
      </c>
      <c r="B12" s="95"/>
      <c r="C12" s="66">
        <v>1</v>
      </c>
      <c r="D12" s="54">
        <v>1</v>
      </c>
      <c r="E12" s="56">
        <v>1</v>
      </c>
      <c r="F12" s="158">
        <v>1</v>
      </c>
      <c r="G12" s="56">
        <v>1</v>
      </c>
      <c r="H12" s="55">
        <v>1</v>
      </c>
      <c r="I12" s="56">
        <v>1</v>
      </c>
      <c r="J12" s="54" t="s">
        <v>0</v>
      </c>
      <c r="K12" s="56"/>
      <c r="L12" s="78">
        <v>1</v>
      </c>
      <c r="M12" s="53">
        <v>1</v>
      </c>
      <c r="N12" s="148">
        <v>1</v>
      </c>
      <c r="O12" s="53">
        <v>1</v>
      </c>
      <c r="P12" s="78">
        <v>1</v>
      </c>
      <c r="Q12" s="53">
        <v>1</v>
      </c>
      <c r="R12" s="148">
        <v>1</v>
      </c>
      <c r="S12" s="53">
        <v>1</v>
      </c>
      <c r="T12" s="78">
        <v>1</v>
      </c>
      <c r="U12" s="53" t="s">
        <v>0</v>
      </c>
      <c r="V12" s="148" t="s">
        <v>0</v>
      </c>
      <c r="W12" s="53" t="s">
        <v>0</v>
      </c>
      <c r="X12" s="295" t="s">
        <v>0</v>
      </c>
      <c r="Y12" s="67"/>
      <c r="Z12" s="11">
        <f t="shared" si="1"/>
        <v>8</v>
      </c>
      <c r="AA12" s="6">
        <f t="shared" si="0"/>
        <v>26</v>
      </c>
    </row>
    <row r="13" spans="1:27" ht="12" customHeight="1" thickBot="1" x14ac:dyDescent="0.3">
      <c r="A13" s="4" t="s">
        <v>13</v>
      </c>
      <c r="B13" s="92"/>
      <c r="C13" s="69"/>
      <c r="D13" s="48"/>
      <c r="E13" s="50"/>
      <c r="F13" s="155"/>
      <c r="G13" s="50"/>
      <c r="H13" s="49"/>
      <c r="I13" s="160"/>
      <c r="J13" s="88" t="s">
        <v>0</v>
      </c>
      <c r="K13" s="47"/>
      <c r="L13" s="88"/>
      <c r="M13" s="47"/>
      <c r="N13" s="94"/>
      <c r="O13" s="47"/>
      <c r="P13" s="88"/>
      <c r="Q13" s="47"/>
      <c r="R13" s="94"/>
      <c r="S13" s="47" t="s">
        <v>0</v>
      </c>
      <c r="T13" s="88"/>
      <c r="U13" s="47"/>
      <c r="V13" s="94"/>
      <c r="W13" s="47"/>
      <c r="X13" s="68"/>
      <c r="Y13" s="70"/>
      <c r="Z13" s="11">
        <f t="shared" si="1"/>
        <v>0</v>
      </c>
      <c r="AA13" s="6">
        <f t="shared" si="0"/>
        <v>35</v>
      </c>
    </row>
    <row r="14" spans="1:27" ht="12" customHeight="1" thickBot="1" x14ac:dyDescent="0.3">
      <c r="A14" s="4" t="s">
        <v>5</v>
      </c>
      <c r="B14" s="88"/>
      <c r="C14" s="47"/>
      <c r="D14" s="48"/>
      <c r="E14" s="50"/>
      <c r="F14" s="155"/>
      <c r="G14" s="50"/>
      <c r="H14" s="49"/>
      <c r="I14" s="160"/>
      <c r="J14" s="88"/>
      <c r="K14" s="47"/>
      <c r="L14" s="88"/>
      <c r="M14" s="47"/>
      <c r="N14" s="94"/>
      <c r="O14" s="47"/>
      <c r="P14" s="88"/>
      <c r="Q14" s="47"/>
      <c r="R14" s="94"/>
      <c r="S14" s="47"/>
      <c r="T14" s="88"/>
      <c r="U14" s="47"/>
      <c r="V14" s="94"/>
      <c r="W14" s="47"/>
      <c r="X14" s="46"/>
      <c r="Y14" s="51"/>
      <c r="Z14" s="11">
        <f t="shared" si="1"/>
        <v>0</v>
      </c>
      <c r="AA14" s="6">
        <f t="shared" si="0"/>
        <v>16.5</v>
      </c>
    </row>
    <row r="15" spans="1:27" ht="12" customHeight="1" thickBot="1" x14ac:dyDescent="0.3">
      <c r="A15" s="4" t="s">
        <v>7</v>
      </c>
      <c r="B15" s="95"/>
      <c r="C15" s="66">
        <v>1</v>
      </c>
      <c r="D15" s="54">
        <v>1</v>
      </c>
      <c r="E15" s="56">
        <v>1</v>
      </c>
      <c r="F15" s="158">
        <v>1</v>
      </c>
      <c r="G15" s="56">
        <v>1</v>
      </c>
      <c r="H15" s="55">
        <v>1</v>
      </c>
      <c r="I15" s="165">
        <v>1</v>
      </c>
      <c r="J15" s="78">
        <v>1</v>
      </c>
      <c r="K15" s="53" t="s">
        <v>0</v>
      </c>
      <c r="L15" s="78">
        <v>1</v>
      </c>
      <c r="M15" s="53">
        <v>1</v>
      </c>
      <c r="N15" s="148">
        <v>1</v>
      </c>
      <c r="O15" s="53">
        <v>1</v>
      </c>
      <c r="P15" s="78">
        <v>1</v>
      </c>
      <c r="Q15" s="53">
        <v>1</v>
      </c>
      <c r="R15" s="148">
        <v>1</v>
      </c>
      <c r="S15" s="53">
        <v>1</v>
      </c>
      <c r="T15" s="78">
        <v>1</v>
      </c>
      <c r="U15" s="53">
        <v>1</v>
      </c>
      <c r="V15" s="148">
        <v>1</v>
      </c>
      <c r="W15" s="53" t="s">
        <v>0</v>
      </c>
      <c r="X15" s="65"/>
      <c r="Y15" s="67"/>
      <c r="Z15" s="11">
        <f t="shared" si="1"/>
        <v>9.5</v>
      </c>
      <c r="AA15" s="6">
        <f t="shared" si="0"/>
        <v>31</v>
      </c>
    </row>
    <row r="16" spans="1:27" ht="12" customHeight="1" thickBot="1" x14ac:dyDescent="0.3">
      <c r="A16" s="5" t="s">
        <v>6</v>
      </c>
      <c r="B16" s="95"/>
      <c r="C16" s="66" t="s">
        <v>0</v>
      </c>
      <c r="D16" s="54">
        <v>1</v>
      </c>
      <c r="E16" s="56">
        <v>1</v>
      </c>
      <c r="F16" s="158">
        <v>1</v>
      </c>
      <c r="G16" s="56">
        <v>1</v>
      </c>
      <c r="H16" s="55">
        <v>1</v>
      </c>
      <c r="I16" s="165">
        <v>1</v>
      </c>
      <c r="J16" s="78">
        <v>1</v>
      </c>
      <c r="K16" s="56">
        <v>1</v>
      </c>
      <c r="L16" s="78" t="s">
        <v>0</v>
      </c>
      <c r="M16" s="53" t="s">
        <v>0</v>
      </c>
      <c r="N16" s="148">
        <v>1</v>
      </c>
      <c r="O16" s="53">
        <v>1</v>
      </c>
      <c r="P16" s="78">
        <v>1</v>
      </c>
      <c r="Q16" s="53">
        <v>1</v>
      </c>
      <c r="R16" s="148">
        <v>1</v>
      </c>
      <c r="S16" s="53">
        <v>1</v>
      </c>
      <c r="T16" s="78">
        <v>1</v>
      </c>
      <c r="U16" s="53">
        <v>1</v>
      </c>
      <c r="V16" s="158">
        <v>1</v>
      </c>
      <c r="W16" s="56">
        <v>1</v>
      </c>
      <c r="X16" s="65">
        <v>1</v>
      </c>
      <c r="Y16" s="67"/>
      <c r="Z16" s="11">
        <f t="shared" si="1"/>
        <v>9.5</v>
      </c>
      <c r="AA16" s="6">
        <f t="shared" si="0"/>
        <v>31</v>
      </c>
    </row>
    <row r="17" spans="1:27" ht="12" customHeight="1" thickBot="1" x14ac:dyDescent="0.3">
      <c r="A17" s="45" t="s">
        <v>41</v>
      </c>
      <c r="B17" s="371" t="s">
        <v>0</v>
      </c>
      <c r="C17" s="56">
        <v>1</v>
      </c>
      <c r="D17" s="176">
        <v>1</v>
      </c>
      <c r="E17" s="178">
        <v>1</v>
      </c>
      <c r="F17" s="205">
        <v>1</v>
      </c>
      <c r="G17" s="178">
        <v>1</v>
      </c>
      <c r="H17" s="177">
        <v>1</v>
      </c>
      <c r="I17" s="179">
        <v>1</v>
      </c>
      <c r="J17" s="54"/>
      <c r="K17" s="53"/>
      <c r="L17" s="247" t="s">
        <v>0</v>
      </c>
      <c r="M17" s="154" t="s">
        <v>0</v>
      </c>
      <c r="N17" s="205">
        <v>1</v>
      </c>
      <c r="O17" s="178">
        <v>1</v>
      </c>
      <c r="P17" s="176">
        <v>1</v>
      </c>
      <c r="Q17" s="178">
        <v>1</v>
      </c>
      <c r="R17" s="205">
        <v>1</v>
      </c>
      <c r="S17" s="178">
        <v>1</v>
      </c>
      <c r="T17" s="219">
        <v>1</v>
      </c>
      <c r="U17" s="220">
        <v>1</v>
      </c>
      <c r="V17" s="148">
        <v>1</v>
      </c>
      <c r="W17" s="56">
        <v>1</v>
      </c>
      <c r="X17" s="52"/>
      <c r="Y17" s="57"/>
      <c r="Z17" s="11">
        <f t="shared" si="1"/>
        <v>8.5</v>
      </c>
      <c r="AA17" s="6">
        <f t="shared" si="0"/>
        <v>36</v>
      </c>
    </row>
    <row r="18" spans="1:27" ht="12" customHeight="1" thickBot="1" x14ac:dyDescent="0.3">
      <c r="A18" s="45" t="s">
        <v>44</v>
      </c>
      <c r="B18" s="88"/>
      <c r="C18" s="47"/>
      <c r="D18" s="48"/>
      <c r="E18" s="50"/>
      <c r="F18" s="155"/>
      <c r="G18" s="50"/>
      <c r="H18" s="49"/>
      <c r="I18" s="160"/>
      <c r="J18" s="88"/>
      <c r="K18" s="47"/>
      <c r="L18" s="88"/>
      <c r="M18" s="47"/>
      <c r="N18" s="94"/>
      <c r="O18" s="47"/>
      <c r="P18" s="88"/>
      <c r="Q18" s="47"/>
      <c r="R18" s="94"/>
      <c r="S18" s="47"/>
      <c r="T18" s="88"/>
      <c r="U18" s="47"/>
      <c r="V18" s="94"/>
      <c r="W18" s="47"/>
      <c r="X18" s="46"/>
      <c r="Y18" s="51"/>
      <c r="Z18" s="11">
        <f t="shared" si="1"/>
        <v>0</v>
      </c>
      <c r="AA18" s="6">
        <f t="shared" si="0"/>
        <v>17.5</v>
      </c>
    </row>
    <row r="19" spans="1:27" ht="12" customHeight="1" thickBot="1" x14ac:dyDescent="0.3">
      <c r="A19" s="201" t="s">
        <v>46</v>
      </c>
      <c r="B19" s="375" t="s">
        <v>0</v>
      </c>
      <c r="C19" s="53">
        <v>1</v>
      </c>
      <c r="D19" s="78">
        <v>1</v>
      </c>
      <c r="E19" s="53">
        <v>1</v>
      </c>
      <c r="F19" s="148">
        <v>1</v>
      </c>
      <c r="G19" s="53">
        <v>1</v>
      </c>
      <c r="H19" s="52">
        <v>1</v>
      </c>
      <c r="I19" s="53">
        <v>1</v>
      </c>
      <c r="J19" s="52">
        <v>1</v>
      </c>
      <c r="K19" s="53">
        <v>1</v>
      </c>
      <c r="L19" s="78" t="s">
        <v>0</v>
      </c>
      <c r="M19" s="53" t="s">
        <v>0</v>
      </c>
      <c r="N19" s="148">
        <v>1</v>
      </c>
      <c r="O19" s="53">
        <v>1</v>
      </c>
      <c r="P19" s="52">
        <v>1</v>
      </c>
      <c r="Q19" s="53">
        <v>1</v>
      </c>
      <c r="R19" s="52">
        <v>1</v>
      </c>
      <c r="S19" s="53">
        <v>1</v>
      </c>
      <c r="T19" s="52">
        <v>1</v>
      </c>
      <c r="U19" s="53">
        <v>1</v>
      </c>
      <c r="V19" s="52">
        <v>1</v>
      </c>
      <c r="W19" s="53">
        <v>1</v>
      </c>
      <c r="X19" s="52" t="s">
        <v>0</v>
      </c>
      <c r="Y19" s="57"/>
      <c r="Z19" s="11">
        <f t="shared" si="1"/>
        <v>9.5</v>
      </c>
      <c r="AA19" s="6">
        <f t="shared" si="0"/>
        <v>35</v>
      </c>
    </row>
    <row r="20" spans="1:27" ht="12" customHeight="1" thickBot="1" x14ac:dyDescent="0.3">
      <c r="A20" s="201" t="s">
        <v>47</v>
      </c>
      <c r="B20" s="88"/>
      <c r="C20" s="47"/>
      <c r="D20" s="88"/>
      <c r="E20" s="47"/>
      <c r="F20" s="94"/>
      <c r="G20" s="47"/>
      <c r="H20" s="46"/>
      <c r="I20" s="47"/>
      <c r="J20" s="46"/>
      <c r="K20" s="47"/>
      <c r="L20" s="88"/>
      <c r="M20" s="47"/>
      <c r="N20" s="94"/>
      <c r="O20" s="47"/>
      <c r="P20" s="46"/>
      <c r="Q20" s="47"/>
      <c r="R20" s="46"/>
      <c r="S20" s="47"/>
      <c r="T20" s="46"/>
      <c r="U20" s="47"/>
      <c r="V20" s="46"/>
      <c r="W20" s="47"/>
      <c r="X20" s="46"/>
      <c r="Y20" s="51"/>
      <c r="Z20" s="11">
        <f t="shared" si="1"/>
        <v>0</v>
      </c>
      <c r="AA20" s="6">
        <f t="shared" si="0"/>
        <v>17.5</v>
      </c>
    </row>
    <row r="21" spans="1:27" ht="12" customHeight="1" thickBot="1" x14ac:dyDescent="0.3">
      <c r="A21" s="201" t="s">
        <v>50</v>
      </c>
      <c r="B21" s="371"/>
      <c r="C21" s="53" t="s">
        <v>0</v>
      </c>
      <c r="D21" s="78">
        <v>1</v>
      </c>
      <c r="E21" s="53">
        <v>1</v>
      </c>
      <c r="F21" s="148">
        <v>1</v>
      </c>
      <c r="G21" s="53">
        <v>1</v>
      </c>
      <c r="H21" s="52">
        <v>1</v>
      </c>
      <c r="I21" s="53">
        <v>1</v>
      </c>
      <c r="J21" s="52" t="s">
        <v>0</v>
      </c>
      <c r="K21" s="53" t="s">
        <v>0</v>
      </c>
      <c r="L21" s="78">
        <v>1</v>
      </c>
      <c r="M21" s="53">
        <v>1</v>
      </c>
      <c r="N21" s="148">
        <v>1</v>
      </c>
      <c r="O21" s="53">
        <v>1</v>
      </c>
      <c r="P21" s="52">
        <v>1</v>
      </c>
      <c r="Q21" s="53">
        <v>1</v>
      </c>
      <c r="R21" s="52">
        <v>1</v>
      </c>
      <c r="S21" s="53">
        <v>1</v>
      </c>
      <c r="T21" s="52">
        <v>1</v>
      </c>
      <c r="U21" s="53">
        <v>1</v>
      </c>
      <c r="V21" s="52">
        <v>1</v>
      </c>
      <c r="W21" s="53">
        <v>1</v>
      </c>
      <c r="X21" s="52">
        <v>1</v>
      </c>
      <c r="Y21" s="57"/>
      <c r="Z21" s="11">
        <f t="shared" si="1"/>
        <v>9.5</v>
      </c>
      <c r="AA21" s="6">
        <f t="shared" si="0"/>
        <v>35</v>
      </c>
    </row>
    <row r="22" spans="1:27" ht="12" customHeight="1" thickBot="1" x14ac:dyDescent="0.3">
      <c r="A22" s="201" t="s">
        <v>48</v>
      </c>
      <c r="B22" s="78"/>
      <c r="C22" s="53"/>
      <c r="D22" s="422">
        <v>1</v>
      </c>
      <c r="E22" s="220">
        <v>1</v>
      </c>
      <c r="F22" s="204">
        <v>1</v>
      </c>
      <c r="G22" s="220">
        <v>1</v>
      </c>
      <c r="H22" s="417">
        <v>1</v>
      </c>
      <c r="I22" s="220">
        <v>1</v>
      </c>
      <c r="J22" s="417">
        <v>1</v>
      </c>
      <c r="K22" s="220">
        <v>1</v>
      </c>
      <c r="L22" s="78"/>
      <c r="M22" s="53"/>
      <c r="N22" s="204">
        <v>1</v>
      </c>
      <c r="O22" s="220">
        <v>1</v>
      </c>
      <c r="P22" s="417">
        <v>1</v>
      </c>
      <c r="Q22" s="220">
        <v>1</v>
      </c>
      <c r="R22" s="417">
        <v>1</v>
      </c>
      <c r="S22" s="220">
        <v>1</v>
      </c>
      <c r="T22" s="417">
        <v>1</v>
      </c>
      <c r="U22" s="220">
        <v>1</v>
      </c>
      <c r="V22" s="417">
        <v>1</v>
      </c>
      <c r="W22" s="220">
        <v>1</v>
      </c>
      <c r="X22" s="52"/>
      <c r="Y22" s="57"/>
      <c r="Z22" s="11">
        <f t="shared" si="1"/>
        <v>9</v>
      </c>
      <c r="AA22" s="6">
        <f t="shared" si="0"/>
        <v>35</v>
      </c>
    </row>
    <row r="23" spans="1:27" ht="12" customHeight="1" thickBot="1" x14ac:dyDescent="0.3">
      <c r="A23" s="201" t="s">
        <v>52</v>
      </c>
      <c r="B23" s="78"/>
      <c r="C23" s="220">
        <v>1</v>
      </c>
      <c r="D23" s="415">
        <v>1</v>
      </c>
      <c r="E23" s="183">
        <v>1</v>
      </c>
      <c r="F23" s="423">
        <v>1</v>
      </c>
      <c r="G23" s="424">
        <v>1</v>
      </c>
      <c r="H23" s="415">
        <v>1</v>
      </c>
      <c r="I23" s="183">
        <v>1</v>
      </c>
      <c r="J23" s="423">
        <v>1</v>
      </c>
      <c r="K23" s="165"/>
      <c r="L23" s="78" t="s">
        <v>0</v>
      </c>
      <c r="M23" s="220">
        <v>1</v>
      </c>
      <c r="N23" s="204">
        <v>1</v>
      </c>
      <c r="O23" s="425">
        <v>1</v>
      </c>
      <c r="P23" s="422">
        <v>1</v>
      </c>
      <c r="Q23" s="220">
        <v>1</v>
      </c>
      <c r="R23" s="204">
        <v>1</v>
      </c>
      <c r="S23" s="425">
        <v>1</v>
      </c>
      <c r="T23" s="422">
        <v>1</v>
      </c>
      <c r="U23" s="220">
        <v>1</v>
      </c>
      <c r="V23" s="148" t="s">
        <v>0</v>
      </c>
      <c r="W23" s="57" t="s">
        <v>0</v>
      </c>
      <c r="X23" s="78"/>
      <c r="Y23" s="57"/>
      <c r="Z23" s="11">
        <f t="shared" si="1"/>
        <v>8.5</v>
      </c>
      <c r="AA23" s="6">
        <f t="shared" si="0"/>
        <v>35</v>
      </c>
    </row>
    <row r="24" spans="1:27" ht="12" customHeight="1" thickBot="1" x14ac:dyDescent="0.3">
      <c r="A24" s="201" t="s">
        <v>53</v>
      </c>
      <c r="B24" s="88"/>
      <c r="C24" s="47"/>
      <c r="D24" s="48"/>
      <c r="E24" s="50"/>
      <c r="F24" s="155"/>
      <c r="G24" s="160"/>
      <c r="H24" s="48"/>
      <c r="I24" s="50"/>
      <c r="J24" s="155"/>
      <c r="K24" s="160"/>
      <c r="L24" s="88"/>
      <c r="M24" s="47"/>
      <c r="N24" s="94"/>
      <c r="O24" s="51"/>
      <c r="P24" s="88"/>
      <c r="Q24" s="47"/>
      <c r="R24" s="94"/>
      <c r="S24" s="51"/>
      <c r="T24" s="88"/>
      <c r="U24" s="47"/>
      <c r="V24" s="94"/>
      <c r="W24" s="51"/>
      <c r="X24" s="88"/>
      <c r="Y24" s="51"/>
      <c r="Z24" s="11">
        <f t="shared" si="1"/>
        <v>0</v>
      </c>
      <c r="AA24" s="6">
        <f t="shared" si="0"/>
        <v>35</v>
      </c>
    </row>
    <row r="25" spans="1:27" ht="12" customHeight="1" thickBot="1" x14ac:dyDescent="0.3">
      <c r="A25" s="201" t="s">
        <v>56</v>
      </c>
      <c r="B25" s="78"/>
      <c r="C25" s="53"/>
      <c r="D25" s="54">
        <v>1</v>
      </c>
      <c r="E25" s="56">
        <v>1</v>
      </c>
      <c r="F25" s="158">
        <v>1</v>
      </c>
      <c r="G25" s="56">
        <v>1</v>
      </c>
      <c r="H25" s="55">
        <v>1</v>
      </c>
      <c r="I25" s="165">
        <v>1</v>
      </c>
      <c r="J25" s="78"/>
      <c r="K25" s="53"/>
      <c r="L25" s="78">
        <v>1</v>
      </c>
      <c r="M25" s="53">
        <v>1</v>
      </c>
      <c r="N25" s="148">
        <v>1</v>
      </c>
      <c r="O25" s="53">
        <v>1</v>
      </c>
      <c r="P25" s="78">
        <v>1</v>
      </c>
      <c r="Q25" s="53">
        <v>1</v>
      </c>
      <c r="R25" s="148">
        <v>1</v>
      </c>
      <c r="S25" s="53">
        <v>1</v>
      </c>
      <c r="T25" s="78">
        <v>1</v>
      </c>
      <c r="U25" s="53">
        <v>1</v>
      </c>
      <c r="V25" s="148">
        <v>1</v>
      </c>
      <c r="W25" s="53">
        <v>1</v>
      </c>
      <c r="X25" s="52"/>
      <c r="Y25" s="57"/>
      <c r="Z25" s="11">
        <f t="shared" si="1"/>
        <v>9</v>
      </c>
      <c r="AA25" s="6">
        <f t="shared" si="0"/>
        <v>35</v>
      </c>
    </row>
    <row r="26" spans="1:27" s="249" customFormat="1" ht="12" customHeight="1" thickBot="1" x14ac:dyDescent="0.3">
      <c r="A26" s="201"/>
      <c r="B26" s="78"/>
      <c r="C26" s="53"/>
      <c r="D26" s="78"/>
      <c r="E26" s="53"/>
      <c r="F26" s="148"/>
      <c r="G26" s="53"/>
      <c r="H26" s="52"/>
      <c r="I26" s="53"/>
      <c r="J26" s="52"/>
      <c r="K26" s="53"/>
      <c r="L26" s="52"/>
      <c r="M26" s="53"/>
      <c r="N26" s="52"/>
      <c r="O26" s="53"/>
      <c r="P26" s="52"/>
      <c r="Q26" s="53"/>
      <c r="R26" s="52"/>
      <c r="S26" s="53"/>
      <c r="T26" s="52"/>
      <c r="U26" s="53"/>
      <c r="V26" s="52"/>
      <c r="W26" s="53"/>
      <c r="X26" s="52"/>
      <c r="Y26" s="57"/>
      <c r="Z26" s="11">
        <f t="shared" si="1"/>
        <v>0</v>
      </c>
      <c r="AA26" s="6">
        <f t="shared" si="0"/>
        <v>0</v>
      </c>
    </row>
    <row r="27" spans="1:27" ht="12" customHeight="1" thickBot="1" x14ac:dyDescent="0.3">
      <c r="A27" s="201" t="s">
        <v>0</v>
      </c>
      <c r="B27" s="78"/>
      <c r="C27" s="53"/>
      <c r="D27" s="78"/>
      <c r="E27" s="53"/>
      <c r="F27" s="148"/>
      <c r="G27" s="53"/>
      <c r="H27" s="52"/>
      <c r="I27" s="53"/>
      <c r="J27" s="52"/>
      <c r="K27" s="53"/>
      <c r="L27" s="52"/>
      <c r="M27" s="53"/>
      <c r="N27" s="52"/>
      <c r="O27" s="53"/>
      <c r="P27" s="52"/>
      <c r="Q27" s="53"/>
      <c r="R27" s="52"/>
      <c r="S27" s="53"/>
      <c r="T27" s="52"/>
      <c r="U27" s="53"/>
      <c r="V27" s="52"/>
      <c r="W27" s="53"/>
      <c r="X27" s="52"/>
      <c r="Y27" s="57"/>
      <c r="Z27" s="11">
        <f t="shared" si="1"/>
        <v>0</v>
      </c>
      <c r="AA27" s="6">
        <f t="shared" si="0"/>
        <v>0</v>
      </c>
    </row>
    <row r="28" spans="1:27" ht="12" customHeight="1" thickBot="1" x14ac:dyDescent="0.3">
      <c r="A28" s="45" t="s">
        <v>37</v>
      </c>
      <c r="B28" s="78"/>
      <c r="C28" s="53"/>
      <c r="D28" s="307">
        <v>1</v>
      </c>
      <c r="E28" s="213">
        <v>1</v>
      </c>
      <c r="F28" s="211">
        <v>1</v>
      </c>
      <c r="G28" s="213">
        <v>1</v>
      </c>
      <c r="H28" s="212">
        <v>1</v>
      </c>
      <c r="I28" s="213">
        <v>1</v>
      </c>
      <c r="J28" s="250">
        <v>1</v>
      </c>
      <c r="K28" s="53" t="s">
        <v>0</v>
      </c>
      <c r="L28" s="280">
        <v>1</v>
      </c>
      <c r="M28" s="279">
        <v>1</v>
      </c>
      <c r="N28" s="250">
        <v>1</v>
      </c>
      <c r="O28" s="174">
        <v>1</v>
      </c>
      <c r="P28" s="250">
        <v>1</v>
      </c>
      <c r="Q28" s="174">
        <v>1</v>
      </c>
      <c r="R28" s="280">
        <v>1</v>
      </c>
      <c r="S28" s="174">
        <v>1</v>
      </c>
      <c r="T28" s="250">
        <v>1</v>
      </c>
      <c r="U28" s="174">
        <v>1</v>
      </c>
      <c r="V28" s="280">
        <v>1</v>
      </c>
      <c r="W28" s="174">
        <v>1</v>
      </c>
      <c r="X28" s="52" t="s">
        <v>0</v>
      </c>
      <c r="Y28" s="57"/>
      <c r="Z28" s="11">
        <f t="shared" si="1"/>
        <v>9.5</v>
      </c>
      <c r="AA28" s="6">
        <f t="shared" si="0"/>
        <v>34</v>
      </c>
    </row>
    <row r="29" spans="1:27" ht="12" customHeight="1" thickBot="1" x14ac:dyDescent="0.3">
      <c r="A29" s="28" t="s">
        <v>26</v>
      </c>
      <c r="B29" s="78"/>
      <c r="C29" s="174">
        <v>1</v>
      </c>
      <c r="D29" s="307">
        <v>1</v>
      </c>
      <c r="E29" s="213">
        <v>1</v>
      </c>
      <c r="F29" s="211">
        <v>1</v>
      </c>
      <c r="G29" s="213">
        <v>1</v>
      </c>
      <c r="H29" s="212">
        <v>1</v>
      </c>
      <c r="I29" s="213">
        <v>1</v>
      </c>
      <c r="J29" s="78"/>
      <c r="K29" s="53"/>
      <c r="L29" s="250">
        <v>1</v>
      </c>
      <c r="M29" s="174">
        <v>1</v>
      </c>
      <c r="N29" s="280">
        <v>1</v>
      </c>
      <c r="O29" s="174">
        <v>1</v>
      </c>
      <c r="P29" s="250">
        <v>1</v>
      </c>
      <c r="Q29" s="174">
        <v>1</v>
      </c>
      <c r="R29" s="280">
        <v>1</v>
      </c>
      <c r="S29" s="174">
        <v>1</v>
      </c>
      <c r="T29" s="78" t="s">
        <v>0</v>
      </c>
      <c r="U29" s="53" t="s">
        <v>0</v>
      </c>
      <c r="V29" s="148" t="s">
        <v>0</v>
      </c>
      <c r="W29" s="53" t="s">
        <v>0</v>
      </c>
      <c r="X29" s="52" t="s">
        <v>0</v>
      </c>
      <c r="Y29" s="57"/>
      <c r="Z29" s="11">
        <f t="shared" si="1"/>
        <v>7.5</v>
      </c>
      <c r="AA29" s="6">
        <f t="shared" si="0"/>
        <v>35</v>
      </c>
    </row>
    <row r="30" spans="1:27" ht="12" customHeight="1" thickBot="1" x14ac:dyDescent="0.3">
      <c r="A30" s="87" t="s">
        <v>27</v>
      </c>
      <c r="B30" s="255"/>
      <c r="C30" s="275">
        <v>1</v>
      </c>
      <c r="D30" s="309">
        <v>1</v>
      </c>
      <c r="E30" s="310">
        <v>1</v>
      </c>
      <c r="F30" s="311">
        <v>1</v>
      </c>
      <c r="G30" s="310">
        <v>1</v>
      </c>
      <c r="H30" s="312">
        <v>1</v>
      </c>
      <c r="I30" s="310">
        <v>1</v>
      </c>
      <c r="J30" s="255">
        <v>1</v>
      </c>
      <c r="K30" s="275">
        <v>1</v>
      </c>
      <c r="L30" s="255"/>
      <c r="M30" s="275"/>
      <c r="N30" s="313" t="s">
        <v>0</v>
      </c>
      <c r="O30" s="275" t="s">
        <v>0</v>
      </c>
      <c r="P30" s="255">
        <v>1</v>
      </c>
      <c r="Q30" s="275">
        <v>1</v>
      </c>
      <c r="R30" s="313">
        <v>1</v>
      </c>
      <c r="S30" s="275">
        <v>1</v>
      </c>
      <c r="T30" s="255">
        <v>1</v>
      </c>
      <c r="U30" s="275">
        <v>1</v>
      </c>
      <c r="V30" s="313">
        <v>1</v>
      </c>
      <c r="W30" s="275">
        <v>1</v>
      </c>
      <c r="X30" s="315" t="s">
        <v>0</v>
      </c>
      <c r="Y30" s="314"/>
      <c r="Z30" s="11">
        <f t="shared" si="1"/>
        <v>8.5</v>
      </c>
      <c r="AA30" s="6">
        <f t="shared" si="0"/>
        <v>35</v>
      </c>
    </row>
    <row r="31" spans="1:27" ht="12" customHeight="1" thickBot="1" x14ac:dyDescent="0.3">
      <c r="A31" s="19" t="s">
        <v>8</v>
      </c>
      <c r="B31" s="18">
        <f t="shared" ref="B31:Y31" si="3">SUM(B10:B30)</f>
        <v>0</v>
      </c>
      <c r="C31" s="18">
        <f t="shared" si="3"/>
        <v>8</v>
      </c>
      <c r="D31" s="18">
        <f t="shared" si="3"/>
        <v>13</v>
      </c>
      <c r="E31" s="18">
        <f t="shared" si="3"/>
        <v>13</v>
      </c>
      <c r="F31" s="18">
        <f t="shared" si="3"/>
        <v>14</v>
      </c>
      <c r="G31" s="18">
        <f t="shared" si="3"/>
        <v>14</v>
      </c>
      <c r="H31" s="18">
        <f t="shared" si="3"/>
        <v>14</v>
      </c>
      <c r="I31" s="18">
        <f t="shared" si="3"/>
        <v>14</v>
      </c>
      <c r="J31" s="18">
        <f t="shared" si="3"/>
        <v>8</v>
      </c>
      <c r="K31" s="18">
        <f t="shared" si="3"/>
        <v>5</v>
      </c>
      <c r="L31" s="18">
        <f t="shared" si="3"/>
        <v>7</v>
      </c>
      <c r="M31" s="18">
        <f t="shared" si="3"/>
        <v>8</v>
      </c>
      <c r="N31" s="18">
        <f t="shared" si="3"/>
        <v>13</v>
      </c>
      <c r="O31" s="18">
        <f t="shared" si="3"/>
        <v>13</v>
      </c>
      <c r="P31" s="18">
        <f t="shared" si="3"/>
        <v>14</v>
      </c>
      <c r="Q31" s="18">
        <f t="shared" si="3"/>
        <v>14</v>
      </c>
      <c r="R31" s="18">
        <f t="shared" si="3"/>
        <v>14</v>
      </c>
      <c r="S31" s="18">
        <f t="shared" si="3"/>
        <v>14</v>
      </c>
      <c r="T31" s="18">
        <f t="shared" si="3"/>
        <v>13</v>
      </c>
      <c r="U31" s="18">
        <f t="shared" si="3"/>
        <v>12</v>
      </c>
      <c r="V31" s="18">
        <f t="shared" si="3"/>
        <v>11</v>
      </c>
      <c r="W31" s="18">
        <f t="shared" si="3"/>
        <v>10</v>
      </c>
      <c r="X31" s="18">
        <f t="shared" si="3"/>
        <v>3</v>
      </c>
      <c r="Y31" s="18">
        <f t="shared" si="3"/>
        <v>0</v>
      </c>
      <c r="Z31" s="11">
        <f t="shared" si="1"/>
        <v>124.5</v>
      </c>
      <c r="AA31" s="6" t="e">
        <f t="shared" si="0"/>
        <v>#VALUE!</v>
      </c>
    </row>
    <row r="32" spans="1:27" ht="12" customHeight="1" thickBot="1" x14ac:dyDescent="0.3">
      <c r="A32" s="60" t="s">
        <v>38</v>
      </c>
      <c r="B32" s="61">
        <f>SUM(B10:B27)</f>
        <v>0</v>
      </c>
      <c r="C32" s="61">
        <f>SUM(C10:C27)</f>
        <v>6</v>
      </c>
      <c r="D32" s="61">
        <f t="shared" ref="D32:I32" si="4">SUM(D10:D27)-1</f>
        <v>9</v>
      </c>
      <c r="E32" s="61">
        <f t="shared" si="4"/>
        <v>9</v>
      </c>
      <c r="F32" s="61">
        <f t="shared" si="4"/>
        <v>10</v>
      </c>
      <c r="G32" s="61">
        <f t="shared" si="4"/>
        <v>10</v>
      </c>
      <c r="H32" s="61">
        <f t="shared" si="4"/>
        <v>10</v>
      </c>
      <c r="I32" s="61">
        <f t="shared" si="4"/>
        <v>10</v>
      </c>
      <c r="J32" s="61">
        <f>SUM(J10:J27)</f>
        <v>6</v>
      </c>
      <c r="K32" s="61">
        <f>SUM(K10:K27)</f>
        <v>4</v>
      </c>
      <c r="L32" s="61">
        <f>SUM(L10:L27)</f>
        <v>5</v>
      </c>
      <c r="M32" s="61">
        <f>SUM(M10:M27)</f>
        <v>6</v>
      </c>
      <c r="N32" s="61">
        <f t="shared" ref="N32:S32" si="5">SUM(N10:N27)-1</f>
        <v>10</v>
      </c>
      <c r="O32" s="61">
        <f t="shared" si="5"/>
        <v>10</v>
      </c>
      <c r="P32" s="61">
        <f t="shared" si="5"/>
        <v>10</v>
      </c>
      <c r="Q32" s="61">
        <f t="shared" si="5"/>
        <v>10</v>
      </c>
      <c r="R32" s="61">
        <f t="shared" si="5"/>
        <v>10</v>
      </c>
      <c r="S32" s="61">
        <f t="shared" si="5"/>
        <v>10</v>
      </c>
      <c r="T32" s="61">
        <f t="shared" ref="T32:Y32" si="6">SUM(T10:T27)</f>
        <v>11</v>
      </c>
      <c r="U32" s="61">
        <f t="shared" si="6"/>
        <v>10</v>
      </c>
      <c r="V32" s="61">
        <f t="shared" si="6"/>
        <v>9</v>
      </c>
      <c r="W32" s="61">
        <f t="shared" si="6"/>
        <v>8</v>
      </c>
      <c r="X32" s="61">
        <f t="shared" si="6"/>
        <v>3</v>
      </c>
      <c r="Y32" s="61">
        <f t="shared" si="6"/>
        <v>0</v>
      </c>
      <c r="Z32" s="11">
        <f t="shared" si="1"/>
        <v>93</v>
      </c>
      <c r="AA32" s="6">
        <f t="shared" si="0"/>
        <v>191</v>
      </c>
    </row>
    <row r="33" spans="1:27" ht="12" customHeight="1" thickBot="1" x14ac:dyDescent="0.3">
      <c r="A33" s="27" t="s">
        <v>28</v>
      </c>
      <c r="B33" s="322">
        <v>1</v>
      </c>
      <c r="C33" s="323">
        <v>1</v>
      </c>
      <c r="D33" s="324">
        <v>1</v>
      </c>
      <c r="E33" s="323">
        <v>1</v>
      </c>
      <c r="F33" s="324">
        <v>1</v>
      </c>
      <c r="G33" s="323">
        <v>1</v>
      </c>
      <c r="H33" s="163">
        <v>1</v>
      </c>
      <c r="I33" s="194">
        <v>1</v>
      </c>
      <c r="J33" s="325">
        <v>1</v>
      </c>
      <c r="K33" s="326" t="s">
        <v>0</v>
      </c>
      <c r="L33" s="327" t="s">
        <v>0</v>
      </c>
      <c r="M33" s="328" t="s">
        <v>0</v>
      </c>
      <c r="N33" s="325" t="s">
        <v>0</v>
      </c>
      <c r="O33" s="329">
        <v>1</v>
      </c>
      <c r="P33" s="324">
        <v>1</v>
      </c>
      <c r="Q33" s="323">
        <v>1</v>
      </c>
      <c r="R33" s="324">
        <v>1</v>
      </c>
      <c r="S33" s="323">
        <v>1</v>
      </c>
      <c r="T33" s="145">
        <v>1</v>
      </c>
      <c r="U33" s="146">
        <v>1</v>
      </c>
      <c r="V33" s="163">
        <v>1</v>
      </c>
      <c r="W33" s="326">
        <v>1</v>
      </c>
      <c r="X33" s="325"/>
      <c r="Y33" s="329"/>
      <c r="Z33" s="11">
        <f t="shared" si="1"/>
        <v>9</v>
      </c>
      <c r="AA33" s="6">
        <f t="shared" si="0"/>
        <v>36</v>
      </c>
    </row>
    <row r="34" spans="1:27" ht="12" customHeight="1" thickBot="1" x14ac:dyDescent="0.3">
      <c r="A34" s="27" t="s">
        <v>55</v>
      </c>
      <c r="B34" s="163">
        <v>1</v>
      </c>
      <c r="C34" s="146">
        <v>1</v>
      </c>
      <c r="D34" s="145">
        <v>1</v>
      </c>
      <c r="E34" s="146">
        <v>1</v>
      </c>
      <c r="F34" s="145">
        <v>1</v>
      </c>
      <c r="G34" s="146">
        <v>1</v>
      </c>
      <c r="H34" s="163">
        <v>1</v>
      </c>
      <c r="I34" s="194">
        <v>1</v>
      </c>
      <c r="J34" s="145">
        <v>1</v>
      </c>
      <c r="K34" s="194"/>
      <c r="L34" s="193"/>
      <c r="M34" s="199"/>
      <c r="N34" s="145"/>
      <c r="O34" s="146">
        <v>1</v>
      </c>
      <c r="P34" s="145">
        <v>1</v>
      </c>
      <c r="Q34" s="146">
        <v>1</v>
      </c>
      <c r="R34" s="145">
        <v>1</v>
      </c>
      <c r="S34" s="146">
        <v>1</v>
      </c>
      <c r="T34" s="145">
        <v>1</v>
      </c>
      <c r="U34" s="146">
        <v>1</v>
      </c>
      <c r="V34" s="163" t="s">
        <v>0</v>
      </c>
      <c r="W34" s="194" t="s">
        <v>0</v>
      </c>
      <c r="X34" s="145"/>
      <c r="Y34" s="146"/>
      <c r="Z34" s="11">
        <f t="shared" si="1"/>
        <v>8</v>
      </c>
      <c r="AA34" s="6">
        <f t="shared" ref="AA34:AA45" si="7">Z34+Z79+Z124+Z169+Z214+Z259</f>
        <v>35</v>
      </c>
    </row>
    <row r="35" spans="1:27" ht="12" customHeight="1" thickBot="1" x14ac:dyDescent="0.3">
      <c r="A35" s="395" t="s">
        <v>54</v>
      </c>
      <c r="B35" s="181"/>
      <c r="C35" s="182"/>
      <c r="D35" s="206"/>
      <c r="E35" s="182"/>
      <c r="F35" s="206"/>
      <c r="G35" s="182"/>
      <c r="H35" s="181"/>
      <c r="I35" s="190"/>
      <c r="J35" s="206"/>
      <c r="K35" s="190"/>
      <c r="L35" s="254"/>
      <c r="M35" s="196"/>
      <c r="N35" s="206"/>
      <c r="O35" s="182"/>
      <c r="P35" s="206"/>
      <c r="Q35" s="182"/>
      <c r="R35" s="206"/>
      <c r="S35" s="182"/>
      <c r="T35" s="206"/>
      <c r="U35" s="182"/>
      <c r="V35" s="181"/>
      <c r="W35" s="190"/>
      <c r="X35" s="206"/>
      <c r="Y35" s="182"/>
      <c r="Z35" s="11">
        <f t="shared" si="1"/>
        <v>0</v>
      </c>
      <c r="AA35" s="6">
        <f t="shared" si="7"/>
        <v>35</v>
      </c>
    </row>
    <row r="36" spans="1:27" ht="12" customHeight="1" thickBot="1" x14ac:dyDescent="0.3">
      <c r="A36" s="84" t="s">
        <v>29</v>
      </c>
      <c r="B36" s="225">
        <v>1</v>
      </c>
      <c r="C36" s="231">
        <v>1</v>
      </c>
      <c r="D36" s="227">
        <v>1</v>
      </c>
      <c r="E36" s="228">
        <v>1</v>
      </c>
      <c r="F36" s="227">
        <v>1</v>
      </c>
      <c r="G36" s="228">
        <v>1</v>
      </c>
      <c r="H36" s="227">
        <v>1</v>
      </c>
      <c r="I36" s="228">
        <v>1</v>
      </c>
      <c r="J36" s="78" t="s">
        <v>0</v>
      </c>
      <c r="K36" s="53" t="s">
        <v>0</v>
      </c>
      <c r="L36" s="232">
        <v>1</v>
      </c>
      <c r="M36" s="226">
        <v>1</v>
      </c>
      <c r="N36" s="225">
        <v>1</v>
      </c>
      <c r="O36" s="231">
        <v>1</v>
      </c>
      <c r="P36" s="225">
        <v>1</v>
      </c>
      <c r="Q36" s="231">
        <v>1</v>
      </c>
      <c r="R36" s="78" t="s">
        <v>0</v>
      </c>
      <c r="S36" s="53" t="s">
        <v>0</v>
      </c>
      <c r="T36" s="78" t="s">
        <v>0</v>
      </c>
      <c r="U36" s="13"/>
      <c r="V36" s="12"/>
      <c r="W36" s="13"/>
      <c r="X36" s="12"/>
      <c r="Y36" s="13"/>
      <c r="Z36" s="11">
        <f t="shared" si="1"/>
        <v>7</v>
      </c>
      <c r="AA36" s="6">
        <f t="shared" si="7"/>
        <v>35</v>
      </c>
    </row>
    <row r="37" spans="1:27" ht="12" customHeight="1" thickBot="1" x14ac:dyDescent="0.3">
      <c r="A37" s="388" t="s">
        <v>42</v>
      </c>
      <c r="B37" s="78" t="s">
        <v>0</v>
      </c>
      <c r="C37" s="56" t="s">
        <v>0</v>
      </c>
      <c r="D37" s="225">
        <v>1</v>
      </c>
      <c r="E37" s="231">
        <v>1</v>
      </c>
      <c r="F37" s="225">
        <v>1</v>
      </c>
      <c r="G37" s="231">
        <v>1</v>
      </c>
      <c r="H37" s="225">
        <v>1</v>
      </c>
      <c r="I37" s="231">
        <v>1</v>
      </c>
      <c r="J37" s="225">
        <v>1</v>
      </c>
      <c r="K37" s="231">
        <v>1</v>
      </c>
      <c r="L37" s="148" t="s">
        <v>0</v>
      </c>
      <c r="M37" s="57" t="s">
        <v>0</v>
      </c>
      <c r="N37" s="233">
        <v>1</v>
      </c>
      <c r="O37" s="234">
        <v>1</v>
      </c>
      <c r="P37" s="233">
        <v>1</v>
      </c>
      <c r="Q37" s="234">
        <v>1</v>
      </c>
      <c r="R37" s="233">
        <v>1</v>
      </c>
      <c r="S37" s="234">
        <v>1</v>
      </c>
      <c r="T37" s="233">
        <v>1</v>
      </c>
      <c r="U37" s="234">
        <v>1</v>
      </c>
      <c r="V37" s="166" t="s">
        <v>0</v>
      </c>
      <c r="W37" s="161" t="s">
        <v>0</v>
      </c>
      <c r="X37" s="12"/>
      <c r="Y37" s="13"/>
      <c r="Z37" s="11">
        <f t="shared" si="1"/>
        <v>8</v>
      </c>
      <c r="AA37" s="6">
        <f t="shared" si="7"/>
        <v>35</v>
      </c>
    </row>
    <row r="38" spans="1:27" ht="12" customHeight="1" thickBot="1" x14ac:dyDescent="0.3">
      <c r="A38" s="349" t="s">
        <v>30</v>
      </c>
      <c r="B38" s="330">
        <v>1</v>
      </c>
      <c r="C38" s="331">
        <v>1</v>
      </c>
      <c r="D38" s="351">
        <v>1</v>
      </c>
      <c r="E38" s="352">
        <v>1</v>
      </c>
      <c r="F38" s="330">
        <v>1</v>
      </c>
      <c r="G38" s="331">
        <v>1</v>
      </c>
      <c r="H38" s="330">
        <v>1</v>
      </c>
      <c r="I38" s="331">
        <v>1</v>
      </c>
      <c r="J38" s="145"/>
      <c r="K38" s="146"/>
      <c r="L38" s="332">
        <v>1</v>
      </c>
      <c r="M38" s="333">
        <v>1</v>
      </c>
      <c r="N38" s="330">
        <v>1</v>
      </c>
      <c r="O38" s="331">
        <v>1</v>
      </c>
      <c r="P38" s="330">
        <v>1</v>
      </c>
      <c r="Q38" s="331">
        <v>1</v>
      </c>
      <c r="R38" s="330">
        <v>1</v>
      </c>
      <c r="S38" s="331">
        <v>1</v>
      </c>
      <c r="T38" s="145" t="s">
        <v>14</v>
      </c>
      <c r="U38" s="146" t="s">
        <v>0</v>
      </c>
      <c r="V38" s="145" t="s">
        <v>0</v>
      </c>
      <c r="W38" s="146" t="s">
        <v>0</v>
      </c>
      <c r="X38" s="145" t="s">
        <v>0</v>
      </c>
      <c r="Y38" s="146"/>
      <c r="Z38" s="11">
        <f t="shared" si="1"/>
        <v>8</v>
      </c>
      <c r="AA38" s="6">
        <f t="shared" si="7"/>
        <v>35</v>
      </c>
    </row>
    <row r="39" spans="1:27" ht="12" customHeight="1" thickBot="1" x14ac:dyDescent="0.3">
      <c r="A39" s="31" t="s">
        <v>31</v>
      </c>
      <c r="B39" s="145"/>
      <c r="C39" s="146" t="s">
        <v>0</v>
      </c>
      <c r="D39" s="145">
        <v>1</v>
      </c>
      <c r="E39" s="146">
        <v>1</v>
      </c>
      <c r="F39" s="145">
        <v>1</v>
      </c>
      <c r="G39" s="146">
        <v>1</v>
      </c>
      <c r="H39" s="145">
        <v>1</v>
      </c>
      <c r="I39" s="146">
        <v>1</v>
      </c>
      <c r="J39" s="78">
        <v>1</v>
      </c>
      <c r="K39" s="53">
        <v>1</v>
      </c>
      <c r="L39" s="148" t="s">
        <v>0</v>
      </c>
      <c r="M39" s="57" t="s">
        <v>0</v>
      </c>
      <c r="N39" s="223">
        <v>1</v>
      </c>
      <c r="O39" s="224">
        <v>1</v>
      </c>
      <c r="P39" s="223">
        <v>1</v>
      </c>
      <c r="Q39" s="224">
        <v>1</v>
      </c>
      <c r="R39" s="223">
        <v>1</v>
      </c>
      <c r="S39" s="224">
        <v>1</v>
      </c>
      <c r="T39" s="223">
        <v>1</v>
      </c>
      <c r="U39" s="224">
        <v>1</v>
      </c>
      <c r="V39" s="223">
        <v>1</v>
      </c>
      <c r="W39" s="53">
        <v>1</v>
      </c>
      <c r="X39" s="78"/>
      <c r="Y39" s="53"/>
      <c r="Z39" s="11">
        <f t="shared" si="1"/>
        <v>9</v>
      </c>
      <c r="AA39" s="6">
        <f t="shared" si="7"/>
        <v>35</v>
      </c>
    </row>
    <row r="40" spans="1:27" ht="12" customHeight="1" thickBot="1" x14ac:dyDescent="0.3">
      <c r="A40" s="99" t="s">
        <v>40</v>
      </c>
      <c r="B40" s="206"/>
      <c r="C40" s="182"/>
      <c r="D40" s="206"/>
      <c r="E40" s="182"/>
      <c r="F40" s="206"/>
      <c r="G40" s="182"/>
      <c r="H40" s="206"/>
      <c r="I40" s="182"/>
      <c r="J40" s="206"/>
      <c r="K40" s="182"/>
      <c r="L40" s="236"/>
      <c r="M40" s="214"/>
      <c r="N40" s="206"/>
      <c r="O40" s="182"/>
      <c r="P40" s="206"/>
      <c r="Q40" s="182"/>
      <c r="R40" s="206"/>
      <c r="S40" s="182"/>
      <c r="T40" s="206"/>
      <c r="U40" s="182"/>
      <c r="V40" s="206"/>
      <c r="W40" s="182"/>
      <c r="X40" s="206"/>
      <c r="Y40" s="182"/>
      <c r="Z40" s="11">
        <f t="shared" si="1"/>
        <v>0</v>
      </c>
      <c r="AA40" s="6">
        <f t="shared" si="7"/>
        <v>35</v>
      </c>
    </row>
    <row r="41" spans="1:27" ht="12" customHeight="1" thickBot="1" x14ac:dyDescent="0.3">
      <c r="A41" s="426"/>
      <c r="B41" s="78"/>
      <c r="C41" s="56"/>
      <c r="D41" s="78"/>
      <c r="E41" s="53"/>
      <c r="F41" s="78"/>
      <c r="G41" s="53"/>
      <c r="H41" s="78"/>
      <c r="I41" s="53"/>
      <c r="J41" s="78"/>
      <c r="K41" s="53"/>
      <c r="L41" s="148"/>
      <c r="M41" s="57"/>
      <c r="N41" s="54"/>
      <c r="O41" s="56"/>
      <c r="P41" s="54"/>
      <c r="Q41" s="56"/>
      <c r="R41" s="54"/>
      <c r="S41" s="56"/>
      <c r="T41" s="54"/>
      <c r="U41" s="56"/>
      <c r="V41" s="54"/>
      <c r="W41" s="56"/>
      <c r="X41" s="78"/>
      <c r="Y41" s="53"/>
      <c r="Z41" s="11">
        <f t="shared" si="1"/>
        <v>0</v>
      </c>
      <c r="AA41" s="6">
        <f t="shared" si="7"/>
        <v>0</v>
      </c>
    </row>
    <row r="42" spans="1:27" ht="12" customHeight="1" thickBot="1" x14ac:dyDescent="0.3">
      <c r="A42" s="427"/>
      <c r="B42" s="78"/>
      <c r="C42" s="53"/>
      <c r="D42" s="145"/>
      <c r="E42" s="146"/>
      <c r="F42" s="78"/>
      <c r="G42" s="53"/>
      <c r="H42" s="78"/>
      <c r="I42" s="53"/>
      <c r="J42" s="78"/>
      <c r="K42" s="53"/>
      <c r="L42" s="148"/>
      <c r="M42" s="57"/>
      <c r="N42" s="78"/>
      <c r="O42" s="53"/>
      <c r="P42" s="78"/>
      <c r="Q42" s="53"/>
      <c r="R42" s="78"/>
      <c r="S42" s="53"/>
      <c r="T42" s="78"/>
      <c r="U42" s="53"/>
      <c r="V42" s="78"/>
      <c r="W42" s="53"/>
      <c r="X42" s="78"/>
      <c r="Y42" s="53"/>
      <c r="Z42" s="11">
        <f t="shared" si="1"/>
        <v>0</v>
      </c>
      <c r="AA42" s="6">
        <f t="shared" si="7"/>
        <v>0</v>
      </c>
    </row>
    <row r="43" spans="1:27" ht="12" customHeight="1" thickBot="1" x14ac:dyDescent="0.3">
      <c r="A43" s="258"/>
      <c r="B43" s="145"/>
      <c r="C43" s="146"/>
      <c r="D43" s="145"/>
      <c r="E43" s="146"/>
      <c r="F43" s="145"/>
      <c r="G43" s="146"/>
      <c r="H43" s="145"/>
      <c r="I43" s="146"/>
      <c r="J43" s="145"/>
      <c r="K43" s="146"/>
      <c r="L43" s="239"/>
      <c r="M43" s="192"/>
      <c r="N43" s="145"/>
      <c r="O43" s="146"/>
      <c r="P43" s="145"/>
      <c r="Q43" s="146"/>
      <c r="R43" s="145"/>
      <c r="S43" s="146"/>
      <c r="T43" s="145"/>
      <c r="U43" s="146"/>
      <c r="V43" s="145"/>
      <c r="W43" s="146"/>
      <c r="X43" s="145"/>
      <c r="Y43" s="146"/>
      <c r="Z43" s="11">
        <f t="shared" si="1"/>
        <v>0</v>
      </c>
      <c r="AA43" s="6">
        <f t="shared" si="7"/>
        <v>0</v>
      </c>
    </row>
    <row r="44" spans="1:27" ht="12" customHeight="1" thickBot="1" x14ac:dyDescent="0.3">
      <c r="A44" s="31" t="s">
        <v>32</v>
      </c>
      <c r="B44" s="269">
        <v>1</v>
      </c>
      <c r="C44" s="270">
        <v>1</v>
      </c>
      <c r="D44" s="269">
        <v>1</v>
      </c>
      <c r="E44" s="270">
        <v>1</v>
      </c>
      <c r="F44" s="269">
        <v>1</v>
      </c>
      <c r="G44" s="270">
        <v>1</v>
      </c>
      <c r="H44" s="269">
        <v>1</v>
      </c>
      <c r="I44" s="270">
        <v>1</v>
      </c>
      <c r="J44" s="78" t="s">
        <v>0</v>
      </c>
      <c r="K44" s="13"/>
      <c r="L44" s="271">
        <v>1</v>
      </c>
      <c r="M44" s="273">
        <v>1</v>
      </c>
      <c r="N44" s="269">
        <v>1</v>
      </c>
      <c r="O44" s="270">
        <v>1</v>
      </c>
      <c r="P44" s="269">
        <v>1</v>
      </c>
      <c r="Q44" s="270">
        <v>1</v>
      </c>
      <c r="R44" s="12" t="s">
        <v>0</v>
      </c>
      <c r="S44" s="13"/>
      <c r="T44" s="12"/>
      <c r="U44" s="13"/>
      <c r="V44" s="12"/>
      <c r="W44" s="13"/>
      <c r="X44" s="12"/>
      <c r="Y44" s="13"/>
      <c r="Z44" s="11">
        <f t="shared" si="1"/>
        <v>7</v>
      </c>
      <c r="AA44" s="6">
        <f t="shared" si="7"/>
        <v>35</v>
      </c>
    </row>
    <row r="45" spans="1:27" ht="12" customHeight="1" thickBot="1" x14ac:dyDescent="0.3">
      <c r="A45" s="350" t="s">
        <v>33</v>
      </c>
      <c r="B45" s="261" t="s">
        <v>35</v>
      </c>
      <c r="C45" s="262">
        <v>1</v>
      </c>
      <c r="D45" s="261">
        <v>1</v>
      </c>
      <c r="E45" s="262">
        <v>1</v>
      </c>
      <c r="F45" s="261">
        <v>1</v>
      </c>
      <c r="G45" s="262">
        <v>1</v>
      </c>
      <c r="H45" s="261">
        <v>1</v>
      </c>
      <c r="I45" s="262">
        <v>1</v>
      </c>
      <c r="J45" s="263"/>
      <c r="K45" s="264"/>
      <c r="L45" s="268"/>
      <c r="M45" s="266"/>
      <c r="N45" s="263"/>
      <c r="O45" s="264"/>
      <c r="P45" s="268"/>
      <c r="Q45" s="264"/>
      <c r="R45" s="263"/>
      <c r="S45" s="264"/>
      <c r="T45" s="278">
        <v>1</v>
      </c>
      <c r="U45" s="278">
        <v>1</v>
      </c>
      <c r="V45" s="261">
        <v>1</v>
      </c>
      <c r="W45" s="262">
        <v>1</v>
      </c>
      <c r="X45" s="255" t="s">
        <v>0</v>
      </c>
      <c r="Y45" s="264" t="s">
        <v>0</v>
      </c>
      <c r="Z45" s="11">
        <v>7</v>
      </c>
      <c r="AA45" s="6">
        <f t="shared" si="7"/>
        <v>35</v>
      </c>
    </row>
    <row r="46" spans="1:27" ht="12" customHeight="1" thickBot="1" x14ac:dyDescent="0.3">
      <c r="A46" s="512" t="str">
        <f>A1</f>
        <v>SEMAINE 4</v>
      </c>
      <c r="B46" s="514">
        <f>B1+1</f>
        <v>45678</v>
      </c>
      <c r="C46" s="515"/>
      <c r="D46" s="515"/>
      <c r="E46" s="515"/>
      <c r="F46" s="515"/>
      <c r="G46" s="515"/>
      <c r="H46" s="515"/>
      <c r="I46" s="515"/>
      <c r="J46" s="515"/>
      <c r="K46" s="515"/>
      <c r="L46" s="515"/>
      <c r="M46" s="515"/>
      <c r="N46" s="515"/>
      <c r="O46" s="515"/>
      <c r="P46" s="515"/>
      <c r="Q46" s="515"/>
      <c r="R46" s="515"/>
      <c r="S46" s="515"/>
      <c r="T46" s="515"/>
      <c r="U46" s="515"/>
      <c r="V46" s="515"/>
      <c r="W46" s="515"/>
      <c r="X46" s="515"/>
      <c r="Y46" s="516"/>
      <c r="Z46" s="519" t="s">
        <v>9</v>
      </c>
      <c r="AA46" s="521" t="s">
        <v>10</v>
      </c>
    </row>
    <row r="47" spans="1:27" ht="12" customHeight="1" thickBot="1" x14ac:dyDescent="0.3">
      <c r="A47" s="513"/>
      <c r="B47" s="517" t="s">
        <v>15</v>
      </c>
      <c r="C47" s="518"/>
      <c r="D47" s="523" t="s">
        <v>16</v>
      </c>
      <c r="E47" s="517"/>
      <c r="F47" s="517" t="s">
        <v>17</v>
      </c>
      <c r="G47" s="518"/>
      <c r="H47" s="517" t="s">
        <v>18</v>
      </c>
      <c r="I47" s="518"/>
      <c r="J47" s="517" t="s">
        <v>19</v>
      </c>
      <c r="K47" s="518"/>
      <c r="L47" s="517" t="s">
        <v>20</v>
      </c>
      <c r="M47" s="518"/>
      <c r="N47" s="517" t="s">
        <v>12</v>
      </c>
      <c r="O47" s="518"/>
      <c r="P47" s="517" t="s">
        <v>21</v>
      </c>
      <c r="Q47" s="518"/>
      <c r="R47" s="517" t="s">
        <v>22</v>
      </c>
      <c r="S47" s="518"/>
      <c r="T47" s="517" t="s">
        <v>23</v>
      </c>
      <c r="U47" s="518"/>
      <c r="V47" s="517" t="s">
        <v>24</v>
      </c>
      <c r="W47" s="518"/>
      <c r="X47" s="517" t="s">
        <v>25</v>
      </c>
      <c r="Y47" s="518"/>
      <c r="Z47" s="520"/>
      <c r="AA47" s="522"/>
    </row>
    <row r="48" spans="1:27" ht="12" customHeight="1" x14ac:dyDescent="0.25">
      <c r="A48" s="26" t="s">
        <v>1</v>
      </c>
      <c r="B48" s="139"/>
      <c r="C48" s="140"/>
      <c r="D48" s="105"/>
      <c r="E48" s="106"/>
      <c r="F48" s="106"/>
      <c r="G48" s="107"/>
      <c r="H48" s="106"/>
      <c r="I48" s="107"/>
      <c r="J48" s="108"/>
      <c r="K48" s="104"/>
      <c r="L48" s="108"/>
      <c r="M48" s="107"/>
      <c r="N48" s="108"/>
      <c r="O48" s="104"/>
      <c r="P48" s="108"/>
      <c r="Q48" s="104"/>
      <c r="R48" s="108"/>
      <c r="S48" s="104"/>
      <c r="T48" s="108"/>
      <c r="U48" s="104"/>
      <c r="V48" s="108"/>
      <c r="W48" s="104"/>
      <c r="X48" s="141"/>
      <c r="Y48" s="140"/>
      <c r="Z48" s="40">
        <f>SUM(B48:Y48)*0.5</f>
        <v>0</v>
      </c>
      <c r="AA48" s="6">
        <f>AA3</f>
        <v>36</v>
      </c>
    </row>
    <row r="49" spans="1:27" ht="12" customHeight="1" x14ac:dyDescent="0.25">
      <c r="A49" s="257" t="s">
        <v>43</v>
      </c>
      <c r="B49" s="247"/>
      <c r="C49" s="154">
        <v>1</v>
      </c>
      <c r="D49" s="247">
        <v>1</v>
      </c>
      <c r="E49" s="157">
        <v>1</v>
      </c>
      <c r="F49" s="157">
        <v>1</v>
      </c>
      <c r="G49" s="154">
        <v>1</v>
      </c>
      <c r="H49" s="157">
        <v>1</v>
      </c>
      <c r="I49" s="154">
        <v>1</v>
      </c>
      <c r="J49" s="157"/>
      <c r="K49" s="154"/>
      <c r="L49" s="157">
        <v>1</v>
      </c>
      <c r="M49" s="154">
        <v>1</v>
      </c>
      <c r="N49" s="157">
        <v>1</v>
      </c>
      <c r="O49" s="154">
        <v>1</v>
      </c>
      <c r="P49" s="157">
        <v>1</v>
      </c>
      <c r="Q49" s="154">
        <v>1</v>
      </c>
      <c r="R49" s="157">
        <v>1</v>
      </c>
      <c r="S49" s="154">
        <v>1</v>
      </c>
      <c r="T49" s="157">
        <v>1</v>
      </c>
      <c r="U49" s="154">
        <v>1</v>
      </c>
      <c r="V49" s="157">
        <v>1</v>
      </c>
      <c r="W49" s="53">
        <v>1</v>
      </c>
      <c r="X49" s="52"/>
      <c r="Y49" s="53"/>
      <c r="Z49" s="40">
        <f t="shared" ref="Z49:Z54" si="8">SUM(B49:Y49)*0.5</f>
        <v>9.5</v>
      </c>
      <c r="AA49" s="6">
        <f>AA4</f>
        <v>35</v>
      </c>
    </row>
    <row r="50" spans="1:27" ht="12" customHeight="1" x14ac:dyDescent="0.25">
      <c r="A50" s="298" t="s">
        <v>49</v>
      </c>
      <c r="B50" s="473"/>
      <c r="C50" s="474"/>
      <c r="D50" s="473"/>
      <c r="E50" s="476"/>
      <c r="F50" s="476"/>
      <c r="G50" s="474"/>
      <c r="H50" s="476"/>
      <c r="I50" s="474"/>
      <c r="J50" s="476"/>
      <c r="K50" s="474"/>
      <c r="L50" s="476"/>
      <c r="M50" s="474"/>
      <c r="N50" s="476"/>
      <c r="O50" s="474"/>
      <c r="P50" s="476"/>
      <c r="Q50" s="474"/>
      <c r="R50" s="476"/>
      <c r="S50" s="474"/>
      <c r="T50" s="476"/>
      <c r="U50" s="474"/>
      <c r="V50" s="476"/>
      <c r="W50" s="477"/>
      <c r="X50" s="478"/>
      <c r="Y50" s="477"/>
      <c r="Z50" s="40">
        <f t="shared" si="8"/>
        <v>0</v>
      </c>
      <c r="AA50" s="6">
        <f>AA5</f>
        <v>0</v>
      </c>
    </row>
    <row r="51" spans="1:27" ht="12" customHeight="1" x14ac:dyDescent="0.25">
      <c r="A51" s="298" t="s">
        <v>45</v>
      </c>
      <c r="B51" s="247"/>
      <c r="C51" s="154" t="s">
        <v>0</v>
      </c>
      <c r="D51" s="247" t="s">
        <v>0</v>
      </c>
      <c r="E51" s="157" t="s">
        <v>0</v>
      </c>
      <c r="F51" s="157">
        <v>1</v>
      </c>
      <c r="G51" s="154">
        <v>1</v>
      </c>
      <c r="H51" s="157">
        <v>1</v>
      </c>
      <c r="I51" s="154">
        <v>1</v>
      </c>
      <c r="J51" s="157" t="s">
        <v>0</v>
      </c>
      <c r="K51" s="154" t="s">
        <v>0</v>
      </c>
      <c r="L51" s="157">
        <v>1</v>
      </c>
      <c r="M51" s="154">
        <v>1</v>
      </c>
      <c r="N51" s="157">
        <v>1</v>
      </c>
      <c r="O51" s="154">
        <v>1</v>
      </c>
      <c r="P51" s="157">
        <v>1</v>
      </c>
      <c r="Q51" s="154">
        <v>1</v>
      </c>
      <c r="R51" s="157">
        <v>1</v>
      </c>
      <c r="S51" s="154">
        <v>1</v>
      </c>
      <c r="T51" s="157">
        <v>1</v>
      </c>
      <c r="U51" s="154">
        <v>1</v>
      </c>
      <c r="V51" s="157">
        <v>1</v>
      </c>
      <c r="W51" s="53">
        <v>1</v>
      </c>
      <c r="X51" s="52">
        <v>1</v>
      </c>
      <c r="Y51" s="53"/>
      <c r="Z51" s="40">
        <f t="shared" si="8"/>
        <v>8.5</v>
      </c>
      <c r="AA51" s="6">
        <f>AA6</f>
        <v>35.5</v>
      </c>
    </row>
    <row r="52" spans="1:27" ht="12" customHeight="1" x14ac:dyDescent="0.25">
      <c r="A52" s="298" t="s">
        <v>51</v>
      </c>
      <c r="B52" s="215"/>
      <c r="C52" s="217"/>
      <c r="D52" s="215"/>
      <c r="E52" s="216"/>
      <c r="F52" s="216"/>
      <c r="G52" s="217"/>
      <c r="H52" s="216"/>
      <c r="I52" s="217"/>
      <c r="J52" s="216"/>
      <c r="K52" s="217"/>
      <c r="L52" s="216"/>
      <c r="M52" s="217"/>
      <c r="N52" s="216"/>
      <c r="O52" s="217"/>
      <c r="P52" s="216"/>
      <c r="Q52" s="217"/>
      <c r="R52" s="216"/>
      <c r="S52" s="217"/>
      <c r="T52" s="216"/>
      <c r="U52" s="217"/>
      <c r="V52" s="216"/>
      <c r="W52" s="47"/>
      <c r="X52" s="46"/>
      <c r="Y52" s="47"/>
      <c r="Z52" s="40">
        <f t="shared" si="8"/>
        <v>0</v>
      </c>
      <c r="AA52" s="6">
        <f>AA7</f>
        <v>35</v>
      </c>
    </row>
    <row r="53" spans="1:27" ht="12" customHeight="1" x14ac:dyDescent="0.25">
      <c r="A53" s="298"/>
      <c r="B53" s="247"/>
      <c r="C53" s="154"/>
      <c r="D53" s="247"/>
      <c r="E53" s="157"/>
      <c r="F53" s="157"/>
      <c r="G53" s="154"/>
      <c r="H53" s="157"/>
      <c r="I53" s="154"/>
      <c r="J53" s="157"/>
      <c r="K53" s="154"/>
      <c r="L53" s="157"/>
      <c r="M53" s="154"/>
      <c r="N53" s="157"/>
      <c r="O53" s="154"/>
      <c r="P53" s="157"/>
      <c r="Q53" s="154"/>
      <c r="R53" s="157"/>
      <c r="S53" s="154"/>
      <c r="T53" s="157"/>
      <c r="U53" s="154"/>
      <c r="V53" s="157"/>
      <c r="W53" s="53"/>
      <c r="X53" s="52"/>
      <c r="Y53" s="53"/>
      <c r="Z53" s="40">
        <f t="shared" si="8"/>
        <v>0</v>
      </c>
      <c r="AA53" s="6" t="e">
        <f>#REF!</f>
        <v>#REF!</v>
      </c>
    </row>
    <row r="54" spans="1:27" ht="12" customHeight="1" thickBot="1" x14ac:dyDescent="0.3">
      <c r="A54" s="431"/>
      <c r="B54" s="255"/>
      <c r="C54" s="275"/>
      <c r="D54" s="309"/>
      <c r="E54" s="312"/>
      <c r="F54" s="312"/>
      <c r="G54" s="310"/>
      <c r="H54" s="312"/>
      <c r="I54" s="310"/>
      <c r="J54" s="312"/>
      <c r="K54" s="275"/>
      <c r="L54" s="312"/>
      <c r="M54" s="310"/>
      <c r="N54" s="315"/>
      <c r="O54" s="275"/>
      <c r="P54" s="315"/>
      <c r="Q54" s="275"/>
      <c r="R54" s="315"/>
      <c r="S54" s="275"/>
      <c r="T54" s="315"/>
      <c r="U54" s="275"/>
      <c r="V54" s="315"/>
      <c r="W54" s="275"/>
      <c r="X54" s="315"/>
      <c r="Y54" s="275"/>
      <c r="Z54" s="40">
        <f t="shared" si="8"/>
        <v>0</v>
      </c>
      <c r="AA54" s="6">
        <f t="shared" ref="AA54:AA72" si="9">AA9</f>
        <v>0</v>
      </c>
    </row>
    <row r="55" spans="1:27" ht="12" customHeight="1" thickBot="1" x14ac:dyDescent="0.3">
      <c r="A55" s="10" t="s">
        <v>2</v>
      </c>
      <c r="B55" s="18">
        <f t="shared" ref="B55:Y55" si="10">SUM(B48:B54)</f>
        <v>0</v>
      </c>
      <c r="C55" s="18">
        <f t="shared" si="10"/>
        <v>1</v>
      </c>
      <c r="D55" s="18">
        <f t="shared" si="10"/>
        <v>1</v>
      </c>
      <c r="E55" s="18">
        <f t="shared" si="10"/>
        <v>1</v>
      </c>
      <c r="F55" s="18">
        <f t="shared" si="10"/>
        <v>2</v>
      </c>
      <c r="G55" s="18">
        <f t="shared" si="10"/>
        <v>2</v>
      </c>
      <c r="H55" s="18">
        <f t="shared" si="10"/>
        <v>2</v>
      </c>
      <c r="I55" s="18">
        <f t="shared" si="10"/>
        <v>2</v>
      </c>
      <c r="J55" s="18">
        <f t="shared" si="10"/>
        <v>0</v>
      </c>
      <c r="K55" s="18">
        <f t="shared" si="10"/>
        <v>0</v>
      </c>
      <c r="L55" s="18">
        <f t="shared" si="10"/>
        <v>2</v>
      </c>
      <c r="M55" s="18">
        <f t="shared" si="10"/>
        <v>2</v>
      </c>
      <c r="N55" s="18">
        <f t="shared" si="10"/>
        <v>2</v>
      </c>
      <c r="O55" s="18">
        <f t="shared" si="10"/>
        <v>2</v>
      </c>
      <c r="P55" s="18">
        <f t="shared" si="10"/>
        <v>2</v>
      </c>
      <c r="Q55" s="18">
        <f t="shared" si="10"/>
        <v>2</v>
      </c>
      <c r="R55" s="18">
        <f t="shared" si="10"/>
        <v>2</v>
      </c>
      <c r="S55" s="18">
        <f t="shared" si="10"/>
        <v>2</v>
      </c>
      <c r="T55" s="18">
        <f t="shared" si="10"/>
        <v>2</v>
      </c>
      <c r="U55" s="18">
        <f t="shared" si="10"/>
        <v>2</v>
      </c>
      <c r="V55" s="18">
        <f t="shared" si="10"/>
        <v>2</v>
      </c>
      <c r="W55" s="18">
        <f t="shared" si="10"/>
        <v>2</v>
      </c>
      <c r="X55" s="18">
        <f t="shared" si="10"/>
        <v>1</v>
      </c>
      <c r="Y55" s="18">
        <f t="shared" si="10"/>
        <v>0</v>
      </c>
      <c r="Z55" s="40">
        <f t="shared" ref="Z55:Z75" si="11">SUM(B55:Y55)*0.5</f>
        <v>18</v>
      </c>
      <c r="AA55" s="6">
        <f t="shared" si="9"/>
        <v>142.5</v>
      </c>
    </row>
    <row r="56" spans="1:27" ht="12" customHeight="1" x14ac:dyDescent="0.25">
      <c r="A56" s="9" t="s">
        <v>3</v>
      </c>
      <c r="B56" s="139"/>
      <c r="C56" s="140"/>
      <c r="D56" s="105"/>
      <c r="E56" s="107"/>
      <c r="F56" s="260"/>
      <c r="G56" s="107"/>
      <c r="H56" s="106"/>
      <c r="I56" s="107"/>
      <c r="J56" s="108"/>
      <c r="K56" s="104"/>
      <c r="L56" s="108"/>
      <c r="M56" s="104"/>
      <c r="N56" s="108"/>
      <c r="O56" s="104"/>
      <c r="P56" s="108"/>
      <c r="Q56" s="104"/>
      <c r="R56" s="108"/>
      <c r="S56" s="104"/>
      <c r="T56" s="108"/>
      <c r="U56" s="104"/>
      <c r="V56" s="106"/>
      <c r="W56" s="104"/>
      <c r="X56" s="141"/>
      <c r="Y56" s="140"/>
      <c r="Z56" s="40">
        <f t="shared" si="11"/>
        <v>0</v>
      </c>
      <c r="AA56" s="6">
        <f t="shared" si="9"/>
        <v>19</v>
      </c>
    </row>
    <row r="57" spans="1:27" ht="12" customHeight="1" x14ac:dyDescent="0.25">
      <c r="A57" s="4" t="s">
        <v>4</v>
      </c>
      <c r="B57" s="371"/>
      <c r="C57" s="53">
        <v>1</v>
      </c>
      <c r="D57" s="78">
        <v>1</v>
      </c>
      <c r="E57" s="53">
        <v>1</v>
      </c>
      <c r="F57" s="148">
        <v>1</v>
      </c>
      <c r="G57" s="53">
        <v>1</v>
      </c>
      <c r="H57" s="52">
        <v>1</v>
      </c>
      <c r="I57" s="53">
        <v>1</v>
      </c>
      <c r="J57" s="52">
        <v>1</v>
      </c>
      <c r="K57" s="53">
        <v>1</v>
      </c>
      <c r="L57" s="52"/>
      <c r="M57" s="53" t="s">
        <v>0</v>
      </c>
      <c r="N57" s="52">
        <v>1</v>
      </c>
      <c r="O57" s="53">
        <v>1</v>
      </c>
      <c r="P57" s="52">
        <v>1</v>
      </c>
      <c r="Q57" s="53">
        <v>1</v>
      </c>
      <c r="R57" s="52">
        <v>1</v>
      </c>
      <c r="S57" s="53">
        <v>1</v>
      </c>
      <c r="T57" s="52">
        <v>1</v>
      </c>
      <c r="U57" s="53">
        <v>1</v>
      </c>
      <c r="V57" s="52">
        <v>1</v>
      </c>
      <c r="W57" s="53">
        <v>1</v>
      </c>
      <c r="X57" s="52"/>
      <c r="Y57" s="57"/>
      <c r="Z57" s="40">
        <f t="shared" si="11"/>
        <v>9.5</v>
      </c>
      <c r="AA57" s="6">
        <f t="shared" si="9"/>
        <v>26</v>
      </c>
    </row>
    <row r="58" spans="1:27" ht="12" customHeight="1" x14ac:dyDescent="0.25">
      <c r="A58" s="4" t="s">
        <v>13</v>
      </c>
      <c r="B58" s="195" t="s">
        <v>0</v>
      </c>
      <c r="C58" s="66">
        <v>1</v>
      </c>
      <c r="D58" s="54">
        <v>1</v>
      </c>
      <c r="E58" s="165">
        <v>1</v>
      </c>
      <c r="F58" s="54">
        <v>1</v>
      </c>
      <c r="G58" s="56">
        <v>1</v>
      </c>
      <c r="H58" s="55">
        <v>1</v>
      </c>
      <c r="I58" s="56">
        <v>1</v>
      </c>
      <c r="J58" s="55" t="s">
        <v>0</v>
      </c>
      <c r="K58" s="165" t="s">
        <v>0</v>
      </c>
      <c r="L58" s="54">
        <v>1</v>
      </c>
      <c r="M58" s="56">
        <v>1</v>
      </c>
      <c r="N58" s="55">
        <v>1</v>
      </c>
      <c r="O58" s="56">
        <v>1</v>
      </c>
      <c r="P58" s="55">
        <v>1</v>
      </c>
      <c r="Q58" s="56">
        <v>1</v>
      </c>
      <c r="R58" s="55">
        <v>1</v>
      </c>
      <c r="S58" s="56">
        <v>1</v>
      </c>
      <c r="T58" s="55">
        <v>1</v>
      </c>
      <c r="U58" s="56">
        <v>1</v>
      </c>
      <c r="V58" s="55">
        <v>1</v>
      </c>
      <c r="W58" s="56"/>
      <c r="X58" s="65"/>
      <c r="Y58" s="66"/>
      <c r="Z58" s="40">
        <f t="shared" si="11"/>
        <v>9</v>
      </c>
      <c r="AA58" s="6">
        <f t="shared" si="9"/>
        <v>35</v>
      </c>
    </row>
    <row r="59" spans="1:27" ht="12" customHeight="1" x14ac:dyDescent="0.25">
      <c r="A59" s="4" t="s">
        <v>5</v>
      </c>
      <c r="B59" s="88"/>
      <c r="C59" s="50"/>
      <c r="D59" s="48"/>
      <c r="E59" s="50"/>
      <c r="F59" s="155"/>
      <c r="G59" s="50"/>
      <c r="H59" s="49"/>
      <c r="I59" s="50"/>
      <c r="J59" s="46"/>
      <c r="K59" s="51"/>
      <c r="L59" s="88"/>
      <c r="M59" s="47"/>
      <c r="N59" s="46"/>
      <c r="O59" s="47"/>
      <c r="P59" s="46"/>
      <c r="Q59" s="47"/>
      <c r="R59" s="46"/>
      <c r="S59" s="47"/>
      <c r="T59" s="46"/>
      <c r="U59" s="47"/>
      <c r="V59" s="46"/>
      <c r="W59" s="47"/>
      <c r="X59" s="46"/>
      <c r="Y59" s="47"/>
      <c r="Z59" s="40">
        <f t="shared" si="11"/>
        <v>0</v>
      </c>
      <c r="AA59" s="6">
        <f t="shared" si="9"/>
        <v>16.5</v>
      </c>
    </row>
    <row r="60" spans="1:27" ht="12" customHeight="1" x14ac:dyDescent="0.25">
      <c r="A60" s="4" t="s">
        <v>7</v>
      </c>
      <c r="B60" s="95"/>
      <c r="C60" s="66">
        <v>1</v>
      </c>
      <c r="D60" s="54">
        <v>1</v>
      </c>
      <c r="E60" s="56">
        <v>1</v>
      </c>
      <c r="F60" s="158">
        <v>1</v>
      </c>
      <c r="G60" s="56">
        <v>1</v>
      </c>
      <c r="H60" s="55">
        <v>1</v>
      </c>
      <c r="I60" s="56" t="s">
        <v>0</v>
      </c>
      <c r="J60" s="52" t="s">
        <v>0</v>
      </c>
      <c r="K60" s="53" t="s">
        <v>0</v>
      </c>
      <c r="L60" s="55" t="s">
        <v>0</v>
      </c>
      <c r="M60" s="53">
        <v>1</v>
      </c>
      <c r="N60" s="52">
        <v>1</v>
      </c>
      <c r="O60" s="53">
        <v>1</v>
      </c>
      <c r="P60" s="52">
        <v>1</v>
      </c>
      <c r="Q60" s="53">
        <v>1</v>
      </c>
      <c r="R60" s="52">
        <v>1</v>
      </c>
      <c r="S60" s="53">
        <v>1</v>
      </c>
      <c r="T60" s="52" t="s">
        <v>0</v>
      </c>
      <c r="U60" s="53" t="s">
        <v>0</v>
      </c>
      <c r="V60" s="52" t="s">
        <v>0</v>
      </c>
      <c r="W60" s="57" t="s">
        <v>0</v>
      </c>
      <c r="X60" s="100" t="s">
        <v>0</v>
      </c>
      <c r="Y60" s="66"/>
      <c r="Z60" s="40">
        <f t="shared" si="11"/>
        <v>6.5</v>
      </c>
      <c r="AA60" s="6">
        <f t="shared" si="9"/>
        <v>31</v>
      </c>
    </row>
    <row r="61" spans="1:27" ht="12" customHeight="1" x14ac:dyDescent="0.25">
      <c r="A61" s="5" t="s">
        <v>6</v>
      </c>
      <c r="B61" s="362"/>
      <c r="C61" s="363"/>
      <c r="D61" s="247">
        <v>1</v>
      </c>
      <c r="E61" s="154">
        <v>1</v>
      </c>
      <c r="F61" s="157">
        <v>1</v>
      </c>
      <c r="G61" s="154">
        <v>1</v>
      </c>
      <c r="H61" s="157">
        <v>1</v>
      </c>
      <c r="I61" s="154">
        <v>1</v>
      </c>
      <c r="J61" s="157">
        <v>1</v>
      </c>
      <c r="K61" s="154">
        <v>1</v>
      </c>
      <c r="L61" s="215">
        <v>1</v>
      </c>
      <c r="M61" s="217"/>
      <c r="N61" s="216"/>
      <c r="O61" s="217"/>
      <c r="P61" s="216"/>
      <c r="Q61" s="217"/>
      <c r="R61" s="216"/>
      <c r="S61" s="217"/>
      <c r="T61" s="216"/>
      <c r="U61" s="217"/>
      <c r="V61" s="216"/>
      <c r="W61" s="217"/>
      <c r="X61" s="435"/>
      <c r="Y61" s="296"/>
      <c r="Z61" s="40">
        <f t="shared" si="11"/>
        <v>4.5</v>
      </c>
      <c r="AA61" s="6">
        <f t="shared" si="9"/>
        <v>31</v>
      </c>
    </row>
    <row r="62" spans="1:27" ht="12" customHeight="1" x14ac:dyDescent="0.25">
      <c r="A62" s="45" t="s">
        <v>41</v>
      </c>
      <c r="B62" s="48"/>
      <c r="C62" s="47"/>
      <c r="D62" s="48"/>
      <c r="E62" s="50"/>
      <c r="F62" s="155"/>
      <c r="G62" s="50"/>
      <c r="H62" s="49"/>
      <c r="I62" s="50"/>
      <c r="J62" s="49"/>
      <c r="K62" s="160"/>
      <c r="L62" s="48"/>
      <c r="M62" s="50"/>
      <c r="N62" s="49"/>
      <c r="O62" s="50"/>
      <c r="P62" s="49"/>
      <c r="Q62" s="50"/>
      <c r="R62" s="49"/>
      <c r="S62" s="50"/>
      <c r="T62" s="49"/>
      <c r="U62" s="50"/>
      <c r="V62" s="49"/>
      <c r="W62" s="50"/>
      <c r="X62" s="48"/>
      <c r="Y62" s="47"/>
      <c r="Z62" s="40">
        <f t="shared" si="11"/>
        <v>0</v>
      </c>
      <c r="AA62" s="6">
        <f t="shared" si="9"/>
        <v>36</v>
      </c>
    </row>
    <row r="63" spans="1:27" ht="12" customHeight="1" x14ac:dyDescent="0.25">
      <c r="A63" s="162" t="s">
        <v>44</v>
      </c>
      <c r="B63" s="145"/>
      <c r="C63" s="146"/>
      <c r="D63" s="163" t="s">
        <v>0</v>
      </c>
      <c r="E63" s="194">
        <v>1</v>
      </c>
      <c r="F63" s="193">
        <v>1</v>
      </c>
      <c r="G63" s="194">
        <v>1</v>
      </c>
      <c r="H63" s="186">
        <v>1</v>
      </c>
      <c r="I63" s="194">
        <v>1</v>
      </c>
      <c r="J63" s="186">
        <v>1</v>
      </c>
      <c r="K63" s="194">
        <v>1</v>
      </c>
      <c r="L63" s="186" t="s">
        <v>0</v>
      </c>
      <c r="M63" s="146" t="s">
        <v>0</v>
      </c>
      <c r="N63" s="187">
        <v>1</v>
      </c>
      <c r="O63" s="146">
        <v>1</v>
      </c>
      <c r="P63" s="187">
        <v>1</v>
      </c>
      <c r="Q63" s="146">
        <v>1</v>
      </c>
      <c r="R63" s="187">
        <v>1</v>
      </c>
      <c r="S63" s="146">
        <v>1</v>
      </c>
      <c r="T63" s="187">
        <v>1</v>
      </c>
      <c r="U63" s="202">
        <v>1</v>
      </c>
      <c r="V63" s="187">
        <v>1</v>
      </c>
      <c r="W63" s="192">
        <v>1</v>
      </c>
      <c r="X63" s="145">
        <v>1</v>
      </c>
      <c r="Y63" s="146"/>
      <c r="Z63" s="40">
        <f t="shared" si="11"/>
        <v>9</v>
      </c>
      <c r="AA63" s="6">
        <f t="shared" si="9"/>
        <v>17.5</v>
      </c>
    </row>
    <row r="64" spans="1:27" ht="12" customHeight="1" x14ac:dyDescent="0.25">
      <c r="A64" s="171" t="s">
        <v>46</v>
      </c>
      <c r="B64" s="145"/>
      <c r="C64" s="146">
        <v>1</v>
      </c>
      <c r="D64" s="163">
        <v>1</v>
      </c>
      <c r="E64" s="194">
        <v>1</v>
      </c>
      <c r="F64" s="193">
        <v>1</v>
      </c>
      <c r="G64" s="194">
        <v>1</v>
      </c>
      <c r="H64" s="186">
        <v>1</v>
      </c>
      <c r="I64" s="194">
        <v>1</v>
      </c>
      <c r="J64" s="187"/>
      <c r="K64" s="192"/>
      <c r="L64" s="163"/>
      <c r="M64" s="146"/>
      <c r="N64" s="187">
        <v>1</v>
      </c>
      <c r="O64" s="146">
        <v>1</v>
      </c>
      <c r="P64" s="187">
        <v>1</v>
      </c>
      <c r="Q64" s="146">
        <v>1</v>
      </c>
      <c r="R64" s="187">
        <v>1</v>
      </c>
      <c r="S64" s="146">
        <v>1</v>
      </c>
      <c r="T64" s="187">
        <v>1</v>
      </c>
      <c r="U64" s="146">
        <v>1</v>
      </c>
      <c r="V64" s="187"/>
      <c r="W64" s="146"/>
      <c r="X64" s="187"/>
      <c r="Y64" s="146"/>
      <c r="Z64" s="40">
        <f t="shared" si="11"/>
        <v>7.5</v>
      </c>
      <c r="AA64" s="6">
        <f t="shared" si="9"/>
        <v>35</v>
      </c>
    </row>
    <row r="65" spans="1:27" ht="12" customHeight="1" x14ac:dyDescent="0.25">
      <c r="A65" s="171" t="s">
        <v>47</v>
      </c>
      <c r="B65" s="88"/>
      <c r="C65" s="47"/>
      <c r="D65" s="48"/>
      <c r="E65" s="160"/>
      <c r="F65" s="48"/>
      <c r="G65" s="50"/>
      <c r="H65" s="49"/>
      <c r="I65" s="50"/>
      <c r="J65" s="46"/>
      <c r="K65" s="51"/>
      <c r="L65" s="48"/>
      <c r="M65" s="50"/>
      <c r="N65" s="46"/>
      <c r="O65" s="47"/>
      <c r="P65" s="46"/>
      <c r="Q65" s="47"/>
      <c r="R65" s="46"/>
      <c r="S65" s="47"/>
      <c r="T65" s="46"/>
      <c r="U65" s="47"/>
      <c r="V65" s="46"/>
      <c r="W65" s="47"/>
      <c r="X65" s="46"/>
      <c r="Y65" s="53"/>
      <c r="Z65" s="40">
        <f t="shared" si="11"/>
        <v>0</v>
      </c>
      <c r="AA65" s="6">
        <f t="shared" si="9"/>
        <v>17.5</v>
      </c>
    </row>
    <row r="66" spans="1:27" ht="12" customHeight="1" x14ac:dyDescent="0.25">
      <c r="A66" s="201" t="s">
        <v>50</v>
      </c>
      <c r="B66" s="321"/>
      <c r="C66" s="47"/>
      <c r="D66" s="88"/>
      <c r="E66" s="47"/>
      <c r="F66" s="94"/>
      <c r="G66" s="47"/>
      <c r="H66" s="46"/>
      <c r="I66" s="47"/>
      <c r="J66" s="46"/>
      <c r="K66" s="47"/>
      <c r="L66" s="46"/>
      <c r="M66" s="47"/>
      <c r="N66" s="46"/>
      <c r="O66" s="47"/>
      <c r="P66" s="46"/>
      <c r="Q66" s="47"/>
      <c r="R66" s="46"/>
      <c r="S66" s="47"/>
      <c r="T66" s="46"/>
      <c r="U66" s="47"/>
      <c r="V66" s="46"/>
      <c r="W66" s="47"/>
      <c r="X66" s="46"/>
      <c r="Y66" s="51"/>
      <c r="Z66" s="40">
        <f t="shared" si="11"/>
        <v>0</v>
      </c>
      <c r="AA66" s="6">
        <f t="shared" si="9"/>
        <v>35</v>
      </c>
    </row>
    <row r="67" spans="1:27" ht="12" customHeight="1" x14ac:dyDescent="0.25">
      <c r="A67" s="201" t="s">
        <v>48</v>
      </c>
      <c r="B67" s="78"/>
      <c r="C67" s="53"/>
      <c r="D67" s="78">
        <v>1</v>
      </c>
      <c r="E67" s="53">
        <v>1</v>
      </c>
      <c r="F67" s="148">
        <v>1</v>
      </c>
      <c r="G67" s="53">
        <v>1</v>
      </c>
      <c r="H67" s="52">
        <v>1</v>
      </c>
      <c r="I67" s="53">
        <v>1</v>
      </c>
      <c r="J67" s="52" t="s">
        <v>0</v>
      </c>
      <c r="K67" s="53" t="s">
        <v>0</v>
      </c>
      <c r="L67" s="52" t="s">
        <v>0</v>
      </c>
      <c r="M67" s="53" t="s">
        <v>0</v>
      </c>
      <c r="N67" s="52">
        <v>1</v>
      </c>
      <c r="O67" s="53">
        <v>1</v>
      </c>
      <c r="P67" s="52">
        <v>1</v>
      </c>
      <c r="Q67" s="53">
        <v>1</v>
      </c>
      <c r="R67" s="52">
        <v>1</v>
      </c>
      <c r="S67" s="53">
        <v>1</v>
      </c>
      <c r="T67" s="52">
        <v>1</v>
      </c>
      <c r="U67" s="53">
        <v>1</v>
      </c>
      <c r="V67" s="52">
        <v>1</v>
      </c>
      <c r="W67" s="53">
        <v>1</v>
      </c>
      <c r="X67" s="52"/>
      <c r="Y67" s="57"/>
      <c r="Z67" s="40">
        <f t="shared" si="11"/>
        <v>8</v>
      </c>
      <c r="AA67" s="6">
        <f t="shared" si="9"/>
        <v>35</v>
      </c>
    </row>
    <row r="68" spans="1:27" ht="12" customHeight="1" x14ac:dyDescent="0.25">
      <c r="A68" s="201" t="s">
        <v>52</v>
      </c>
      <c r="B68" s="78"/>
      <c r="C68" s="53">
        <v>1</v>
      </c>
      <c r="D68" s="78">
        <v>1</v>
      </c>
      <c r="E68" s="53">
        <v>1</v>
      </c>
      <c r="F68" s="148">
        <v>1</v>
      </c>
      <c r="G68" s="53">
        <v>1</v>
      </c>
      <c r="H68" s="52">
        <v>1</v>
      </c>
      <c r="I68" s="53">
        <v>1</v>
      </c>
      <c r="J68" s="52">
        <v>1</v>
      </c>
      <c r="K68" s="53">
        <v>1</v>
      </c>
      <c r="L68" s="52"/>
      <c r="M68" s="53"/>
      <c r="N68" s="52">
        <v>1</v>
      </c>
      <c r="O68" s="53">
        <v>1</v>
      </c>
      <c r="P68" s="52">
        <v>1</v>
      </c>
      <c r="Q68" s="53">
        <v>1</v>
      </c>
      <c r="R68" s="52">
        <v>1</v>
      </c>
      <c r="S68" s="53">
        <v>1</v>
      </c>
      <c r="T68" s="52">
        <v>1</v>
      </c>
      <c r="U68" s="53">
        <v>1</v>
      </c>
      <c r="V68" s="52" t="s">
        <v>0</v>
      </c>
      <c r="W68" s="53" t="s">
        <v>0</v>
      </c>
      <c r="X68" s="52"/>
      <c r="Y68" s="57"/>
      <c r="Z68" s="40">
        <f t="shared" si="11"/>
        <v>8.5</v>
      </c>
      <c r="AA68" s="6">
        <f t="shared" si="9"/>
        <v>35</v>
      </c>
    </row>
    <row r="69" spans="1:27" ht="12" customHeight="1" x14ac:dyDescent="0.25">
      <c r="A69" s="201" t="s">
        <v>53</v>
      </c>
      <c r="B69" s="78"/>
      <c r="C69" s="53" t="s">
        <v>0</v>
      </c>
      <c r="D69" s="78">
        <v>1</v>
      </c>
      <c r="E69" s="53">
        <v>1</v>
      </c>
      <c r="F69" s="148">
        <v>1</v>
      </c>
      <c r="G69" s="53">
        <v>1</v>
      </c>
      <c r="H69" s="52">
        <v>1</v>
      </c>
      <c r="I69" s="53">
        <v>1</v>
      </c>
      <c r="J69" s="52"/>
      <c r="K69" s="53"/>
      <c r="L69" s="52">
        <v>1</v>
      </c>
      <c r="M69" s="53">
        <v>1</v>
      </c>
      <c r="N69" s="52">
        <v>1</v>
      </c>
      <c r="O69" s="53">
        <v>1</v>
      </c>
      <c r="P69" s="52">
        <v>1</v>
      </c>
      <c r="Q69" s="53">
        <v>1</v>
      </c>
      <c r="R69" s="52">
        <v>1</v>
      </c>
      <c r="S69" s="53">
        <v>1</v>
      </c>
      <c r="T69" s="52">
        <v>1</v>
      </c>
      <c r="U69" s="53">
        <v>1</v>
      </c>
      <c r="V69" s="52">
        <v>1</v>
      </c>
      <c r="W69" s="53">
        <v>1</v>
      </c>
      <c r="X69" s="52"/>
      <c r="Y69" s="57"/>
      <c r="Z69" s="40">
        <f t="shared" si="11"/>
        <v>9</v>
      </c>
      <c r="AA69" s="6">
        <f t="shared" si="9"/>
        <v>35</v>
      </c>
    </row>
    <row r="70" spans="1:27" ht="12" customHeight="1" x14ac:dyDescent="0.25">
      <c r="A70" s="201" t="s">
        <v>56</v>
      </c>
      <c r="B70" s="78"/>
      <c r="C70" s="53"/>
      <c r="D70" s="78">
        <v>1</v>
      </c>
      <c r="E70" s="53">
        <v>1</v>
      </c>
      <c r="F70" s="148">
        <v>1</v>
      </c>
      <c r="G70" s="53">
        <v>1</v>
      </c>
      <c r="H70" s="52">
        <v>1</v>
      </c>
      <c r="I70" s="53">
        <v>1</v>
      </c>
      <c r="J70" s="52">
        <v>1</v>
      </c>
      <c r="K70" s="53">
        <v>1</v>
      </c>
      <c r="L70" s="52"/>
      <c r="M70" s="53"/>
      <c r="N70" s="52">
        <v>1</v>
      </c>
      <c r="O70" s="53">
        <v>1</v>
      </c>
      <c r="P70" s="52">
        <v>1</v>
      </c>
      <c r="Q70" s="53">
        <v>1</v>
      </c>
      <c r="R70" s="52">
        <v>1</v>
      </c>
      <c r="S70" s="53">
        <v>1</v>
      </c>
      <c r="T70" s="52">
        <v>1</v>
      </c>
      <c r="U70" s="53">
        <v>1</v>
      </c>
      <c r="V70" s="52">
        <v>1</v>
      </c>
      <c r="W70" s="53">
        <v>1</v>
      </c>
      <c r="X70" s="52">
        <v>1</v>
      </c>
      <c r="Y70" s="57"/>
      <c r="Z70" s="40">
        <f t="shared" si="11"/>
        <v>9.5</v>
      </c>
      <c r="AA70" s="6">
        <f t="shared" si="9"/>
        <v>35</v>
      </c>
    </row>
    <row r="71" spans="1:27" ht="12" customHeight="1" x14ac:dyDescent="0.25">
      <c r="A71" s="201"/>
      <c r="B71" s="78"/>
      <c r="C71" s="53"/>
      <c r="D71" s="78"/>
      <c r="E71" s="53"/>
      <c r="F71" s="148"/>
      <c r="G71" s="53"/>
      <c r="H71" s="52"/>
      <c r="I71" s="53"/>
      <c r="J71" s="52"/>
      <c r="K71" s="53"/>
      <c r="L71" s="52"/>
      <c r="M71" s="53"/>
      <c r="N71" s="52"/>
      <c r="O71" s="53"/>
      <c r="P71" s="52"/>
      <c r="Q71" s="53"/>
      <c r="R71" s="52"/>
      <c r="S71" s="53"/>
      <c r="T71" s="52"/>
      <c r="U71" s="53"/>
      <c r="V71" s="52"/>
      <c r="W71" s="53"/>
      <c r="X71" s="52"/>
      <c r="Y71" s="57"/>
      <c r="Z71" s="40">
        <f t="shared" si="11"/>
        <v>0</v>
      </c>
      <c r="AA71" s="6">
        <f t="shared" si="9"/>
        <v>0</v>
      </c>
    </row>
    <row r="72" spans="1:27" ht="12" customHeight="1" x14ac:dyDescent="0.25">
      <c r="A72" s="171"/>
      <c r="B72" s="78"/>
      <c r="C72" s="53"/>
      <c r="D72" s="54"/>
      <c r="E72" s="56"/>
      <c r="F72" s="158"/>
      <c r="G72" s="56"/>
      <c r="H72" s="55"/>
      <c r="I72" s="56"/>
      <c r="J72" s="52"/>
      <c r="K72" s="57"/>
      <c r="L72" s="54"/>
      <c r="M72" s="53"/>
      <c r="N72" s="52"/>
      <c r="O72" s="53"/>
      <c r="P72" s="52"/>
      <c r="Q72" s="53"/>
      <c r="R72" s="52"/>
      <c r="S72" s="53"/>
      <c r="T72" s="52"/>
      <c r="U72" s="53"/>
      <c r="V72" s="52"/>
      <c r="W72" s="53"/>
      <c r="X72" s="52"/>
      <c r="Y72" s="53"/>
      <c r="Z72" s="40">
        <f t="shared" si="11"/>
        <v>0</v>
      </c>
      <c r="AA72" s="6">
        <f t="shared" si="9"/>
        <v>0</v>
      </c>
    </row>
    <row r="73" spans="1:27" ht="12" customHeight="1" x14ac:dyDescent="0.25">
      <c r="A73" s="45" t="s">
        <v>37</v>
      </c>
      <c r="B73" s="78"/>
      <c r="C73" s="53"/>
      <c r="D73" s="307">
        <v>1</v>
      </c>
      <c r="E73" s="213">
        <v>1</v>
      </c>
      <c r="F73" s="211">
        <v>1</v>
      </c>
      <c r="G73" s="213">
        <v>1</v>
      </c>
      <c r="H73" s="212">
        <v>1</v>
      </c>
      <c r="I73" s="213">
        <v>1</v>
      </c>
      <c r="J73" s="250">
        <v>1</v>
      </c>
      <c r="K73" s="174">
        <v>1</v>
      </c>
      <c r="L73" s="148"/>
      <c r="M73" s="279">
        <v>1</v>
      </c>
      <c r="N73" s="250">
        <v>1</v>
      </c>
      <c r="O73" s="174">
        <v>1</v>
      </c>
      <c r="P73" s="250">
        <v>1</v>
      </c>
      <c r="Q73" s="174">
        <v>1</v>
      </c>
      <c r="R73" s="280">
        <v>1</v>
      </c>
      <c r="S73" s="174">
        <v>1</v>
      </c>
      <c r="T73" s="250">
        <v>1</v>
      </c>
      <c r="U73" s="174">
        <v>1</v>
      </c>
      <c r="V73" s="148"/>
      <c r="W73" s="53"/>
      <c r="X73" s="52"/>
      <c r="Y73" s="57"/>
      <c r="Z73" s="40">
        <f t="shared" si="11"/>
        <v>8.5</v>
      </c>
      <c r="AA73" s="6">
        <f t="shared" ref="AA73:AA90" si="12">AA28</f>
        <v>34</v>
      </c>
    </row>
    <row r="74" spans="1:27" ht="12" customHeight="1" x14ac:dyDescent="0.25">
      <c r="A74" s="22" t="s">
        <v>26</v>
      </c>
      <c r="B74" s="78"/>
      <c r="C74" s="53">
        <v>1</v>
      </c>
      <c r="D74" s="54">
        <v>1</v>
      </c>
      <c r="E74" s="56">
        <v>1</v>
      </c>
      <c r="F74" s="158">
        <v>1</v>
      </c>
      <c r="G74" s="56">
        <v>1</v>
      </c>
      <c r="H74" s="55">
        <v>1</v>
      </c>
      <c r="I74" s="56">
        <v>1</v>
      </c>
      <c r="J74" s="55" t="s">
        <v>0</v>
      </c>
      <c r="K74" s="165" t="s">
        <v>0</v>
      </c>
      <c r="L74" s="78">
        <v>1</v>
      </c>
      <c r="M74" s="53">
        <v>1</v>
      </c>
      <c r="N74" s="52">
        <v>1</v>
      </c>
      <c r="O74" s="53">
        <v>1</v>
      </c>
      <c r="P74" s="52">
        <v>1</v>
      </c>
      <c r="Q74" s="53">
        <v>1</v>
      </c>
      <c r="R74" s="52">
        <v>1</v>
      </c>
      <c r="S74" s="53">
        <v>1</v>
      </c>
      <c r="T74" s="52">
        <v>1</v>
      </c>
      <c r="U74" s="53">
        <v>1</v>
      </c>
      <c r="V74" s="52">
        <v>1</v>
      </c>
      <c r="W74" s="53">
        <v>1</v>
      </c>
      <c r="X74" s="52" t="s">
        <v>0</v>
      </c>
      <c r="Y74" s="53"/>
      <c r="Z74" s="40">
        <f t="shared" si="11"/>
        <v>9.5</v>
      </c>
      <c r="AA74" s="6">
        <f t="shared" si="12"/>
        <v>35</v>
      </c>
    </row>
    <row r="75" spans="1:27" ht="12" customHeight="1" thickBot="1" x14ac:dyDescent="0.3">
      <c r="A75" s="23" t="s">
        <v>27</v>
      </c>
      <c r="B75" s="128"/>
      <c r="C75" s="129"/>
      <c r="D75" s="130"/>
      <c r="E75" s="132"/>
      <c r="F75" s="210"/>
      <c r="G75" s="132"/>
      <c r="H75" s="131"/>
      <c r="I75" s="132"/>
      <c r="J75" s="133"/>
      <c r="K75" s="385"/>
      <c r="L75" s="128"/>
      <c r="M75" s="129"/>
      <c r="N75" s="133"/>
      <c r="O75" s="129"/>
      <c r="P75" s="133"/>
      <c r="Q75" s="129"/>
      <c r="R75" s="133"/>
      <c r="S75" s="129"/>
      <c r="T75" s="133"/>
      <c r="U75" s="129"/>
      <c r="V75" s="133"/>
      <c r="W75" s="129"/>
      <c r="X75" s="133"/>
      <c r="Y75" s="129"/>
      <c r="Z75" s="40">
        <f t="shared" si="11"/>
        <v>0</v>
      </c>
      <c r="AA75" s="6">
        <f t="shared" si="12"/>
        <v>35</v>
      </c>
    </row>
    <row r="76" spans="1:27" ht="12" customHeight="1" thickBot="1" x14ac:dyDescent="0.3">
      <c r="A76" s="19" t="s">
        <v>8</v>
      </c>
      <c r="B76" s="18">
        <f t="shared" ref="B76:Y76" si="13">SUM(B55:B75)</f>
        <v>0</v>
      </c>
      <c r="C76" s="18">
        <f t="shared" si="13"/>
        <v>7</v>
      </c>
      <c r="D76" s="18">
        <f t="shared" si="13"/>
        <v>12</v>
      </c>
      <c r="E76" s="18">
        <f t="shared" si="13"/>
        <v>13</v>
      </c>
      <c r="F76" s="18">
        <f t="shared" si="13"/>
        <v>14</v>
      </c>
      <c r="G76" s="18">
        <f t="shared" si="13"/>
        <v>14</v>
      </c>
      <c r="H76" s="18">
        <f t="shared" si="13"/>
        <v>14</v>
      </c>
      <c r="I76" s="18">
        <f t="shared" si="13"/>
        <v>13</v>
      </c>
      <c r="J76" s="18">
        <f t="shared" si="13"/>
        <v>6</v>
      </c>
      <c r="K76" s="18">
        <f t="shared" si="13"/>
        <v>6</v>
      </c>
      <c r="L76" s="18">
        <f t="shared" si="13"/>
        <v>6</v>
      </c>
      <c r="M76" s="18">
        <f t="shared" si="13"/>
        <v>7</v>
      </c>
      <c r="N76" s="18">
        <f t="shared" si="13"/>
        <v>13</v>
      </c>
      <c r="O76" s="18">
        <f t="shared" si="13"/>
        <v>13</v>
      </c>
      <c r="P76" s="18">
        <f t="shared" si="13"/>
        <v>13</v>
      </c>
      <c r="Q76" s="18">
        <f t="shared" si="13"/>
        <v>13</v>
      </c>
      <c r="R76" s="18">
        <f t="shared" si="13"/>
        <v>13</v>
      </c>
      <c r="S76" s="18">
        <f t="shared" si="13"/>
        <v>13</v>
      </c>
      <c r="T76" s="18">
        <f t="shared" si="13"/>
        <v>12</v>
      </c>
      <c r="U76" s="18">
        <f t="shared" si="13"/>
        <v>12</v>
      </c>
      <c r="V76" s="18">
        <f t="shared" si="13"/>
        <v>9</v>
      </c>
      <c r="W76" s="18">
        <f t="shared" si="13"/>
        <v>8</v>
      </c>
      <c r="X76" s="18">
        <f t="shared" si="13"/>
        <v>3</v>
      </c>
      <c r="Y76" s="18">
        <f t="shared" si="13"/>
        <v>0</v>
      </c>
      <c r="Z76" s="32" t="s">
        <v>0</v>
      </c>
      <c r="AA76" s="6" t="e">
        <f t="shared" si="12"/>
        <v>#VALUE!</v>
      </c>
    </row>
    <row r="77" spans="1:27" ht="12" customHeight="1" thickBot="1" x14ac:dyDescent="0.3">
      <c r="A77" s="60" t="s">
        <v>38</v>
      </c>
      <c r="B77" s="61">
        <f>SUM(B55:B72)</f>
        <v>0</v>
      </c>
      <c r="C77" s="61">
        <f>SUM(C55:C72)</f>
        <v>6</v>
      </c>
      <c r="D77" s="61">
        <f t="shared" ref="D77:I77" si="14">SUM(D55:D72)-1</f>
        <v>9</v>
      </c>
      <c r="E77" s="61">
        <f t="shared" si="14"/>
        <v>10</v>
      </c>
      <c r="F77" s="61">
        <f t="shared" si="14"/>
        <v>11</v>
      </c>
      <c r="G77" s="61">
        <f t="shared" si="14"/>
        <v>11</v>
      </c>
      <c r="H77" s="61">
        <f t="shared" si="14"/>
        <v>11</v>
      </c>
      <c r="I77" s="61">
        <f t="shared" si="14"/>
        <v>10</v>
      </c>
      <c r="J77" s="61">
        <f>SUM(J55:J72)</f>
        <v>5</v>
      </c>
      <c r="K77" s="61">
        <f>SUM(K55:K72)</f>
        <v>5</v>
      </c>
      <c r="L77" s="61">
        <f>SUM(L55:L72)</f>
        <v>5</v>
      </c>
      <c r="M77" s="61">
        <f>SUM(M55:M72)</f>
        <v>5</v>
      </c>
      <c r="N77" s="61">
        <f t="shared" ref="N77:U77" si="15">SUM(N55:N72)-1</f>
        <v>10</v>
      </c>
      <c r="O77" s="61">
        <f t="shared" si="15"/>
        <v>10</v>
      </c>
      <c r="P77" s="61">
        <f t="shared" si="15"/>
        <v>10</v>
      </c>
      <c r="Q77" s="61">
        <f t="shared" si="15"/>
        <v>10</v>
      </c>
      <c r="R77" s="61">
        <f t="shared" si="15"/>
        <v>10</v>
      </c>
      <c r="S77" s="61">
        <f t="shared" si="15"/>
        <v>10</v>
      </c>
      <c r="T77" s="61">
        <f t="shared" si="15"/>
        <v>9</v>
      </c>
      <c r="U77" s="61">
        <f t="shared" si="15"/>
        <v>9</v>
      </c>
      <c r="V77" s="61">
        <f>SUM(V55:V72)</f>
        <v>8</v>
      </c>
      <c r="W77" s="61">
        <f>SUM(W55:W72)</f>
        <v>7</v>
      </c>
      <c r="X77" s="61">
        <f>SUM(X55:X72)</f>
        <v>3</v>
      </c>
      <c r="Y77" s="61">
        <f>SUM(Y55:Y72)</f>
        <v>0</v>
      </c>
      <c r="Z77" s="32"/>
      <c r="AA77" s="6">
        <f t="shared" si="12"/>
        <v>191</v>
      </c>
    </row>
    <row r="78" spans="1:27" ht="12" customHeight="1" thickBot="1" x14ac:dyDescent="0.3">
      <c r="A78" s="27" t="s">
        <v>28</v>
      </c>
      <c r="B78" s="322">
        <v>1</v>
      </c>
      <c r="C78" s="323">
        <v>1</v>
      </c>
      <c r="D78" s="324">
        <v>1</v>
      </c>
      <c r="E78" s="323">
        <v>1</v>
      </c>
      <c r="F78" s="334">
        <v>1</v>
      </c>
      <c r="G78" s="335">
        <v>1</v>
      </c>
      <c r="H78" s="163">
        <v>1</v>
      </c>
      <c r="I78" s="194">
        <v>1</v>
      </c>
      <c r="J78" s="325">
        <v>1</v>
      </c>
      <c r="K78" s="326" t="s">
        <v>0</v>
      </c>
      <c r="L78" s="327" t="s">
        <v>0</v>
      </c>
      <c r="M78" s="328" t="s">
        <v>0</v>
      </c>
      <c r="N78" s="325" t="s">
        <v>0</v>
      </c>
      <c r="O78" s="329">
        <v>1</v>
      </c>
      <c r="P78" s="334">
        <v>1</v>
      </c>
      <c r="Q78" s="335">
        <v>1</v>
      </c>
      <c r="R78" s="324">
        <v>1</v>
      </c>
      <c r="S78" s="323">
        <v>1</v>
      </c>
      <c r="T78" s="239">
        <v>1</v>
      </c>
      <c r="U78" s="192">
        <v>1</v>
      </c>
      <c r="V78" s="163">
        <v>1</v>
      </c>
      <c r="W78" s="326">
        <v>1</v>
      </c>
      <c r="X78" s="336"/>
      <c r="Y78" s="329"/>
      <c r="Z78" s="33">
        <f>SUM(B78:Y78)*0.5</f>
        <v>9</v>
      </c>
      <c r="AA78" s="6">
        <f t="shared" si="12"/>
        <v>36</v>
      </c>
    </row>
    <row r="79" spans="1:27" ht="12" customHeight="1" thickBot="1" x14ac:dyDescent="0.3">
      <c r="A79" s="27" t="s">
        <v>55</v>
      </c>
      <c r="B79" s="181"/>
      <c r="C79" s="182"/>
      <c r="D79" s="206"/>
      <c r="E79" s="182"/>
      <c r="F79" s="236"/>
      <c r="G79" s="214"/>
      <c r="H79" s="181"/>
      <c r="I79" s="190"/>
      <c r="J79" s="206"/>
      <c r="K79" s="190"/>
      <c r="L79" s="254"/>
      <c r="M79" s="196"/>
      <c r="N79" s="206"/>
      <c r="O79" s="182"/>
      <c r="P79" s="236"/>
      <c r="Q79" s="214"/>
      <c r="R79" s="206"/>
      <c r="S79" s="182"/>
      <c r="T79" s="236"/>
      <c r="U79" s="214"/>
      <c r="V79" s="181"/>
      <c r="W79" s="190"/>
      <c r="X79" s="236"/>
      <c r="Y79" s="182"/>
      <c r="Z79" s="33">
        <f t="shared" ref="Z79:Z81" si="16">SUM(B79:Y79)*0.5</f>
        <v>0</v>
      </c>
      <c r="AA79" s="6">
        <f t="shared" si="12"/>
        <v>35</v>
      </c>
    </row>
    <row r="80" spans="1:27" ht="12" customHeight="1" thickBot="1" x14ac:dyDescent="0.3">
      <c r="A80" s="395" t="s">
        <v>54</v>
      </c>
      <c r="B80" s="322">
        <v>1</v>
      </c>
      <c r="C80" s="323">
        <v>1</v>
      </c>
      <c r="D80" s="324">
        <v>1</v>
      </c>
      <c r="E80" s="323">
        <v>1</v>
      </c>
      <c r="F80" s="334">
        <v>1</v>
      </c>
      <c r="G80" s="335">
        <v>1</v>
      </c>
      <c r="H80" s="163">
        <v>1</v>
      </c>
      <c r="I80" s="194">
        <v>1</v>
      </c>
      <c r="J80" s="325" t="s">
        <v>0</v>
      </c>
      <c r="K80" s="326" t="s">
        <v>0</v>
      </c>
      <c r="L80" s="327" t="s">
        <v>0</v>
      </c>
      <c r="M80" s="328" t="s">
        <v>0</v>
      </c>
      <c r="N80" s="325">
        <v>1</v>
      </c>
      <c r="O80" s="329">
        <v>1</v>
      </c>
      <c r="P80" s="334">
        <v>1</v>
      </c>
      <c r="Q80" s="335">
        <v>1</v>
      </c>
      <c r="R80" s="324">
        <v>1</v>
      </c>
      <c r="S80" s="323">
        <v>1</v>
      </c>
      <c r="T80" s="239">
        <v>1</v>
      </c>
      <c r="U80" s="192">
        <v>1</v>
      </c>
      <c r="V80" s="163" t="s">
        <v>0</v>
      </c>
      <c r="W80" s="326" t="s">
        <v>0</v>
      </c>
      <c r="X80" s="336" t="s">
        <v>0</v>
      </c>
      <c r="Y80" s="329"/>
      <c r="Z80" s="33">
        <f t="shared" si="16"/>
        <v>8</v>
      </c>
      <c r="AA80" s="6">
        <f t="shared" si="12"/>
        <v>35</v>
      </c>
    </row>
    <row r="81" spans="1:27" ht="12" customHeight="1" thickBot="1" x14ac:dyDescent="0.3">
      <c r="A81" s="84" t="s">
        <v>29</v>
      </c>
      <c r="B81" s="225">
        <v>1</v>
      </c>
      <c r="C81" s="231">
        <v>1</v>
      </c>
      <c r="D81" s="227">
        <v>1</v>
      </c>
      <c r="E81" s="228">
        <v>1</v>
      </c>
      <c r="F81" s="227">
        <v>1</v>
      </c>
      <c r="G81" s="228">
        <v>1</v>
      </c>
      <c r="H81" s="227">
        <v>1</v>
      </c>
      <c r="I81" s="228">
        <v>1</v>
      </c>
      <c r="J81" s="78" t="s">
        <v>0</v>
      </c>
      <c r="K81" s="53" t="s">
        <v>0</v>
      </c>
      <c r="L81" s="232">
        <v>1</v>
      </c>
      <c r="M81" s="226">
        <v>1</v>
      </c>
      <c r="N81" s="225">
        <v>1</v>
      </c>
      <c r="O81" s="231">
        <v>1</v>
      </c>
      <c r="P81" s="225">
        <v>1</v>
      </c>
      <c r="Q81" s="231">
        <v>1</v>
      </c>
      <c r="R81" s="78" t="s">
        <v>0</v>
      </c>
      <c r="S81" s="53" t="s">
        <v>0</v>
      </c>
      <c r="T81" s="78" t="s">
        <v>0</v>
      </c>
      <c r="U81" s="13"/>
      <c r="V81" s="12"/>
      <c r="W81" s="13"/>
      <c r="X81" s="12"/>
      <c r="Y81" s="13"/>
      <c r="Z81" s="33">
        <f t="shared" si="16"/>
        <v>7</v>
      </c>
      <c r="AA81" s="6">
        <f t="shared" si="12"/>
        <v>35</v>
      </c>
    </row>
    <row r="82" spans="1:27" ht="12" customHeight="1" thickBot="1" x14ac:dyDescent="0.3">
      <c r="A82" s="388" t="s">
        <v>42</v>
      </c>
      <c r="B82" s="78" t="s">
        <v>0</v>
      </c>
      <c r="C82" s="56" t="s">
        <v>0</v>
      </c>
      <c r="D82" s="225">
        <v>1</v>
      </c>
      <c r="E82" s="231">
        <v>1</v>
      </c>
      <c r="F82" s="225">
        <v>1</v>
      </c>
      <c r="G82" s="231">
        <v>1</v>
      </c>
      <c r="H82" s="225">
        <v>1</v>
      </c>
      <c r="I82" s="231">
        <v>1</v>
      </c>
      <c r="J82" s="225">
        <v>1</v>
      </c>
      <c r="K82" s="231">
        <v>1</v>
      </c>
      <c r="L82" s="148" t="s">
        <v>0</v>
      </c>
      <c r="M82" s="57" t="s">
        <v>0</v>
      </c>
      <c r="N82" s="233">
        <v>1</v>
      </c>
      <c r="O82" s="234">
        <v>1</v>
      </c>
      <c r="P82" s="233">
        <v>1</v>
      </c>
      <c r="Q82" s="234">
        <v>1</v>
      </c>
      <c r="R82" s="233">
        <v>1</v>
      </c>
      <c r="S82" s="234">
        <v>1</v>
      </c>
      <c r="T82" s="233">
        <v>1</v>
      </c>
      <c r="U82" s="234">
        <v>1</v>
      </c>
      <c r="V82" s="166">
        <v>1</v>
      </c>
      <c r="W82" s="161">
        <v>1</v>
      </c>
      <c r="X82" s="12"/>
      <c r="Y82" s="13"/>
      <c r="Z82" s="33">
        <f t="shared" ref="Z82:Z89" si="17">SUM(B82:Y82)*0.5</f>
        <v>9</v>
      </c>
      <c r="AA82" s="6">
        <f t="shared" si="12"/>
        <v>35</v>
      </c>
    </row>
    <row r="83" spans="1:27" ht="12" customHeight="1" thickBot="1" x14ac:dyDescent="0.3">
      <c r="A83" s="349" t="s">
        <v>30</v>
      </c>
      <c r="B83" s="330">
        <v>1</v>
      </c>
      <c r="C83" s="331">
        <v>1</v>
      </c>
      <c r="D83" s="351">
        <v>1</v>
      </c>
      <c r="E83" s="352">
        <v>1</v>
      </c>
      <c r="F83" s="330">
        <v>1</v>
      </c>
      <c r="G83" s="331">
        <v>1</v>
      </c>
      <c r="H83" s="330">
        <v>1</v>
      </c>
      <c r="I83" s="331">
        <v>1</v>
      </c>
      <c r="J83" s="145"/>
      <c r="K83" s="146"/>
      <c r="L83" s="332">
        <v>1</v>
      </c>
      <c r="M83" s="333">
        <v>1</v>
      </c>
      <c r="N83" s="330">
        <v>1</v>
      </c>
      <c r="O83" s="331">
        <v>1</v>
      </c>
      <c r="P83" s="330">
        <v>1</v>
      </c>
      <c r="Q83" s="331">
        <v>1</v>
      </c>
      <c r="R83" s="330">
        <v>1</v>
      </c>
      <c r="S83" s="331">
        <v>1</v>
      </c>
      <c r="T83" s="145" t="s">
        <v>14</v>
      </c>
      <c r="U83" s="146" t="s">
        <v>0</v>
      </c>
      <c r="V83" s="145" t="s">
        <v>0</v>
      </c>
      <c r="W83" s="146" t="s">
        <v>0</v>
      </c>
      <c r="X83" s="145" t="s">
        <v>0</v>
      </c>
      <c r="Y83" s="146"/>
      <c r="Z83" s="33">
        <f t="shared" si="17"/>
        <v>8</v>
      </c>
      <c r="AA83" s="6">
        <f t="shared" si="12"/>
        <v>35</v>
      </c>
    </row>
    <row r="84" spans="1:27" ht="12" customHeight="1" thickBot="1" x14ac:dyDescent="0.3">
      <c r="A84" s="31" t="s">
        <v>31</v>
      </c>
      <c r="B84" s="78"/>
      <c r="C84" s="53"/>
      <c r="D84" s="337">
        <v>1</v>
      </c>
      <c r="E84" s="338">
        <v>1</v>
      </c>
      <c r="F84" s="223">
        <v>1</v>
      </c>
      <c r="G84" s="224">
        <v>1</v>
      </c>
      <c r="H84" s="223">
        <v>1</v>
      </c>
      <c r="I84" s="224">
        <v>1</v>
      </c>
      <c r="J84" s="78">
        <v>1</v>
      </c>
      <c r="K84" s="53">
        <v>1</v>
      </c>
      <c r="L84" s="148" t="s">
        <v>0</v>
      </c>
      <c r="M84" s="57" t="s">
        <v>0</v>
      </c>
      <c r="N84" s="223">
        <v>1</v>
      </c>
      <c r="O84" s="224">
        <v>1</v>
      </c>
      <c r="P84" s="223">
        <v>1</v>
      </c>
      <c r="Q84" s="224">
        <v>1</v>
      </c>
      <c r="R84" s="223">
        <v>1</v>
      </c>
      <c r="S84" s="224">
        <v>1</v>
      </c>
      <c r="T84" s="223">
        <v>1</v>
      </c>
      <c r="U84" s="224">
        <v>1</v>
      </c>
      <c r="V84" s="223">
        <v>1</v>
      </c>
      <c r="W84" s="53"/>
      <c r="X84" s="78"/>
      <c r="Y84" s="53"/>
      <c r="Z84" s="33">
        <f t="shared" si="17"/>
        <v>8.5</v>
      </c>
      <c r="AA84" s="6">
        <f t="shared" si="12"/>
        <v>35</v>
      </c>
    </row>
    <row r="85" spans="1:27" ht="12" customHeight="1" thickBot="1" x14ac:dyDescent="0.3">
      <c r="A85" s="99" t="s">
        <v>40</v>
      </c>
      <c r="B85" s="206"/>
      <c r="C85" s="182"/>
      <c r="D85" s="206"/>
      <c r="E85" s="182"/>
      <c r="F85" s="206"/>
      <c r="G85" s="182"/>
      <c r="H85" s="206"/>
      <c r="I85" s="182"/>
      <c r="J85" s="145" t="s">
        <v>0</v>
      </c>
      <c r="K85" s="146" t="s">
        <v>0</v>
      </c>
      <c r="L85" s="239">
        <v>1</v>
      </c>
      <c r="M85" s="192">
        <v>1</v>
      </c>
      <c r="N85" s="337">
        <v>1</v>
      </c>
      <c r="O85" s="338">
        <v>1</v>
      </c>
      <c r="P85" s="337">
        <v>1</v>
      </c>
      <c r="Q85" s="338">
        <v>1</v>
      </c>
      <c r="R85" s="337">
        <v>1</v>
      </c>
      <c r="S85" s="338">
        <v>1</v>
      </c>
      <c r="T85" s="337">
        <v>1</v>
      </c>
      <c r="U85" s="338">
        <v>1</v>
      </c>
      <c r="V85" s="337">
        <v>1</v>
      </c>
      <c r="W85" s="146">
        <v>1</v>
      </c>
      <c r="X85" s="145"/>
      <c r="Y85" s="146"/>
      <c r="Z85" s="33">
        <f t="shared" si="17"/>
        <v>6</v>
      </c>
      <c r="AA85" s="6">
        <f t="shared" si="12"/>
        <v>35</v>
      </c>
    </row>
    <row r="86" spans="1:27" ht="12" customHeight="1" thickBot="1" x14ac:dyDescent="0.3">
      <c r="A86" s="426"/>
      <c r="B86" s="78"/>
      <c r="C86" s="56"/>
      <c r="D86" s="78"/>
      <c r="E86" s="53"/>
      <c r="F86" s="78"/>
      <c r="G86" s="53"/>
      <c r="H86" s="78"/>
      <c r="I86" s="53"/>
      <c r="J86" s="78"/>
      <c r="K86" s="53"/>
      <c r="L86" s="148"/>
      <c r="M86" s="57"/>
      <c r="N86" s="54"/>
      <c r="O86" s="56"/>
      <c r="P86" s="54"/>
      <c r="Q86" s="56"/>
      <c r="R86" s="54"/>
      <c r="S86" s="56"/>
      <c r="T86" s="54"/>
      <c r="U86" s="56"/>
      <c r="V86" s="54"/>
      <c r="W86" s="56"/>
      <c r="X86" s="78"/>
      <c r="Y86" s="53"/>
      <c r="Z86" s="33">
        <f t="shared" si="17"/>
        <v>0</v>
      </c>
      <c r="AA86" s="6">
        <f t="shared" si="12"/>
        <v>0</v>
      </c>
    </row>
    <row r="87" spans="1:27" ht="12" customHeight="1" thickBot="1" x14ac:dyDescent="0.3">
      <c r="A87" s="427"/>
      <c r="B87" s="78"/>
      <c r="C87" s="53"/>
      <c r="D87" s="145"/>
      <c r="E87" s="146"/>
      <c r="F87" s="78"/>
      <c r="G87" s="53"/>
      <c r="H87" s="78"/>
      <c r="I87" s="53"/>
      <c r="J87" s="78"/>
      <c r="K87" s="53"/>
      <c r="L87" s="148"/>
      <c r="M87" s="57"/>
      <c r="N87" s="78"/>
      <c r="O87" s="53"/>
      <c r="P87" s="78"/>
      <c r="Q87" s="53"/>
      <c r="R87" s="78"/>
      <c r="S87" s="53"/>
      <c r="T87" s="78"/>
      <c r="U87" s="53"/>
      <c r="V87" s="78"/>
      <c r="W87" s="53"/>
      <c r="X87" s="78"/>
      <c r="Y87" s="53"/>
      <c r="Z87" s="33">
        <f t="shared" si="17"/>
        <v>0</v>
      </c>
      <c r="AA87" s="6">
        <f t="shared" si="12"/>
        <v>0</v>
      </c>
    </row>
    <row r="88" spans="1:27" ht="12" customHeight="1" thickBot="1" x14ac:dyDescent="0.3">
      <c r="A88" s="258"/>
      <c r="B88" s="145"/>
      <c r="C88" s="146"/>
      <c r="D88" s="145"/>
      <c r="E88" s="146"/>
      <c r="F88" s="145"/>
      <c r="G88" s="146"/>
      <c r="H88" s="145"/>
      <c r="I88" s="146"/>
      <c r="J88" s="145"/>
      <c r="K88" s="146"/>
      <c r="L88" s="239"/>
      <c r="M88" s="192"/>
      <c r="N88" s="145"/>
      <c r="O88" s="146"/>
      <c r="P88" s="145"/>
      <c r="Q88" s="146"/>
      <c r="R88" s="145"/>
      <c r="S88" s="146"/>
      <c r="T88" s="145"/>
      <c r="U88" s="146"/>
      <c r="V88" s="145"/>
      <c r="W88" s="146"/>
      <c r="X88" s="145"/>
      <c r="Y88" s="146"/>
      <c r="Z88" s="33">
        <f t="shared" si="17"/>
        <v>0</v>
      </c>
      <c r="AA88" s="6">
        <f t="shared" si="12"/>
        <v>0</v>
      </c>
    </row>
    <row r="89" spans="1:27" ht="12" customHeight="1" thickBot="1" x14ac:dyDescent="0.3">
      <c r="A89" s="31" t="s">
        <v>32</v>
      </c>
      <c r="B89" s="269">
        <v>1</v>
      </c>
      <c r="C89" s="270">
        <v>1</v>
      </c>
      <c r="D89" s="269">
        <v>1</v>
      </c>
      <c r="E89" s="270">
        <v>1</v>
      </c>
      <c r="F89" s="269">
        <v>1</v>
      </c>
      <c r="G89" s="270">
        <v>1</v>
      </c>
      <c r="H89" s="269">
        <v>1</v>
      </c>
      <c r="I89" s="270">
        <v>1</v>
      </c>
      <c r="J89" s="78" t="s">
        <v>0</v>
      </c>
      <c r="K89" s="13"/>
      <c r="L89" s="271">
        <v>1</v>
      </c>
      <c r="M89" s="273">
        <v>1</v>
      </c>
      <c r="N89" s="269">
        <v>1</v>
      </c>
      <c r="O89" s="270">
        <v>1</v>
      </c>
      <c r="P89" s="269">
        <v>1</v>
      </c>
      <c r="Q89" s="270">
        <v>1</v>
      </c>
      <c r="R89" s="12" t="s">
        <v>0</v>
      </c>
      <c r="S89" s="13"/>
      <c r="T89" s="12"/>
      <c r="U89" s="13"/>
      <c r="V89" s="12"/>
      <c r="W89" s="13"/>
      <c r="X89" s="12"/>
      <c r="Y89" s="13"/>
      <c r="Z89" s="33">
        <f t="shared" si="17"/>
        <v>7</v>
      </c>
      <c r="AA89" s="6">
        <f t="shared" si="12"/>
        <v>35</v>
      </c>
    </row>
    <row r="90" spans="1:27" ht="12" customHeight="1" thickBot="1" x14ac:dyDescent="0.3">
      <c r="A90" s="350" t="s">
        <v>33</v>
      </c>
      <c r="B90" s="261" t="s">
        <v>35</v>
      </c>
      <c r="C90" s="262">
        <v>1</v>
      </c>
      <c r="D90" s="261">
        <v>1</v>
      </c>
      <c r="E90" s="262">
        <v>1</v>
      </c>
      <c r="F90" s="261">
        <v>1</v>
      </c>
      <c r="G90" s="262">
        <v>1</v>
      </c>
      <c r="H90" s="261">
        <v>1</v>
      </c>
      <c r="I90" s="262">
        <v>1</v>
      </c>
      <c r="J90" s="263"/>
      <c r="K90" s="264"/>
      <c r="L90" s="268"/>
      <c r="M90" s="266"/>
      <c r="N90" s="263"/>
      <c r="O90" s="264"/>
      <c r="P90" s="268"/>
      <c r="Q90" s="264"/>
      <c r="R90" s="263"/>
      <c r="S90" s="264"/>
      <c r="T90" s="263" t="s">
        <v>0</v>
      </c>
      <c r="U90" s="262">
        <v>1</v>
      </c>
      <c r="V90" s="261">
        <v>1</v>
      </c>
      <c r="W90" s="262">
        <v>1</v>
      </c>
      <c r="X90" s="261">
        <v>1</v>
      </c>
      <c r="Y90" s="264" t="s">
        <v>0</v>
      </c>
      <c r="Z90" s="39">
        <v>8</v>
      </c>
      <c r="AA90" s="6">
        <f t="shared" si="12"/>
        <v>35</v>
      </c>
    </row>
    <row r="91" spans="1:27" ht="12" customHeight="1" thickBot="1" x14ac:dyDescent="0.3">
      <c r="A91" s="512" t="str">
        <f>A1</f>
        <v>SEMAINE 4</v>
      </c>
      <c r="B91" s="514">
        <f>B1+2</f>
        <v>45679</v>
      </c>
      <c r="C91" s="515"/>
      <c r="D91" s="515"/>
      <c r="E91" s="515"/>
      <c r="F91" s="515"/>
      <c r="G91" s="515"/>
      <c r="H91" s="515"/>
      <c r="I91" s="515"/>
      <c r="J91" s="515"/>
      <c r="K91" s="515"/>
      <c r="L91" s="515"/>
      <c r="M91" s="515"/>
      <c r="N91" s="515"/>
      <c r="O91" s="515"/>
      <c r="P91" s="515"/>
      <c r="Q91" s="515"/>
      <c r="R91" s="515"/>
      <c r="S91" s="515"/>
      <c r="T91" s="515"/>
      <c r="U91" s="515"/>
      <c r="V91" s="515"/>
      <c r="W91" s="515"/>
      <c r="X91" s="515"/>
      <c r="Y91" s="516"/>
      <c r="Z91" s="519" t="s">
        <v>9</v>
      </c>
      <c r="AA91" s="521" t="s">
        <v>10</v>
      </c>
    </row>
    <row r="92" spans="1:27" ht="12" customHeight="1" thickBot="1" x14ac:dyDescent="0.3">
      <c r="A92" s="539"/>
      <c r="B92" s="523" t="s">
        <v>15</v>
      </c>
      <c r="C92" s="518"/>
      <c r="D92" s="523" t="s">
        <v>16</v>
      </c>
      <c r="E92" s="518"/>
      <c r="F92" s="526" t="s">
        <v>17</v>
      </c>
      <c r="G92" s="518"/>
      <c r="H92" s="517" t="s">
        <v>18</v>
      </c>
      <c r="I92" s="518"/>
      <c r="J92" s="517" t="s">
        <v>19</v>
      </c>
      <c r="K92" s="518"/>
      <c r="L92" s="517" t="s">
        <v>20</v>
      </c>
      <c r="M92" s="518"/>
      <c r="N92" s="517" t="s">
        <v>12</v>
      </c>
      <c r="O92" s="518"/>
      <c r="P92" s="517" t="s">
        <v>21</v>
      </c>
      <c r="Q92" s="518"/>
      <c r="R92" s="517" t="s">
        <v>22</v>
      </c>
      <c r="S92" s="518"/>
      <c r="T92" s="517" t="s">
        <v>23</v>
      </c>
      <c r="U92" s="518"/>
      <c r="V92" s="517" t="s">
        <v>24</v>
      </c>
      <c r="W92" s="518"/>
      <c r="X92" s="517" t="s">
        <v>25</v>
      </c>
      <c r="Y92" s="518"/>
      <c r="Z92" s="520"/>
      <c r="AA92" s="543"/>
    </row>
    <row r="93" spans="1:27" ht="12" customHeight="1" thickBot="1" x14ac:dyDescent="0.3">
      <c r="A93" s="26" t="s">
        <v>1</v>
      </c>
      <c r="B93" s="85" t="s">
        <v>0</v>
      </c>
      <c r="C93" s="96">
        <v>1</v>
      </c>
      <c r="D93" s="114">
        <v>1</v>
      </c>
      <c r="E93" s="115">
        <v>1</v>
      </c>
      <c r="F93" s="115">
        <v>1</v>
      </c>
      <c r="G93" s="116">
        <v>1</v>
      </c>
      <c r="H93" s="115">
        <v>1</v>
      </c>
      <c r="I93" s="112">
        <v>1</v>
      </c>
      <c r="J93" s="113" t="s">
        <v>0</v>
      </c>
      <c r="K93" s="83" t="s">
        <v>0</v>
      </c>
      <c r="L93" s="111" t="s">
        <v>0</v>
      </c>
      <c r="M93" s="112" t="s">
        <v>0</v>
      </c>
      <c r="N93" s="117">
        <v>1</v>
      </c>
      <c r="O93" s="118">
        <v>1</v>
      </c>
      <c r="P93" s="117">
        <v>1</v>
      </c>
      <c r="Q93" s="118">
        <v>1</v>
      </c>
      <c r="R93" s="117">
        <v>1</v>
      </c>
      <c r="S93" s="118">
        <v>1</v>
      </c>
      <c r="T93" s="117">
        <v>1</v>
      </c>
      <c r="U93" s="118">
        <v>1</v>
      </c>
      <c r="V93" s="117">
        <v>1</v>
      </c>
      <c r="W93" s="118">
        <v>1</v>
      </c>
      <c r="X93" s="119">
        <v>1</v>
      </c>
      <c r="Y93" s="86"/>
      <c r="Z93" s="11">
        <f>SUM(B93:Y93)*0.5</f>
        <v>9</v>
      </c>
      <c r="AA93" s="6">
        <f>AA3</f>
        <v>36</v>
      </c>
    </row>
    <row r="94" spans="1:27" ht="12" customHeight="1" thickBot="1" x14ac:dyDescent="0.3">
      <c r="A94" s="257" t="s">
        <v>43</v>
      </c>
      <c r="B94" s="215"/>
      <c r="C94" s="217"/>
      <c r="D94" s="215"/>
      <c r="E94" s="216"/>
      <c r="F94" s="216"/>
      <c r="G94" s="217"/>
      <c r="H94" s="216"/>
      <c r="I94" s="217"/>
      <c r="J94" s="216"/>
      <c r="K94" s="217"/>
      <c r="L94" s="216"/>
      <c r="M94" s="217"/>
      <c r="N94" s="216"/>
      <c r="O94" s="217"/>
      <c r="P94" s="216"/>
      <c r="Q94" s="217"/>
      <c r="R94" s="216"/>
      <c r="S94" s="217"/>
      <c r="T94" s="216"/>
      <c r="U94" s="217"/>
      <c r="V94" s="216"/>
      <c r="W94" s="47"/>
      <c r="X94" s="46"/>
      <c r="Y94" s="47"/>
      <c r="Z94" s="11">
        <f t="shared" ref="Z94:Z99" si="18">SUM(B94:Y94)*0.5</f>
        <v>0</v>
      </c>
      <c r="AA94" s="6">
        <f>AA4</f>
        <v>35</v>
      </c>
    </row>
    <row r="95" spans="1:27" ht="12" customHeight="1" thickBot="1" x14ac:dyDescent="0.3">
      <c r="A95" s="298" t="s">
        <v>49</v>
      </c>
      <c r="B95" s="481"/>
      <c r="C95" s="482"/>
      <c r="D95" s="481"/>
      <c r="E95" s="484"/>
      <c r="F95" s="484"/>
      <c r="G95" s="482"/>
      <c r="H95" s="484"/>
      <c r="I95" s="482"/>
      <c r="J95" s="484"/>
      <c r="K95" s="482"/>
      <c r="L95" s="484"/>
      <c r="M95" s="482"/>
      <c r="N95" s="484"/>
      <c r="O95" s="482"/>
      <c r="P95" s="484"/>
      <c r="Q95" s="482"/>
      <c r="R95" s="484"/>
      <c r="S95" s="482"/>
      <c r="T95" s="484"/>
      <c r="U95" s="482"/>
      <c r="V95" s="484"/>
      <c r="W95" s="228"/>
      <c r="X95" s="472"/>
      <c r="Y95" s="228"/>
      <c r="Z95" s="11">
        <f t="shared" si="18"/>
        <v>0</v>
      </c>
      <c r="AA95" s="6">
        <f>AA5</f>
        <v>0</v>
      </c>
    </row>
    <row r="96" spans="1:27" ht="12" customHeight="1" thickBot="1" x14ac:dyDescent="0.3">
      <c r="A96" s="298" t="s">
        <v>45</v>
      </c>
      <c r="B96" s="215"/>
      <c r="C96" s="217"/>
      <c r="D96" s="215"/>
      <c r="E96" s="216"/>
      <c r="F96" s="216"/>
      <c r="G96" s="217"/>
      <c r="H96" s="216"/>
      <c r="I96" s="217"/>
      <c r="J96" s="216"/>
      <c r="K96" s="217"/>
      <c r="L96" s="216"/>
      <c r="M96" s="217"/>
      <c r="N96" s="216"/>
      <c r="O96" s="217"/>
      <c r="P96" s="216"/>
      <c r="Q96" s="217"/>
      <c r="R96" s="216"/>
      <c r="S96" s="217"/>
      <c r="T96" s="216"/>
      <c r="U96" s="217"/>
      <c r="V96" s="216"/>
      <c r="W96" s="47"/>
      <c r="X96" s="46"/>
      <c r="Y96" s="47"/>
      <c r="Z96" s="11">
        <f t="shared" si="18"/>
        <v>0</v>
      </c>
      <c r="AA96" s="6">
        <f>AA6</f>
        <v>35.5</v>
      </c>
    </row>
    <row r="97" spans="1:27" ht="12" customHeight="1" thickBot="1" x14ac:dyDescent="0.3">
      <c r="A97" s="298" t="s">
        <v>51</v>
      </c>
      <c r="B97" s="247"/>
      <c r="C97" s="154">
        <v>1</v>
      </c>
      <c r="D97" s="247">
        <v>1</v>
      </c>
      <c r="E97" s="157">
        <v>1</v>
      </c>
      <c r="F97" s="157">
        <v>1</v>
      </c>
      <c r="G97" s="154">
        <v>1</v>
      </c>
      <c r="H97" s="157">
        <v>1</v>
      </c>
      <c r="I97" s="154">
        <v>1</v>
      </c>
      <c r="J97" s="157"/>
      <c r="K97" s="154"/>
      <c r="L97" s="157">
        <v>1</v>
      </c>
      <c r="M97" s="154">
        <v>1</v>
      </c>
      <c r="N97" s="157">
        <v>1</v>
      </c>
      <c r="O97" s="154">
        <v>1</v>
      </c>
      <c r="P97" s="157">
        <v>1</v>
      </c>
      <c r="Q97" s="154">
        <v>1</v>
      </c>
      <c r="R97" s="157">
        <v>1</v>
      </c>
      <c r="S97" s="154">
        <v>1</v>
      </c>
      <c r="T97" s="157">
        <v>1</v>
      </c>
      <c r="U97" s="154">
        <v>1</v>
      </c>
      <c r="V97" s="157">
        <v>1</v>
      </c>
      <c r="W97" s="53" t="s">
        <v>0</v>
      </c>
      <c r="X97" s="52"/>
      <c r="Y97" s="53"/>
      <c r="Z97" s="11">
        <f t="shared" si="18"/>
        <v>9</v>
      </c>
      <c r="AA97" s="6">
        <f>AA7</f>
        <v>35</v>
      </c>
    </row>
    <row r="98" spans="1:27" ht="12" customHeight="1" thickBot="1" x14ac:dyDescent="0.3">
      <c r="A98" s="258" t="s">
        <v>59</v>
      </c>
      <c r="B98" s="98"/>
      <c r="C98" s="97"/>
      <c r="D98" s="109"/>
      <c r="E98" s="136"/>
      <c r="F98" s="136"/>
      <c r="G98" s="137"/>
      <c r="H98" s="136"/>
      <c r="I98" s="137"/>
      <c r="J98" s="136">
        <v>1</v>
      </c>
      <c r="K98" s="97">
        <v>1</v>
      </c>
      <c r="L98" s="136"/>
      <c r="M98" s="137"/>
      <c r="N98" s="110"/>
      <c r="O98" s="97"/>
      <c r="P98" s="110"/>
      <c r="Q98" s="97"/>
      <c r="R98" s="110"/>
      <c r="S98" s="97"/>
      <c r="T98" s="110"/>
      <c r="U98" s="97"/>
      <c r="V98" s="110"/>
      <c r="W98" s="97"/>
      <c r="X98" s="110"/>
      <c r="Y98" s="97"/>
      <c r="Z98" s="11">
        <f t="shared" si="18"/>
        <v>1</v>
      </c>
      <c r="AA98" s="6" t="e">
        <f>#REF!</f>
        <v>#REF!</v>
      </c>
    </row>
    <row r="99" spans="1:27" ht="12" customHeight="1" thickBot="1" x14ac:dyDescent="0.3">
      <c r="A99" s="259"/>
      <c r="B99" s="109"/>
      <c r="C99" s="137"/>
      <c r="D99" s="109"/>
      <c r="E99" s="136"/>
      <c r="F99" s="136"/>
      <c r="G99" s="137"/>
      <c r="H99" s="136"/>
      <c r="I99" s="137"/>
      <c r="J99" s="136"/>
      <c r="K99" s="137"/>
      <c r="L99" s="136"/>
      <c r="M99" s="137"/>
      <c r="N99" s="136"/>
      <c r="O99" s="137"/>
      <c r="P99" s="136"/>
      <c r="Q99" s="137"/>
      <c r="R99" s="136"/>
      <c r="S99" s="137"/>
      <c r="T99" s="136"/>
      <c r="U99" s="137"/>
      <c r="V99" s="136"/>
      <c r="W99" s="137"/>
      <c r="X99" s="136"/>
      <c r="Y99" s="188"/>
      <c r="Z99" s="11">
        <f t="shared" si="18"/>
        <v>0</v>
      </c>
      <c r="AA99" s="6">
        <f t="shared" ref="AA99:AA117" si="19">AA9</f>
        <v>0</v>
      </c>
    </row>
    <row r="100" spans="1:27" ht="12" customHeight="1" thickBot="1" x14ac:dyDescent="0.3">
      <c r="A100" s="10" t="s">
        <v>2</v>
      </c>
      <c r="B100" s="18">
        <f t="shared" ref="B100:Y100" si="20">SUM(B93:B99)</f>
        <v>0</v>
      </c>
      <c r="C100" s="18">
        <f t="shared" si="20"/>
        <v>2</v>
      </c>
      <c r="D100" s="18">
        <f t="shared" si="20"/>
        <v>2</v>
      </c>
      <c r="E100" s="18">
        <f t="shared" si="20"/>
        <v>2</v>
      </c>
      <c r="F100" s="18">
        <f t="shared" si="20"/>
        <v>2</v>
      </c>
      <c r="G100" s="18">
        <f t="shared" si="20"/>
        <v>2</v>
      </c>
      <c r="H100" s="18">
        <f t="shared" si="20"/>
        <v>2</v>
      </c>
      <c r="I100" s="18">
        <f t="shared" si="20"/>
        <v>2</v>
      </c>
      <c r="J100" s="18">
        <f t="shared" si="20"/>
        <v>1</v>
      </c>
      <c r="K100" s="18">
        <f t="shared" si="20"/>
        <v>1</v>
      </c>
      <c r="L100" s="18">
        <f t="shared" si="20"/>
        <v>1</v>
      </c>
      <c r="M100" s="18">
        <f t="shared" si="20"/>
        <v>1</v>
      </c>
      <c r="N100" s="18">
        <f t="shared" si="20"/>
        <v>2</v>
      </c>
      <c r="O100" s="18">
        <f t="shared" si="20"/>
        <v>2</v>
      </c>
      <c r="P100" s="18">
        <f t="shared" si="20"/>
        <v>2</v>
      </c>
      <c r="Q100" s="18">
        <f t="shared" si="20"/>
        <v>2</v>
      </c>
      <c r="R100" s="18">
        <f t="shared" si="20"/>
        <v>2</v>
      </c>
      <c r="S100" s="18">
        <f t="shared" si="20"/>
        <v>2</v>
      </c>
      <c r="T100" s="18">
        <f t="shared" si="20"/>
        <v>2</v>
      </c>
      <c r="U100" s="18">
        <f t="shared" si="20"/>
        <v>2</v>
      </c>
      <c r="V100" s="18">
        <f t="shared" si="20"/>
        <v>2</v>
      </c>
      <c r="W100" s="18">
        <f t="shared" si="20"/>
        <v>1</v>
      </c>
      <c r="X100" s="18">
        <f t="shared" si="20"/>
        <v>1</v>
      </c>
      <c r="Y100" s="18">
        <f t="shared" si="20"/>
        <v>0</v>
      </c>
      <c r="Z100" s="11">
        <f t="shared" ref="Z100:Z120" si="21">SUM(B100:Y100)*0.5</f>
        <v>19</v>
      </c>
      <c r="AA100" s="6">
        <f t="shared" si="19"/>
        <v>142.5</v>
      </c>
    </row>
    <row r="101" spans="1:27" ht="12" customHeight="1" thickBot="1" x14ac:dyDescent="0.3">
      <c r="A101" s="9" t="s">
        <v>3</v>
      </c>
      <c r="B101" s="299"/>
      <c r="C101" s="300"/>
      <c r="D101" s="105"/>
      <c r="E101" s="107"/>
      <c r="F101" s="155"/>
      <c r="G101" s="50"/>
      <c r="H101" s="49"/>
      <c r="I101" s="50"/>
      <c r="J101" s="46"/>
      <c r="K101" s="50"/>
      <c r="L101" s="46"/>
      <c r="M101" s="50"/>
      <c r="N101" s="49"/>
      <c r="O101" s="50"/>
      <c r="P101" s="49"/>
      <c r="Q101" s="50"/>
      <c r="R101" s="49"/>
      <c r="S101" s="47"/>
      <c r="T101" s="46"/>
      <c r="U101" s="47"/>
      <c r="V101" s="46"/>
      <c r="W101" s="47"/>
      <c r="X101" s="68"/>
      <c r="Y101" s="70"/>
      <c r="Z101" s="11">
        <f t="shared" si="21"/>
        <v>0</v>
      </c>
      <c r="AA101" s="6">
        <f t="shared" si="19"/>
        <v>19</v>
      </c>
    </row>
    <row r="102" spans="1:27" ht="12" customHeight="1" thickBot="1" x14ac:dyDescent="0.3">
      <c r="A102" s="4" t="s">
        <v>4</v>
      </c>
      <c r="B102" s="92"/>
      <c r="C102" s="69"/>
      <c r="D102" s="48"/>
      <c r="E102" s="50"/>
      <c r="F102" s="155"/>
      <c r="G102" s="50"/>
      <c r="H102" s="49"/>
      <c r="I102" s="50"/>
      <c r="J102" s="48"/>
      <c r="K102" s="50"/>
      <c r="L102" s="94"/>
      <c r="M102" s="51"/>
      <c r="N102" s="88"/>
      <c r="O102" s="51"/>
      <c r="P102" s="88"/>
      <c r="Q102" s="51"/>
      <c r="R102" s="88"/>
      <c r="S102" s="47"/>
      <c r="T102" s="88"/>
      <c r="U102" s="47"/>
      <c r="V102" s="94"/>
      <c r="W102" s="47"/>
      <c r="X102" s="253"/>
      <c r="Y102" s="69"/>
      <c r="Z102" s="11">
        <f t="shared" si="21"/>
        <v>0</v>
      </c>
      <c r="AA102" s="6">
        <f t="shared" si="19"/>
        <v>26</v>
      </c>
    </row>
    <row r="103" spans="1:27" ht="12" customHeight="1" thickBot="1" x14ac:dyDescent="0.3">
      <c r="A103" s="4" t="s">
        <v>13</v>
      </c>
      <c r="B103" s="101"/>
      <c r="C103" s="69"/>
      <c r="D103" s="48"/>
      <c r="E103" s="50"/>
      <c r="F103" s="155"/>
      <c r="G103" s="50"/>
      <c r="H103" s="49"/>
      <c r="I103" s="50"/>
      <c r="J103" s="49"/>
      <c r="K103" s="50"/>
      <c r="L103" s="46"/>
      <c r="M103" s="47"/>
      <c r="N103" s="46"/>
      <c r="O103" s="47"/>
      <c r="P103" s="88"/>
      <c r="Q103" s="283"/>
      <c r="R103" s="88"/>
      <c r="S103" s="283"/>
      <c r="T103" s="88"/>
      <c r="U103" s="283"/>
      <c r="V103" s="88"/>
      <c r="W103" s="287"/>
      <c r="X103" s="101"/>
      <c r="Y103" s="69"/>
      <c r="Z103" s="11">
        <f t="shared" si="21"/>
        <v>0</v>
      </c>
      <c r="AA103" s="6">
        <f t="shared" si="19"/>
        <v>35</v>
      </c>
    </row>
    <row r="104" spans="1:27" ht="12" customHeight="1" thickBot="1" x14ac:dyDescent="0.3">
      <c r="A104" s="4" t="s">
        <v>5</v>
      </c>
      <c r="B104" s="78"/>
      <c r="C104" s="53"/>
      <c r="D104" s="54">
        <v>1</v>
      </c>
      <c r="E104" s="56">
        <v>1</v>
      </c>
      <c r="F104" s="158">
        <v>1</v>
      </c>
      <c r="G104" s="56">
        <v>1</v>
      </c>
      <c r="H104" s="55">
        <v>1</v>
      </c>
      <c r="I104" s="56">
        <v>1</v>
      </c>
      <c r="J104" s="78"/>
      <c r="K104" s="53"/>
      <c r="L104" s="148"/>
      <c r="M104" s="53"/>
      <c r="N104" s="52">
        <v>1</v>
      </c>
      <c r="O104" s="53">
        <v>1</v>
      </c>
      <c r="P104" s="52">
        <v>1</v>
      </c>
      <c r="Q104" s="53">
        <v>1</v>
      </c>
      <c r="R104" s="78">
        <v>1</v>
      </c>
      <c r="S104" s="282">
        <v>1</v>
      </c>
      <c r="T104" s="78">
        <v>1</v>
      </c>
      <c r="U104" s="282">
        <v>1</v>
      </c>
      <c r="V104" s="78">
        <v>1</v>
      </c>
      <c r="W104" s="282">
        <v>1</v>
      </c>
      <c r="X104" s="52">
        <v>1</v>
      </c>
      <c r="Y104" s="57"/>
      <c r="Z104" s="11">
        <f t="shared" si="21"/>
        <v>8.5</v>
      </c>
      <c r="AA104" s="6">
        <f t="shared" si="19"/>
        <v>16.5</v>
      </c>
    </row>
    <row r="105" spans="1:27" ht="12" customHeight="1" thickBot="1" x14ac:dyDescent="0.3">
      <c r="A105" s="4" t="s">
        <v>7</v>
      </c>
      <c r="B105" s="88"/>
      <c r="C105" s="47"/>
      <c r="D105" s="48"/>
      <c r="E105" s="50"/>
      <c r="F105" s="155"/>
      <c r="G105" s="50"/>
      <c r="H105" s="49"/>
      <c r="I105" s="50"/>
      <c r="J105" s="88"/>
      <c r="K105" s="47"/>
      <c r="L105" s="94"/>
      <c r="M105" s="47"/>
      <c r="N105" s="46"/>
      <c r="O105" s="47"/>
      <c r="P105" s="46"/>
      <c r="Q105" s="47"/>
      <c r="R105" s="88"/>
      <c r="S105" s="283"/>
      <c r="T105" s="88"/>
      <c r="U105" s="283"/>
      <c r="V105" s="88"/>
      <c r="W105" s="283"/>
      <c r="X105" s="46"/>
      <c r="Y105" s="51"/>
      <c r="Z105" s="11">
        <f t="shared" si="21"/>
        <v>0</v>
      </c>
      <c r="AA105" s="6">
        <f t="shared" si="19"/>
        <v>31</v>
      </c>
    </row>
    <row r="106" spans="1:27" ht="12" customHeight="1" thickBot="1" x14ac:dyDescent="0.3">
      <c r="A106" s="5" t="s">
        <v>6</v>
      </c>
      <c r="B106" s="92"/>
      <c r="C106" s="69"/>
      <c r="D106" s="48"/>
      <c r="E106" s="50"/>
      <c r="F106" s="155"/>
      <c r="G106" s="50"/>
      <c r="H106" s="49"/>
      <c r="I106" s="50"/>
      <c r="J106" s="88"/>
      <c r="K106" s="47"/>
      <c r="L106" s="94"/>
      <c r="M106" s="47"/>
      <c r="N106" s="46"/>
      <c r="O106" s="47"/>
      <c r="P106" s="46"/>
      <c r="Q106" s="47"/>
      <c r="R106" s="88"/>
      <c r="S106" s="283"/>
      <c r="T106" s="88"/>
      <c r="U106" s="283"/>
      <c r="V106" s="88"/>
      <c r="W106" s="283"/>
      <c r="X106" s="68"/>
      <c r="Y106" s="70"/>
      <c r="Z106" s="11">
        <f t="shared" si="21"/>
        <v>0</v>
      </c>
      <c r="AA106" s="6">
        <f t="shared" si="19"/>
        <v>31</v>
      </c>
    </row>
    <row r="107" spans="1:27" ht="12" customHeight="1" thickBot="1" x14ac:dyDescent="0.3">
      <c r="A107" s="162" t="s">
        <v>41</v>
      </c>
      <c r="B107" s="54"/>
      <c r="C107" s="53"/>
      <c r="D107" s="54">
        <v>1</v>
      </c>
      <c r="E107" s="56">
        <v>1</v>
      </c>
      <c r="F107" s="158">
        <v>1</v>
      </c>
      <c r="G107" s="56">
        <v>1</v>
      </c>
      <c r="H107" s="55">
        <v>1</v>
      </c>
      <c r="I107" s="56">
        <v>1</v>
      </c>
      <c r="J107" s="55" t="s">
        <v>0</v>
      </c>
      <c r="K107" s="165" t="s">
        <v>0</v>
      </c>
      <c r="L107" s="54">
        <v>1</v>
      </c>
      <c r="M107" s="56">
        <v>1</v>
      </c>
      <c r="N107" s="55">
        <v>1</v>
      </c>
      <c r="O107" s="56">
        <v>1</v>
      </c>
      <c r="P107" s="55">
        <v>1</v>
      </c>
      <c r="Q107" s="56">
        <v>1</v>
      </c>
      <c r="R107" s="55">
        <v>1</v>
      </c>
      <c r="S107" s="56">
        <v>1</v>
      </c>
      <c r="T107" s="55">
        <v>1</v>
      </c>
      <c r="U107" s="56">
        <v>1</v>
      </c>
      <c r="V107" s="55">
        <v>1</v>
      </c>
      <c r="W107" s="56">
        <v>1</v>
      </c>
      <c r="X107" s="54"/>
      <c r="Y107" s="57"/>
      <c r="Z107" s="11">
        <f t="shared" si="21"/>
        <v>9</v>
      </c>
      <c r="AA107" s="6">
        <f t="shared" si="19"/>
        <v>36</v>
      </c>
    </row>
    <row r="108" spans="1:27" ht="12" customHeight="1" thickBot="1" x14ac:dyDescent="0.3">
      <c r="A108" s="171" t="s">
        <v>44</v>
      </c>
      <c r="B108" s="88"/>
      <c r="C108" s="47"/>
      <c r="D108" s="88"/>
      <c r="E108" s="47"/>
      <c r="F108" s="94"/>
      <c r="G108" s="47"/>
      <c r="H108" s="46"/>
      <c r="I108" s="47"/>
      <c r="J108" s="88"/>
      <c r="K108" s="47"/>
      <c r="L108" s="94"/>
      <c r="M108" s="47"/>
      <c r="N108" s="46"/>
      <c r="O108" s="47"/>
      <c r="P108" s="46"/>
      <c r="Q108" s="47"/>
      <c r="R108" s="88"/>
      <c r="S108" s="283"/>
      <c r="T108" s="88"/>
      <c r="U108" s="283"/>
      <c r="V108" s="88"/>
      <c r="W108" s="283"/>
      <c r="X108" s="46"/>
      <c r="Y108" s="51"/>
      <c r="Z108" s="11">
        <f t="shared" si="21"/>
        <v>0</v>
      </c>
      <c r="AA108" s="6">
        <f t="shared" si="19"/>
        <v>17.5</v>
      </c>
    </row>
    <row r="109" spans="1:27" ht="12" customHeight="1" thickBot="1" x14ac:dyDescent="0.3">
      <c r="A109" s="171" t="s">
        <v>46</v>
      </c>
      <c r="B109" s="78"/>
      <c r="C109" s="53"/>
      <c r="D109" s="78">
        <v>1</v>
      </c>
      <c r="E109" s="53">
        <v>1</v>
      </c>
      <c r="F109" s="148">
        <v>1</v>
      </c>
      <c r="G109" s="53">
        <v>1</v>
      </c>
      <c r="H109" s="52">
        <v>1</v>
      </c>
      <c r="I109" s="53">
        <v>1</v>
      </c>
      <c r="J109" s="78">
        <v>1</v>
      </c>
      <c r="K109" s="53">
        <v>1</v>
      </c>
      <c r="L109" s="148"/>
      <c r="M109" s="53"/>
      <c r="N109" s="52">
        <v>1</v>
      </c>
      <c r="O109" s="53">
        <v>1</v>
      </c>
      <c r="P109" s="52">
        <v>1</v>
      </c>
      <c r="Q109" s="53">
        <v>1</v>
      </c>
      <c r="R109" s="78">
        <v>1</v>
      </c>
      <c r="S109" s="282">
        <v>1</v>
      </c>
      <c r="T109" s="78">
        <v>1</v>
      </c>
      <c r="U109" s="282">
        <v>1</v>
      </c>
      <c r="V109" s="78">
        <v>1</v>
      </c>
      <c r="W109" s="282">
        <v>1</v>
      </c>
      <c r="X109" s="52" t="s">
        <v>0</v>
      </c>
      <c r="Y109" s="57"/>
      <c r="Z109" s="11">
        <f t="shared" si="21"/>
        <v>9</v>
      </c>
      <c r="AA109" s="6">
        <f t="shared" si="19"/>
        <v>35</v>
      </c>
    </row>
    <row r="110" spans="1:27" ht="12" customHeight="1" thickBot="1" x14ac:dyDescent="0.3">
      <c r="A110" s="171" t="s">
        <v>47</v>
      </c>
      <c r="B110" s="78"/>
      <c r="C110" s="53"/>
      <c r="D110" s="78" t="s">
        <v>0</v>
      </c>
      <c r="E110" s="53">
        <v>1</v>
      </c>
      <c r="F110" s="148">
        <v>1</v>
      </c>
      <c r="G110" s="53">
        <v>1</v>
      </c>
      <c r="H110" s="52">
        <v>1</v>
      </c>
      <c r="I110" s="53">
        <v>1</v>
      </c>
      <c r="J110" s="52">
        <v>1</v>
      </c>
      <c r="K110" s="53">
        <v>1</v>
      </c>
      <c r="L110" s="52"/>
      <c r="M110" s="53" t="s">
        <v>0</v>
      </c>
      <c r="N110" s="52">
        <v>1</v>
      </c>
      <c r="O110" s="53">
        <v>1</v>
      </c>
      <c r="P110" s="52">
        <v>1</v>
      </c>
      <c r="Q110" s="53">
        <v>1</v>
      </c>
      <c r="R110" s="52">
        <v>1</v>
      </c>
      <c r="S110" s="53">
        <v>1</v>
      </c>
      <c r="T110" s="52">
        <v>1</v>
      </c>
      <c r="U110" s="53">
        <v>1</v>
      </c>
      <c r="V110" s="52">
        <v>1</v>
      </c>
      <c r="W110" s="53">
        <v>1</v>
      </c>
      <c r="X110" s="52">
        <v>1</v>
      </c>
      <c r="Y110" s="57"/>
      <c r="Z110" s="11">
        <f t="shared" si="21"/>
        <v>9</v>
      </c>
      <c r="AA110" s="6">
        <f t="shared" si="19"/>
        <v>17.5</v>
      </c>
    </row>
    <row r="111" spans="1:27" ht="12" customHeight="1" thickBot="1" x14ac:dyDescent="0.3">
      <c r="A111" s="201" t="s">
        <v>50</v>
      </c>
      <c r="B111" s="371"/>
      <c r="C111" s="53" t="s">
        <v>0</v>
      </c>
      <c r="D111" s="78" t="s">
        <v>0</v>
      </c>
      <c r="E111" s="53" t="s">
        <v>0</v>
      </c>
      <c r="F111" s="148">
        <v>1</v>
      </c>
      <c r="G111" s="53">
        <v>1</v>
      </c>
      <c r="H111" s="52">
        <v>1</v>
      </c>
      <c r="I111" s="53">
        <v>1</v>
      </c>
      <c r="J111" s="52">
        <v>1</v>
      </c>
      <c r="K111" s="53">
        <v>1</v>
      </c>
      <c r="L111" s="52" t="s">
        <v>0</v>
      </c>
      <c r="M111" s="53" t="s">
        <v>0</v>
      </c>
      <c r="N111" s="52">
        <v>1</v>
      </c>
      <c r="O111" s="53">
        <v>1</v>
      </c>
      <c r="P111" s="52">
        <v>1</v>
      </c>
      <c r="Q111" s="53">
        <v>1</v>
      </c>
      <c r="R111" s="52">
        <v>1</v>
      </c>
      <c r="S111" s="53">
        <v>1</v>
      </c>
      <c r="T111" s="52">
        <v>1</v>
      </c>
      <c r="U111" s="53">
        <v>1</v>
      </c>
      <c r="V111" s="52">
        <v>1</v>
      </c>
      <c r="W111" s="53">
        <v>1</v>
      </c>
      <c r="X111" s="52"/>
      <c r="Y111" s="57"/>
      <c r="Z111" s="11">
        <f t="shared" si="21"/>
        <v>8</v>
      </c>
      <c r="AA111" s="6">
        <f t="shared" si="19"/>
        <v>35</v>
      </c>
    </row>
    <row r="112" spans="1:27" ht="12" customHeight="1" thickBot="1" x14ac:dyDescent="0.3">
      <c r="A112" s="201" t="s">
        <v>48</v>
      </c>
      <c r="B112" s="78"/>
      <c r="C112" s="53">
        <v>1</v>
      </c>
      <c r="D112" s="78">
        <v>1</v>
      </c>
      <c r="E112" s="53">
        <v>1</v>
      </c>
      <c r="F112" s="148">
        <v>1</v>
      </c>
      <c r="G112" s="53">
        <v>1</v>
      </c>
      <c r="H112" s="52">
        <v>1</v>
      </c>
      <c r="I112" s="53">
        <v>1</v>
      </c>
      <c r="J112" s="52" t="s">
        <v>0</v>
      </c>
      <c r="K112" s="53" t="s">
        <v>0</v>
      </c>
      <c r="L112" s="52">
        <v>1</v>
      </c>
      <c r="M112" s="53">
        <v>1</v>
      </c>
      <c r="N112" s="52">
        <v>1</v>
      </c>
      <c r="O112" s="53">
        <v>1</v>
      </c>
      <c r="P112" s="52">
        <v>1</v>
      </c>
      <c r="Q112" s="53">
        <v>1</v>
      </c>
      <c r="R112" s="52">
        <v>1</v>
      </c>
      <c r="S112" s="53">
        <v>1</v>
      </c>
      <c r="T112" s="52">
        <v>1</v>
      </c>
      <c r="U112" s="53">
        <v>1</v>
      </c>
      <c r="V112" s="52">
        <v>1</v>
      </c>
      <c r="W112" s="53">
        <v>1</v>
      </c>
      <c r="X112" s="52" t="s">
        <v>0</v>
      </c>
      <c r="Y112" s="57"/>
      <c r="Z112" s="11">
        <f t="shared" si="21"/>
        <v>9.5</v>
      </c>
      <c r="AA112" s="6">
        <f t="shared" si="19"/>
        <v>35</v>
      </c>
    </row>
    <row r="113" spans="1:27" ht="12" customHeight="1" thickBot="1" x14ac:dyDescent="0.3">
      <c r="A113" s="201" t="s">
        <v>52</v>
      </c>
      <c r="B113" s="78"/>
      <c r="C113" s="53">
        <v>1</v>
      </c>
      <c r="D113" s="78">
        <v>1</v>
      </c>
      <c r="E113" s="53">
        <v>1</v>
      </c>
      <c r="F113" s="148">
        <v>1</v>
      </c>
      <c r="G113" s="53">
        <v>1</v>
      </c>
      <c r="H113" s="52">
        <v>1</v>
      </c>
      <c r="I113" s="53">
        <v>1</v>
      </c>
      <c r="J113" s="52"/>
      <c r="K113" s="53"/>
      <c r="L113" s="52">
        <v>1</v>
      </c>
      <c r="M113" s="53">
        <v>1</v>
      </c>
      <c r="N113" s="52">
        <v>1</v>
      </c>
      <c r="O113" s="53">
        <v>1</v>
      </c>
      <c r="P113" s="52">
        <v>1</v>
      </c>
      <c r="Q113" s="53">
        <v>1</v>
      </c>
      <c r="R113" s="52">
        <v>1</v>
      </c>
      <c r="S113" s="53">
        <v>1</v>
      </c>
      <c r="T113" s="52">
        <v>1</v>
      </c>
      <c r="U113" s="53">
        <v>1</v>
      </c>
      <c r="V113" s="52" t="s">
        <v>0</v>
      </c>
      <c r="W113" s="53" t="s">
        <v>0</v>
      </c>
      <c r="X113" s="52"/>
      <c r="Y113" s="57"/>
      <c r="Z113" s="11">
        <f t="shared" si="21"/>
        <v>8.5</v>
      </c>
      <c r="AA113" s="6">
        <f t="shared" si="19"/>
        <v>35</v>
      </c>
    </row>
    <row r="114" spans="1:27" ht="12" customHeight="1" thickBot="1" x14ac:dyDescent="0.3">
      <c r="A114" s="201" t="s">
        <v>53</v>
      </c>
      <c r="B114" s="78"/>
      <c r="C114" s="53">
        <v>1</v>
      </c>
      <c r="D114" s="78">
        <v>1</v>
      </c>
      <c r="E114" s="53">
        <v>1</v>
      </c>
      <c r="F114" s="148">
        <v>1</v>
      </c>
      <c r="G114" s="53">
        <v>1</v>
      </c>
      <c r="H114" s="52">
        <v>1</v>
      </c>
      <c r="I114" s="53">
        <v>1</v>
      </c>
      <c r="J114" s="52"/>
      <c r="K114" s="53"/>
      <c r="L114" s="52">
        <v>1</v>
      </c>
      <c r="M114" s="53">
        <v>1</v>
      </c>
      <c r="N114" s="52">
        <v>1</v>
      </c>
      <c r="O114" s="53">
        <v>1</v>
      </c>
      <c r="P114" s="52">
        <v>1</v>
      </c>
      <c r="Q114" s="53">
        <v>1</v>
      </c>
      <c r="R114" s="52">
        <v>1</v>
      </c>
      <c r="S114" s="53">
        <v>1</v>
      </c>
      <c r="T114" s="52">
        <v>1</v>
      </c>
      <c r="U114" s="53" t="s">
        <v>0</v>
      </c>
      <c r="V114" s="52"/>
      <c r="W114" s="53"/>
      <c r="X114" s="52"/>
      <c r="Y114" s="57"/>
      <c r="Z114" s="11">
        <f t="shared" si="21"/>
        <v>8</v>
      </c>
      <c r="AA114" s="6">
        <f t="shared" si="19"/>
        <v>35</v>
      </c>
    </row>
    <row r="115" spans="1:27" ht="12" customHeight="1" thickBot="1" x14ac:dyDescent="0.3">
      <c r="A115" s="201" t="s">
        <v>56</v>
      </c>
      <c r="B115" s="78"/>
      <c r="C115" s="53"/>
      <c r="D115" s="78">
        <v>1</v>
      </c>
      <c r="E115" s="53">
        <v>1</v>
      </c>
      <c r="F115" s="148">
        <v>1</v>
      </c>
      <c r="G115" s="53">
        <v>1</v>
      </c>
      <c r="H115" s="52">
        <v>1</v>
      </c>
      <c r="I115" s="53">
        <v>1</v>
      </c>
      <c r="J115" s="52">
        <v>1</v>
      </c>
      <c r="K115" s="53">
        <v>1</v>
      </c>
      <c r="L115" s="52"/>
      <c r="M115" s="53"/>
      <c r="N115" s="52">
        <v>1</v>
      </c>
      <c r="O115" s="53">
        <v>1</v>
      </c>
      <c r="P115" s="52">
        <v>1</v>
      </c>
      <c r="Q115" s="53">
        <v>1</v>
      </c>
      <c r="R115" s="52">
        <v>1</v>
      </c>
      <c r="S115" s="53">
        <v>1</v>
      </c>
      <c r="T115" s="52">
        <v>1</v>
      </c>
      <c r="U115" s="53">
        <v>1</v>
      </c>
      <c r="V115" s="52"/>
      <c r="W115" s="53"/>
      <c r="X115" s="52"/>
      <c r="Y115" s="57"/>
      <c r="Z115" s="11">
        <f t="shared" si="21"/>
        <v>8</v>
      </c>
      <c r="AA115" s="6">
        <f t="shared" si="19"/>
        <v>35</v>
      </c>
    </row>
    <row r="116" spans="1:27" ht="12" customHeight="1" thickBot="1" x14ac:dyDescent="0.3">
      <c r="A116" s="201"/>
      <c r="B116" s="78"/>
      <c r="C116" s="53"/>
      <c r="D116" s="78"/>
      <c r="E116" s="53"/>
      <c r="F116" s="148"/>
      <c r="G116" s="53"/>
      <c r="H116" s="52"/>
      <c r="I116" s="53"/>
      <c r="J116" s="52"/>
      <c r="K116" s="53"/>
      <c r="L116" s="52"/>
      <c r="M116" s="53"/>
      <c r="N116" s="52"/>
      <c r="O116" s="53"/>
      <c r="P116" s="52"/>
      <c r="Q116" s="53"/>
      <c r="R116" s="52"/>
      <c r="S116" s="53"/>
      <c r="T116" s="52"/>
      <c r="U116" s="53"/>
      <c r="V116" s="52"/>
      <c r="W116" s="53"/>
      <c r="X116" s="52"/>
      <c r="Y116" s="57"/>
      <c r="Z116" s="11">
        <f t="shared" si="21"/>
        <v>0</v>
      </c>
      <c r="AA116" s="6">
        <f t="shared" si="19"/>
        <v>0</v>
      </c>
    </row>
    <row r="117" spans="1:27" ht="12" customHeight="1" thickBot="1" x14ac:dyDescent="0.3">
      <c r="A117" s="171"/>
      <c r="B117" s="78"/>
      <c r="C117" s="53"/>
      <c r="D117" s="78"/>
      <c r="E117" s="53"/>
      <c r="F117" s="148"/>
      <c r="G117" s="53"/>
      <c r="H117" s="52"/>
      <c r="I117" s="53"/>
      <c r="J117" s="52"/>
      <c r="K117" s="53"/>
      <c r="L117" s="52"/>
      <c r="M117" s="53"/>
      <c r="N117" s="52"/>
      <c r="O117" s="53"/>
      <c r="P117" s="52"/>
      <c r="Q117" s="53"/>
      <c r="R117" s="52"/>
      <c r="S117" s="53"/>
      <c r="T117" s="52"/>
      <c r="U117" s="53"/>
      <c r="V117" s="52"/>
      <c r="W117" s="53"/>
      <c r="X117" s="52"/>
      <c r="Y117" s="57"/>
      <c r="Z117" s="11">
        <f t="shared" si="21"/>
        <v>0</v>
      </c>
      <c r="AA117" s="6">
        <f t="shared" si="19"/>
        <v>0</v>
      </c>
    </row>
    <row r="118" spans="1:27" ht="12" customHeight="1" thickBot="1" x14ac:dyDescent="0.3">
      <c r="A118" s="45" t="s">
        <v>37</v>
      </c>
      <c r="B118" s="78"/>
      <c r="C118" s="53"/>
      <c r="D118" s="250">
        <v>1</v>
      </c>
      <c r="E118" s="174">
        <v>1</v>
      </c>
      <c r="F118" s="280">
        <v>1</v>
      </c>
      <c r="G118" s="174">
        <v>1</v>
      </c>
      <c r="H118" s="317">
        <v>1</v>
      </c>
      <c r="I118" s="174">
        <v>1</v>
      </c>
      <c r="J118" s="78"/>
      <c r="K118" s="174">
        <v>1</v>
      </c>
      <c r="L118" s="280">
        <v>1</v>
      </c>
      <c r="M118" s="174">
        <v>1</v>
      </c>
      <c r="N118" s="317">
        <v>1</v>
      </c>
      <c r="O118" s="174">
        <v>1</v>
      </c>
      <c r="P118" s="317">
        <v>1</v>
      </c>
      <c r="Q118" s="174">
        <v>1</v>
      </c>
      <c r="R118" s="250">
        <v>1</v>
      </c>
      <c r="S118" s="437">
        <v>1</v>
      </c>
      <c r="T118" s="78"/>
      <c r="U118" s="282"/>
      <c r="V118" s="78"/>
      <c r="W118" s="282"/>
      <c r="X118" s="52"/>
      <c r="Y118" s="57"/>
      <c r="Z118" s="11">
        <f t="shared" si="21"/>
        <v>7.5</v>
      </c>
      <c r="AA118" s="6">
        <f t="shared" ref="AA118:AA126" si="22">AA28</f>
        <v>34</v>
      </c>
    </row>
    <row r="119" spans="1:27" ht="12" customHeight="1" thickBot="1" x14ac:dyDescent="0.3">
      <c r="A119" s="28" t="s">
        <v>26</v>
      </c>
      <c r="B119" s="88"/>
      <c r="C119" s="47"/>
      <c r="D119" s="48"/>
      <c r="E119" s="50"/>
      <c r="F119" s="155"/>
      <c r="G119" s="50"/>
      <c r="H119" s="49"/>
      <c r="I119" s="50"/>
      <c r="J119" s="88"/>
      <c r="K119" s="47"/>
      <c r="L119" s="94"/>
      <c r="M119" s="47"/>
      <c r="N119" s="46"/>
      <c r="O119" s="47"/>
      <c r="P119" s="46"/>
      <c r="Q119" s="47"/>
      <c r="R119" s="88"/>
      <c r="S119" s="283"/>
      <c r="T119" s="88"/>
      <c r="U119" s="283"/>
      <c r="V119" s="46"/>
      <c r="W119" s="47"/>
      <c r="X119" s="46"/>
      <c r="Y119" s="51"/>
      <c r="Z119" s="11">
        <f t="shared" si="21"/>
        <v>0</v>
      </c>
      <c r="AA119" s="6">
        <f t="shared" si="22"/>
        <v>35</v>
      </c>
    </row>
    <row r="120" spans="1:27" ht="12" customHeight="1" thickBot="1" x14ac:dyDescent="0.3">
      <c r="A120" s="87" t="s">
        <v>27</v>
      </c>
      <c r="B120" s="145"/>
      <c r="C120" s="291">
        <v>1</v>
      </c>
      <c r="D120" s="289">
        <v>1</v>
      </c>
      <c r="E120" s="290">
        <v>1</v>
      </c>
      <c r="F120" s="290">
        <v>1</v>
      </c>
      <c r="G120" s="292">
        <v>1</v>
      </c>
      <c r="H120" s="290">
        <v>1</v>
      </c>
      <c r="I120" s="292">
        <v>1</v>
      </c>
      <c r="J120" s="294">
        <v>1</v>
      </c>
      <c r="K120" s="410">
        <v>1</v>
      </c>
      <c r="L120" s="239"/>
      <c r="M120" s="146" t="s">
        <v>0</v>
      </c>
      <c r="N120" s="293">
        <v>1</v>
      </c>
      <c r="O120" s="291">
        <v>1</v>
      </c>
      <c r="P120" s="293">
        <v>1</v>
      </c>
      <c r="Q120" s="291">
        <v>1</v>
      </c>
      <c r="R120" s="293">
        <v>1</v>
      </c>
      <c r="S120" s="291">
        <v>1</v>
      </c>
      <c r="T120" s="293">
        <v>1</v>
      </c>
      <c r="U120" s="291">
        <v>1</v>
      </c>
      <c r="V120" s="293">
        <v>1</v>
      </c>
      <c r="W120" s="291">
        <v>1</v>
      </c>
      <c r="X120" s="186"/>
      <c r="Y120" s="57"/>
      <c r="Z120" s="11">
        <f t="shared" si="21"/>
        <v>9.5</v>
      </c>
      <c r="AA120" s="6">
        <f t="shared" si="22"/>
        <v>35</v>
      </c>
    </row>
    <row r="121" spans="1:27" ht="12" customHeight="1" thickBot="1" x14ac:dyDescent="0.3">
      <c r="A121" s="19" t="s">
        <v>8</v>
      </c>
      <c r="B121" s="18">
        <f t="shared" ref="B121:Y121" si="23">SUM(B100:B120)</f>
        <v>0</v>
      </c>
      <c r="C121" s="18">
        <f t="shared" si="23"/>
        <v>6</v>
      </c>
      <c r="D121" s="18">
        <f t="shared" si="23"/>
        <v>11</v>
      </c>
      <c r="E121" s="18">
        <f t="shared" si="23"/>
        <v>12</v>
      </c>
      <c r="F121" s="18">
        <f t="shared" si="23"/>
        <v>13</v>
      </c>
      <c r="G121" s="18">
        <f t="shared" si="23"/>
        <v>13</v>
      </c>
      <c r="H121" s="18">
        <f t="shared" si="23"/>
        <v>13</v>
      </c>
      <c r="I121" s="18">
        <f t="shared" si="23"/>
        <v>13</v>
      </c>
      <c r="J121" s="18">
        <f t="shared" si="23"/>
        <v>6</v>
      </c>
      <c r="K121" s="18">
        <f t="shared" si="23"/>
        <v>7</v>
      </c>
      <c r="L121" s="18">
        <f t="shared" si="23"/>
        <v>6</v>
      </c>
      <c r="M121" s="18">
        <f t="shared" si="23"/>
        <v>6</v>
      </c>
      <c r="N121" s="18">
        <f t="shared" si="23"/>
        <v>13</v>
      </c>
      <c r="O121" s="18">
        <f t="shared" si="23"/>
        <v>13</v>
      </c>
      <c r="P121" s="18">
        <f t="shared" si="23"/>
        <v>13</v>
      </c>
      <c r="Q121" s="18">
        <f t="shared" si="23"/>
        <v>13</v>
      </c>
      <c r="R121" s="18">
        <f t="shared" si="23"/>
        <v>13</v>
      </c>
      <c r="S121" s="18">
        <f t="shared" si="23"/>
        <v>13</v>
      </c>
      <c r="T121" s="18">
        <f t="shared" si="23"/>
        <v>12</v>
      </c>
      <c r="U121" s="18">
        <f t="shared" si="23"/>
        <v>11</v>
      </c>
      <c r="V121" s="18">
        <f t="shared" si="23"/>
        <v>9</v>
      </c>
      <c r="W121" s="18">
        <f t="shared" si="23"/>
        <v>8</v>
      </c>
      <c r="X121" s="18">
        <f t="shared" si="23"/>
        <v>3</v>
      </c>
      <c r="Y121" s="18">
        <f t="shared" si="23"/>
        <v>0</v>
      </c>
      <c r="Z121" s="32" t="s">
        <v>0</v>
      </c>
      <c r="AA121" s="6" t="e">
        <f t="shared" si="22"/>
        <v>#VALUE!</v>
      </c>
    </row>
    <row r="122" spans="1:27" ht="12" customHeight="1" thickBot="1" x14ac:dyDescent="0.3">
      <c r="A122" s="60" t="s">
        <v>39</v>
      </c>
      <c r="B122" s="61">
        <f>SUM(B100:B117)</f>
        <v>0</v>
      </c>
      <c r="C122" s="61">
        <f>SUM(C100:C117)</f>
        <v>5</v>
      </c>
      <c r="D122" s="61">
        <f t="shared" ref="D122:I122" si="24">SUM(D100:D117)-1</f>
        <v>8</v>
      </c>
      <c r="E122" s="61">
        <f t="shared" si="24"/>
        <v>9</v>
      </c>
      <c r="F122" s="61">
        <f t="shared" si="24"/>
        <v>10</v>
      </c>
      <c r="G122" s="61">
        <f t="shared" si="24"/>
        <v>10</v>
      </c>
      <c r="H122" s="61">
        <f t="shared" si="24"/>
        <v>10</v>
      </c>
      <c r="I122" s="61">
        <f t="shared" si="24"/>
        <v>10</v>
      </c>
      <c r="J122" s="61">
        <f>SUM(J100:J117)</f>
        <v>5</v>
      </c>
      <c r="K122" s="61">
        <f>SUM(K100:K117)</f>
        <v>5</v>
      </c>
      <c r="L122" s="61">
        <f>SUM(L100:L117)</f>
        <v>5</v>
      </c>
      <c r="M122" s="61">
        <f>SUM(M100:M117)</f>
        <v>5</v>
      </c>
      <c r="N122" s="61">
        <f t="shared" ref="N122:U122" si="25">SUM(N100:N117)-1</f>
        <v>10</v>
      </c>
      <c r="O122" s="61">
        <f t="shared" si="25"/>
        <v>10</v>
      </c>
      <c r="P122" s="61">
        <f t="shared" si="25"/>
        <v>10</v>
      </c>
      <c r="Q122" s="61">
        <f t="shared" si="25"/>
        <v>10</v>
      </c>
      <c r="R122" s="61">
        <f t="shared" si="25"/>
        <v>10</v>
      </c>
      <c r="S122" s="61">
        <f t="shared" si="25"/>
        <v>10</v>
      </c>
      <c r="T122" s="61">
        <f t="shared" si="25"/>
        <v>10</v>
      </c>
      <c r="U122" s="61">
        <f t="shared" si="25"/>
        <v>9</v>
      </c>
      <c r="V122" s="61">
        <f>SUM(V100:V117)</f>
        <v>8</v>
      </c>
      <c r="W122" s="61">
        <f>SUM(W100:W117)</f>
        <v>7</v>
      </c>
      <c r="X122" s="61">
        <f>SUM(X100:X117)</f>
        <v>3</v>
      </c>
      <c r="Y122" s="61">
        <f>SUM(Y100:Y117)</f>
        <v>0</v>
      </c>
      <c r="Z122" s="32"/>
      <c r="AA122" s="6">
        <f t="shared" si="22"/>
        <v>191</v>
      </c>
    </row>
    <row r="123" spans="1:27" ht="12" customHeight="1" thickBot="1" x14ac:dyDescent="0.3">
      <c r="A123" s="27" t="s">
        <v>28</v>
      </c>
      <c r="B123" s="322">
        <v>1</v>
      </c>
      <c r="C123" s="323">
        <v>1</v>
      </c>
      <c r="D123" s="324">
        <v>1</v>
      </c>
      <c r="E123" s="323">
        <v>1</v>
      </c>
      <c r="F123" s="324">
        <v>1</v>
      </c>
      <c r="G123" s="323">
        <v>1</v>
      </c>
      <c r="H123" s="324">
        <v>1</v>
      </c>
      <c r="I123" s="323">
        <v>1</v>
      </c>
      <c r="J123" s="325">
        <v>1</v>
      </c>
      <c r="K123" s="329"/>
      <c r="L123" s="325"/>
      <c r="M123" s="329"/>
      <c r="N123" s="325">
        <v>1</v>
      </c>
      <c r="O123" s="329">
        <v>1</v>
      </c>
      <c r="P123" s="324">
        <v>1</v>
      </c>
      <c r="Q123" s="323">
        <v>1</v>
      </c>
      <c r="R123" s="324">
        <v>1</v>
      </c>
      <c r="S123" s="323">
        <v>1</v>
      </c>
      <c r="T123" s="324">
        <v>1</v>
      </c>
      <c r="U123" s="323">
        <v>1</v>
      </c>
      <c r="V123" s="163">
        <v>1</v>
      </c>
      <c r="W123" s="329">
        <v>1</v>
      </c>
      <c r="X123" s="325"/>
      <c r="Y123" s="329"/>
      <c r="Z123" s="33">
        <f>SUM(B123:Y123)*0.5</f>
        <v>9.5</v>
      </c>
      <c r="AA123" s="6">
        <f t="shared" si="22"/>
        <v>36</v>
      </c>
    </row>
    <row r="124" spans="1:27" ht="12" customHeight="1" thickBot="1" x14ac:dyDescent="0.3">
      <c r="A124" s="27" t="s">
        <v>55</v>
      </c>
      <c r="B124" s="163">
        <v>1</v>
      </c>
      <c r="C124" s="146">
        <v>1</v>
      </c>
      <c r="D124" s="145">
        <v>1</v>
      </c>
      <c r="E124" s="146">
        <v>1</v>
      </c>
      <c r="F124" s="145">
        <v>1</v>
      </c>
      <c r="G124" s="146">
        <v>1</v>
      </c>
      <c r="H124" s="145">
        <v>1</v>
      </c>
      <c r="I124" s="146">
        <v>1</v>
      </c>
      <c r="J124" s="145">
        <v>1</v>
      </c>
      <c r="K124" s="146"/>
      <c r="L124" s="145"/>
      <c r="M124" s="146"/>
      <c r="N124" s="145">
        <v>1</v>
      </c>
      <c r="O124" s="146">
        <v>1</v>
      </c>
      <c r="P124" s="145">
        <v>1</v>
      </c>
      <c r="Q124" s="146">
        <v>1</v>
      </c>
      <c r="R124" s="145">
        <v>1</v>
      </c>
      <c r="S124" s="146">
        <v>1</v>
      </c>
      <c r="T124" s="145">
        <v>1</v>
      </c>
      <c r="U124" s="146">
        <v>1</v>
      </c>
      <c r="V124" s="163" t="s">
        <v>0</v>
      </c>
      <c r="W124" s="146" t="s">
        <v>0</v>
      </c>
      <c r="X124" s="145"/>
      <c r="Y124" s="146"/>
      <c r="Z124" s="33">
        <f t="shared" ref="Z124:Z126" si="26">SUM(B124:Y124)*0.5</f>
        <v>8.5</v>
      </c>
      <c r="AA124" s="6">
        <f t="shared" si="22"/>
        <v>35</v>
      </c>
    </row>
    <row r="125" spans="1:27" ht="12" customHeight="1" thickBot="1" x14ac:dyDescent="0.3">
      <c r="A125" s="395" t="s">
        <v>54</v>
      </c>
      <c r="B125" s="322" t="s">
        <v>0</v>
      </c>
      <c r="C125" s="323">
        <v>1</v>
      </c>
      <c r="D125" s="324">
        <v>1</v>
      </c>
      <c r="E125" s="323">
        <v>1</v>
      </c>
      <c r="F125" s="324">
        <v>1</v>
      </c>
      <c r="G125" s="323">
        <v>1</v>
      </c>
      <c r="H125" s="324">
        <v>1</v>
      </c>
      <c r="I125" s="323">
        <v>1</v>
      </c>
      <c r="J125" s="325">
        <v>1</v>
      </c>
      <c r="K125" s="329"/>
      <c r="L125" s="325"/>
      <c r="M125" s="329"/>
      <c r="N125" s="325">
        <v>1</v>
      </c>
      <c r="O125" s="329">
        <v>1</v>
      </c>
      <c r="P125" s="324">
        <v>1</v>
      </c>
      <c r="Q125" s="323">
        <v>1</v>
      </c>
      <c r="R125" s="324">
        <v>1</v>
      </c>
      <c r="S125" s="323">
        <v>1</v>
      </c>
      <c r="T125" s="324">
        <v>1</v>
      </c>
      <c r="U125" s="323">
        <v>1</v>
      </c>
      <c r="V125" s="163" t="s">
        <v>0</v>
      </c>
      <c r="W125" s="329" t="s">
        <v>0</v>
      </c>
      <c r="X125" s="325"/>
      <c r="Y125" s="329"/>
      <c r="Z125" s="33">
        <f t="shared" si="26"/>
        <v>8</v>
      </c>
      <c r="AA125" s="6">
        <f t="shared" si="22"/>
        <v>35</v>
      </c>
    </row>
    <row r="126" spans="1:27" ht="12" customHeight="1" thickBot="1" x14ac:dyDescent="0.3">
      <c r="A126" s="84" t="s">
        <v>29</v>
      </c>
      <c r="B126" s="78">
        <v>1</v>
      </c>
      <c r="C126" s="165">
        <v>1</v>
      </c>
      <c r="D126" s="54">
        <v>1</v>
      </c>
      <c r="E126" s="56">
        <v>1</v>
      </c>
      <c r="F126" s="158">
        <v>1</v>
      </c>
      <c r="G126" s="56">
        <v>1</v>
      </c>
      <c r="H126" s="54">
        <v>1</v>
      </c>
      <c r="I126" s="165">
        <v>1</v>
      </c>
      <c r="J126" s="78"/>
      <c r="K126" s="53"/>
      <c r="L126" s="78">
        <v>1</v>
      </c>
      <c r="M126" s="53">
        <v>1</v>
      </c>
      <c r="N126" s="54">
        <v>1</v>
      </c>
      <c r="O126" s="56">
        <v>1</v>
      </c>
      <c r="P126" s="54">
        <v>1</v>
      </c>
      <c r="Q126" s="56">
        <v>1</v>
      </c>
      <c r="R126" s="54"/>
      <c r="S126" s="165"/>
      <c r="T126" s="54"/>
      <c r="U126" s="56"/>
      <c r="V126" s="54"/>
      <c r="W126" s="56"/>
      <c r="X126" s="78"/>
      <c r="Y126" s="57"/>
      <c r="Z126" s="33">
        <f t="shared" si="26"/>
        <v>7</v>
      </c>
      <c r="AA126" s="6">
        <f t="shared" si="22"/>
        <v>35</v>
      </c>
    </row>
    <row r="127" spans="1:27" ht="12" customHeight="1" thickBot="1" x14ac:dyDescent="0.3">
      <c r="A127" s="203" t="s">
        <v>42</v>
      </c>
      <c r="B127" s="88"/>
      <c r="C127" s="160"/>
      <c r="D127" s="48"/>
      <c r="E127" s="50"/>
      <c r="F127" s="155"/>
      <c r="G127" s="50"/>
      <c r="H127" s="48"/>
      <c r="I127" s="160"/>
      <c r="J127" s="88"/>
      <c r="K127" s="47"/>
      <c r="L127" s="88"/>
      <c r="M127" s="47"/>
      <c r="N127" s="48"/>
      <c r="O127" s="50"/>
      <c r="P127" s="48"/>
      <c r="Q127" s="50"/>
      <c r="R127" s="48"/>
      <c r="S127" s="160"/>
      <c r="T127" s="48"/>
      <c r="U127" s="50"/>
      <c r="V127" s="48"/>
      <c r="W127" s="50"/>
      <c r="X127" s="88"/>
      <c r="Y127" s="47"/>
      <c r="Z127" s="33">
        <f t="shared" ref="Z127:Z134" si="27">SUM(B127:Y127)*0.5</f>
        <v>0</v>
      </c>
      <c r="AA127" s="6">
        <f t="shared" ref="AA127:AA135" si="28">AA37</f>
        <v>35</v>
      </c>
    </row>
    <row r="128" spans="1:27" ht="12" customHeight="1" thickBot="1" x14ac:dyDescent="0.3">
      <c r="A128" s="9" t="s">
        <v>30</v>
      </c>
      <c r="B128" s="330">
        <v>1</v>
      </c>
      <c r="C128" s="331">
        <v>1</v>
      </c>
      <c r="D128" s="330">
        <v>1</v>
      </c>
      <c r="E128" s="331">
        <v>1</v>
      </c>
      <c r="F128" s="330">
        <v>1</v>
      </c>
      <c r="G128" s="331">
        <v>1</v>
      </c>
      <c r="H128" s="330">
        <v>1</v>
      </c>
      <c r="I128" s="331">
        <v>1</v>
      </c>
      <c r="J128" s="145"/>
      <c r="K128" s="146"/>
      <c r="L128" s="206"/>
      <c r="M128" s="182"/>
      <c r="N128" s="206"/>
      <c r="O128" s="182"/>
      <c r="P128" s="206"/>
      <c r="Q128" s="182"/>
      <c r="R128" s="206"/>
      <c r="S128" s="182"/>
      <c r="T128" s="206"/>
      <c r="U128" s="182"/>
      <c r="V128" s="206"/>
      <c r="W128" s="182"/>
      <c r="X128" s="236"/>
      <c r="Y128" s="182"/>
      <c r="Z128" s="33">
        <f t="shared" si="27"/>
        <v>4</v>
      </c>
      <c r="AA128" s="6">
        <f t="shared" si="28"/>
        <v>35</v>
      </c>
    </row>
    <row r="129" spans="1:27" ht="12" customHeight="1" thickBot="1" x14ac:dyDescent="0.3">
      <c r="A129" s="31" t="s">
        <v>31</v>
      </c>
      <c r="B129" s="78"/>
      <c r="C129" s="53"/>
      <c r="D129" s="145">
        <v>1</v>
      </c>
      <c r="E129" s="146">
        <v>1</v>
      </c>
      <c r="F129" s="78">
        <v>1</v>
      </c>
      <c r="G129" s="53">
        <v>1</v>
      </c>
      <c r="H129" s="78">
        <v>1</v>
      </c>
      <c r="I129" s="53">
        <v>1</v>
      </c>
      <c r="J129" s="78"/>
      <c r="K129" s="53"/>
      <c r="L129" s="148">
        <v>1</v>
      </c>
      <c r="M129" s="57">
        <v>1</v>
      </c>
      <c r="N129" s="78">
        <v>1</v>
      </c>
      <c r="O129" s="53">
        <v>1</v>
      </c>
      <c r="P129" s="78">
        <v>1</v>
      </c>
      <c r="Q129" s="53">
        <v>1</v>
      </c>
      <c r="R129" s="78">
        <v>1</v>
      </c>
      <c r="S129" s="53">
        <v>1</v>
      </c>
      <c r="T129" s="78">
        <v>1</v>
      </c>
      <c r="U129" s="53">
        <v>1</v>
      </c>
      <c r="V129" s="78">
        <v>1</v>
      </c>
      <c r="W129" s="53"/>
      <c r="X129" s="78"/>
      <c r="Y129" s="53"/>
      <c r="Z129" s="33">
        <f t="shared" si="27"/>
        <v>8.5</v>
      </c>
      <c r="AA129" s="6">
        <f t="shared" si="28"/>
        <v>35</v>
      </c>
    </row>
    <row r="130" spans="1:27" ht="12" customHeight="1" thickBot="1" x14ac:dyDescent="0.3">
      <c r="A130" s="99" t="s">
        <v>40</v>
      </c>
      <c r="B130" s="145"/>
      <c r="C130" s="146" t="s">
        <v>0</v>
      </c>
      <c r="D130" s="337">
        <v>1</v>
      </c>
      <c r="E130" s="338">
        <v>1</v>
      </c>
      <c r="F130" s="337">
        <v>1</v>
      </c>
      <c r="G130" s="338">
        <v>1</v>
      </c>
      <c r="H130" s="337">
        <v>1</v>
      </c>
      <c r="I130" s="338">
        <v>1</v>
      </c>
      <c r="J130" s="337">
        <v>1</v>
      </c>
      <c r="K130" s="338">
        <v>1</v>
      </c>
      <c r="L130" s="239" t="s">
        <v>0</v>
      </c>
      <c r="M130" s="192" t="s">
        <v>0</v>
      </c>
      <c r="N130" s="337">
        <v>1</v>
      </c>
      <c r="O130" s="338">
        <v>1</v>
      </c>
      <c r="P130" s="337">
        <v>1</v>
      </c>
      <c r="Q130" s="338">
        <v>1</v>
      </c>
      <c r="R130" s="337">
        <v>1</v>
      </c>
      <c r="S130" s="338">
        <v>1</v>
      </c>
      <c r="T130" s="337">
        <v>1</v>
      </c>
      <c r="U130" s="338">
        <v>1</v>
      </c>
      <c r="V130" s="337">
        <v>1</v>
      </c>
      <c r="W130" s="146">
        <v>1</v>
      </c>
      <c r="X130" s="145"/>
      <c r="Y130" s="146"/>
      <c r="Z130" s="33">
        <f t="shared" si="27"/>
        <v>9</v>
      </c>
      <c r="AA130" s="6">
        <f t="shared" si="28"/>
        <v>35</v>
      </c>
    </row>
    <row r="131" spans="1:27" ht="12" customHeight="1" thickBot="1" x14ac:dyDescent="0.3">
      <c r="A131" s="203"/>
      <c r="B131" s="78"/>
      <c r="C131" s="165"/>
      <c r="D131" s="54"/>
      <c r="E131" s="56"/>
      <c r="F131" s="158"/>
      <c r="G131" s="56"/>
      <c r="H131" s="54"/>
      <c r="I131" s="165"/>
      <c r="J131" s="78"/>
      <c r="K131" s="53"/>
      <c r="L131" s="78"/>
      <c r="M131" s="53"/>
      <c r="N131" s="54"/>
      <c r="O131" s="56"/>
      <c r="P131" s="54"/>
      <c r="Q131" s="56"/>
      <c r="R131" s="54"/>
      <c r="S131" s="165"/>
      <c r="T131" s="54"/>
      <c r="U131" s="56"/>
      <c r="V131" s="54"/>
      <c r="W131" s="56"/>
      <c r="X131" s="78"/>
      <c r="Y131" s="53"/>
      <c r="Z131" s="33">
        <f t="shared" si="27"/>
        <v>0</v>
      </c>
      <c r="AA131" s="6">
        <f t="shared" si="28"/>
        <v>0</v>
      </c>
    </row>
    <row r="132" spans="1:27" ht="12" customHeight="1" thickBot="1" x14ac:dyDescent="0.3">
      <c r="A132" s="427"/>
      <c r="B132" s="78"/>
      <c r="C132" s="53"/>
      <c r="D132" s="145"/>
      <c r="E132" s="146"/>
      <c r="F132" s="78"/>
      <c r="G132" s="53"/>
      <c r="H132" s="78"/>
      <c r="I132" s="53"/>
      <c r="J132" s="78"/>
      <c r="K132" s="53"/>
      <c r="L132" s="148"/>
      <c r="M132" s="57"/>
      <c r="N132" s="78"/>
      <c r="O132" s="53"/>
      <c r="P132" s="78"/>
      <c r="Q132" s="53"/>
      <c r="R132" s="78"/>
      <c r="S132" s="53"/>
      <c r="T132" s="78"/>
      <c r="U132" s="53"/>
      <c r="V132" s="78"/>
      <c r="W132" s="53"/>
      <c r="X132" s="78"/>
      <c r="Y132" s="53"/>
      <c r="Z132" s="33">
        <f t="shared" si="27"/>
        <v>0</v>
      </c>
      <c r="AA132" s="6">
        <f t="shared" si="28"/>
        <v>0</v>
      </c>
    </row>
    <row r="133" spans="1:27" ht="12" customHeight="1" thickBot="1" x14ac:dyDescent="0.3">
      <c r="A133" s="258"/>
      <c r="B133" s="145"/>
      <c r="C133" s="146"/>
      <c r="D133" s="145"/>
      <c r="E133" s="146"/>
      <c r="F133" s="145"/>
      <c r="G133" s="146"/>
      <c r="H133" s="145"/>
      <c r="I133" s="146"/>
      <c r="J133" s="145"/>
      <c r="K133" s="146"/>
      <c r="L133" s="239"/>
      <c r="M133" s="192"/>
      <c r="N133" s="145"/>
      <c r="O133" s="146"/>
      <c r="P133" s="145"/>
      <c r="Q133" s="146"/>
      <c r="R133" s="145"/>
      <c r="S133" s="146"/>
      <c r="T133" s="145"/>
      <c r="U133" s="146"/>
      <c r="V133" s="145"/>
      <c r="W133" s="146"/>
      <c r="X133" s="145"/>
      <c r="Y133" s="146"/>
      <c r="Z133" s="33">
        <f t="shared" si="27"/>
        <v>0</v>
      </c>
      <c r="AA133" s="6">
        <f t="shared" si="28"/>
        <v>0</v>
      </c>
    </row>
    <row r="134" spans="1:27" ht="12" customHeight="1" thickBot="1" x14ac:dyDescent="0.3">
      <c r="A134" s="31" t="s">
        <v>32</v>
      </c>
      <c r="B134" s="269">
        <v>1</v>
      </c>
      <c r="C134" s="270">
        <v>1</v>
      </c>
      <c r="D134" s="269">
        <v>1</v>
      </c>
      <c r="E134" s="270">
        <v>1</v>
      </c>
      <c r="F134" s="269">
        <v>1</v>
      </c>
      <c r="G134" s="270">
        <v>1</v>
      </c>
      <c r="H134" s="269">
        <v>1</v>
      </c>
      <c r="I134" s="270">
        <v>1</v>
      </c>
      <c r="J134" s="78" t="s">
        <v>0</v>
      </c>
      <c r="K134" s="13"/>
      <c r="L134" s="281">
        <v>1</v>
      </c>
      <c r="M134" s="270">
        <v>1</v>
      </c>
      <c r="N134" s="269">
        <v>1</v>
      </c>
      <c r="O134" s="270">
        <v>1</v>
      </c>
      <c r="P134" s="269">
        <v>1</v>
      </c>
      <c r="Q134" s="270">
        <v>1</v>
      </c>
      <c r="R134" s="12" t="s">
        <v>0</v>
      </c>
      <c r="S134" s="13"/>
      <c r="T134" s="12"/>
      <c r="U134" s="13"/>
      <c r="V134" s="12"/>
      <c r="W134" s="13"/>
      <c r="X134" s="20"/>
      <c r="Y134" s="13"/>
      <c r="Z134" s="33">
        <f t="shared" si="27"/>
        <v>7</v>
      </c>
      <c r="AA134" s="6">
        <f t="shared" si="28"/>
        <v>35</v>
      </c>
    </row>
    <row r="135" spans="1:27" ht="12" customHeight="1" thickBot="1" x14ac:dyDescent="0.3">
      <c r="A135" s="428" t="s">
        <v>33</v>
      </c>
      <c r="B135" s="255" t="s">
        <v>0</v>
      </c>
      <c r="C135" s="275" t="s">
        <v>0</v>
      </c>
      <c r="D135" s="278">
        <v>1</v>
      </c>
      <c r="E135" s="277">
        <v>1</v>
      </c>
      <c r="F135" s="278">
        <v>1</v>
      </c>
      <c r="G135" s="277">
        <v>1</v>
      </c>
      <c r="H135" s="278">
        <v>1</v>
      </c>
      <c r="I135" s="277">
        <v>1</v>
      </c>
      <c r="J135" s="255"/>
      <c r="K135" s="275"/>
      <c r="L135" s="255"/>
      <c r="M135" s="275"/>
      <c r="N135" s="255"/>
      <c r="O135" s="275"/>
      <c r="P135" s="255"/>
      <c r="Q135" s="275"/>
      <c r="R135" s="255"/>
      <c r="S135" s="275"/>
      <c r="T135" s="278">
        <v>1</v>
      </c>
      <c r="U135" s="277">
        <v>1</v>
      </c>
      <c r="V135" s="278">
        <v>1</v>
      </c>
      <c r="W135" s="277">
        <v>1</v>
      </c>
      <c r="X135" s="255" t="s">
        <v>0</v>
      </c>
      <c r="Y135" s="275" t="s">
        <v>0</v>
      </c>
      <c r="Z135" s="39">
        <f>SUM(B135:Y135)*0.5</f>
        <v>5</v>
      </c>
      <c r="AA135" s="6">
        <f t="shared" si="28"/>
        <v>35</v>
      </c>
    </row>
    <row r="136" spans="1:27" ht="12" customHeight="1" thickBot="1" x14ac:dyDescent="0.3">
      <c r="A136" s="512" t="str">
        <f>A1</f>
        <v>SEMAINE 4</v>
      </c>
      <c r="B136" s="514">
        <f>B1+3</f>
        <v>45680</v>
      </c>
      <c r="C136" s="515"/>
      <c r="D136" s="515"/>
      <c r="E136" s="515"/>
      <c r="F136" s="515"/>
      <c r="G136" s="515"/>
      <c r="H136" s="515"/>
      <c r="I136" s="515"/>
      <c r="J136" s="515"/>
      <c r="K136" s="515"/>
      <c r="L136" s="515"/>
      <c r="M136" s="515"/>
      <c r="N136" s="515"/>
      <c r="O136" s="515"/>
      <c r="P136" s="515"/>
      <c r="Q136" s="515"/>
      <c r="R136" s="515"/>
      <c r="S136" s="515"/>
      <c r="T136" s="515"/>
      <c r="U136" s="515"/>
      <c r="V136" s="515"/>
      <c r="W136" s="515"/>
      <c r="X136" s="515"/>
      <c r="Y136" s="516"/>
      <c r="Z136" s="519" t="s">
        <v>9</v>
      </c>
      <c r="AA136" s="521" t="s">
        <v>10</v>
      </c>
    </row>
    <row r="137" spans="1:27" ht="12" customHeight="1" thickBot="1" x14ac:dyDescent="0.3">
      <c r="A137" s="513"/>
      <c r="B137" s="517" t="s">
        <v>15</v>
      </c>
      <c r="C137" s="518"/>
      <c r="D137" s="523" t="s">
        <v>16</v>
      </c>
      <c r="E137" s="517"/>
      <c r="F137" s="517" t="s">
        <v>17</v>
      </c>
      <c r="G137" s="518"/>
      <c r="H137" s="517" t="s">
        <v>18</v>
      </c>
      <c r="I137" s="518"/>
      <c r="J137" s="517" t="s">
        <v>19</v>
      </c>
      <c r="K137" s="518"/>
      <c r="L137" s="517" t="s">
        <v>20</v>
      </c>
      <c r="M137" s="518"/>
      <c r="N137" s="517" t="s">
        <v>12</v>
      </c>
      <c r="O137" s="518"/>
      <c r="P137" s="517" t="s">
        <v>21</v>
      </c>
      <c r="Q137" s="518"/>
      <c r="R137" s="517" t="s">
        <v>22</v>
      </c>
      <c r="S137" s="518"/>
      <c r="T137" s="517" t="s">
        <v>23</v>
      </c>
      <c r="U137" s="518"/>
      <c r="V137" s="517" t="s">
        <v>24</v>
      </c>
      <c r="W137" s="518"/>
      <c r="X137" s="517" t="s">
        <v>25</v>
      </c>
      <c r="Y137" s="518"/>
      <c r="Z137" s="520"/>
      <c r="AA137" s="522"/>
    </row>
    <row r="138" spans="1:27" ht="12" customHeight="1" x14ac:dyDescent="0.25">
      <c r="A138" s="26" t="s">
        <v>1</v>
      </c>
      <c r="B138" s="29" t="s">
        <v>0</v>
      </c>
      <c r="C138" s="123">
        <v>1</v>
      </c>
      <c r="D138" s="124">
        <v>1</v>
      </c>
      <c r="E138" s="125">
        <v>1</v>
      </c>
      <c r="F138" s="125">
        <v>1</v>
      </c>
      <c r="G138" s="126">
        <v>1</v>
      </c>
      <c r="H138" s="125">
        <v>1</v>
      </c>
      <c r="I138" s="126">
        <v>1</v>
      </c>
      <c r="J138" s="111" t="s">
        <v>0</v>
      </c>
      <c r="K138" s="2" t="s">
        <v>0</v>
      </c>
      <c r="L138" s="122" t="s">
        <v>0</v>
      </c>
      <c r="M138" s="83">
        <v>1</v>
      </c>
      <c r="N138" s="127">
        <v>1</v>
      </c>
      <c r="O138" s="123">
        <v>1</v>
      </c>
      <c r="P138" s="127">
        <v>1</v>
      </c>
      <c r="Q138" s="123">
        <v>1</v>
      </c>
      <c r="R138" s="127">
        <v>1</v>
      </c>
      <c r="S138" s="118">
        <v>1</v>
      </c>
      <c r="T138" s="117">
        <v>1</v>
      </c>
      <c r="U138" s="118">
        <v>1</v>
      </c>
      <c r="V138" s="117">
        <v>1</v>
      </c>
      <c r="W138" s="118">
        <v>1</v>
      </c>
      <c r="X138" s="122"/>
      <c r="Y138" s="2"/>
      <c r="Z138" s="40">
        <f>SUM(B138:Y138)*0.5</f>
        <v>9</v>
      </c>
      <c r="AA138" s="6">
        <f>AA3</f>
        <v>36</v>
      </c>
    </row>
    <row r="139" spans="1:27" ht="12" customHeight="1" x14ac:dyDescent="0.25">
      <c r="A139" s="365" t="s">
        <v>43</v>
      </c>
      <c r="B139" s="88"/>
      <c r="C139" s="47"/>
      <c r="D139" s="48"/>
      <c r="E139" s="49"/>
      <c r="F139" s="49"/>
      <c r="G139" s="50"/>
      <c r="H139" s="49"/>
      <c r="I139" s="50"/>
      <c r="J139" s="49"/>
      <c r="K139" s="47"/>
      <c r="L139" s="49"/>
      <c r="M139" s="50"/>
      <c r="N139" s="46"/>
      <c r="O139" s="47"/>
      <c r="P139" s="46"/>
      <c r="Q139" s="47"/>
      <c r="R139" s="46"/>
      <c r="S139" s="47"/>
      <c r="T139" s="46"/>
      <c r="U139" s="47"/>
      <c r="V139" s="46"/>
      <c r="W139" s="50"/>
      <c r="X139" s="49"/>
      <c r="Y139" s="47"/>
      <c r="Z139" s="40">
        <f t="shared" ref="Z139:Z142" si="29">SUM(B139:Y139)*0.5</f>
        <v>0</v>
      </c>
      <c r="AA139" s="6">
        <f>AA4</f>
        <v>35</v>
      </c>
    </row>
    <row r="140" spans="1:27" ht="12" customHeight="1" x14ac:dyDescent="0.25">
      <c r="A140" s="298" t="s">
        <v>49</v>
      </c>
      <c r="B140" s="481"/>
      <c r="C140" s="482"/>
      <c r="D140" s="481"/>
      <c r="E140" s="484"/>
      <c r="F140" s="484"/>
      <c r="G140" s="482"/>
      <c r="H140" s="484"/>
      <c r="I140" s="482"/>
      <c r="J140" s="484"/>
      <c r="K140" s="482"/>
      <c r="L140" s="484"/>
      <c r="M140" s="482"/>
      <c r="N140" s="484"/>
      <c r="O140" s="482"/>
      <c r="P140" s="484"/>
      <c r="Q140" s="482"/>
      <c r="R140" s="484"/>
      <c r="S140" s="482"/>
      <c r="T140" s="484"/>
      <c r="U140" s="482"/>
      <c r="V140" s="484"/>
      <c r="W140" s="228"/>
      <c r="X140" s="472"/>
      <c r="Y140" s="228"/>
      <c r="Z140" s="40">
        <f t="shared" si="29"/>
        <v>0</v>
      </c>
      <c r="AA140" s="6">
        <f>AA5</f>
        <v>0</v>
      </c>
    </row>
    <row r="141" spans="1:27" ht="12" customHeight="1" x14ac:dyDescent="0.25">
      <c r="A141" s="298" t="s">
        <v>45</v>
      </c>
      <c r="B141" s="247"/>
      <c r="C141" s="154"/>
      <c r="D141" s="247">
        <v>1</v>
      </c>
      <c r="E141" s="157">
        <v>1</v>
      </c>
      <c r="F141" s="157">
        <v>1</v>
      </c>
      <c r="G141" s="154">
        <v>1</v>
      </c>
      <c r="H141" s="157">
        <v>1</v>
      </c>
      <c r="I141" s="154">
        <v>1</v>
      </c>
      <c r="J141" s="157">
        <v>1</v>
      </c>
      <c r="K141" s="154">
        <v>1</v>
      </c>
      <c r="L141" s="157" t="s">
        <v>0</v>
      </c>
      <c r="M141" s="154" t="s">
        <v>0</v>
      </c>
      <c r="N141" s="157">
        <v>1</v>
      </c>
      <c r="O141" s="154">
        <v>1</v>
      </c>
      <c r="P141" s="157">
        <v>1</v>
      </c>
      <c r="Q141" s="154">
        <v>1</v>
      </c>
      <c r="R141" s="157">
        <v>1</v>
      </c>
      <c r="S141" s="154">
        <v>1</v>
      </c>
      <c r="T141" s="157">
        <v>1</v>
      </c>
      <c r="U141" s="154">
        <v>1</v>
      </c>
      <c r="V141" s="157">
        <v>1</v>
      </c>
      <c r="W141" s="53">
        <v>1</v>
      </c>
      <c r="X141" s="52"/>
      <c r="Y141" s="53"/>
      <c r="Z141" s="40">
        <f t="shared" si="29"/>
        <v>9</v>
      </c>
      <c r="AA141" s="6">
        <f>AA6</f>
        <v>35.5</v>
      </c>
    </row>
    <row r="142" spans="1:27" ht="12" customHeight="1" x14ac:dyDescent="0.25">
      <c r="A142" s="297" t="s">
        <v>51</v>
      </c>
      <c r="B142" s="78"/>
      <c r="C142" s="53" t="s">
        <v>0</v>
      </c>
      <c r="D142" s="54" t="s">
        <v>0</v>
      </c>
      <c r="E142" s="55">
        <v>1</v>
      </c>
      <c r="F142" s="55">
        <v>1</v>
      </c>
      <c r="G142" s="56">
        <v>1</v>
      </c>
      <c r="H142" s="55">
        <v>1</v>
      </c>
      <c r="I142" s="56">
        <v>1</v>
      </c>
      <c r="J142" s="52"/>
      <c r="K142" s="53"/>
      <c r="L142" s="52">
        <v>1</v>
      </c>
      <c r="M142" s="53">
        <v>1</v>
      </c>
      <c r="N142" s="52">
        <v>1</v>
      </c>
      <c r="O142" s="53">
        <v>1</v>
      </c>
      <c r="P142" s="52">
        <v>1</v>
      </c>
      <c r="Q142" s="53">
        <v>1</v>
      </c>
      <c r="R142" s="52">
        <v>1</v>
      </c>
      <c r="S142" s="53">
        <v>1</v>
      </c>
      <c r="T142" s="52">
        <v>1</v>
      </c>
      <c r="U142" s="53">
        <v>1</v>
      </c>
      <c r="V142" s="52">
        <v>1</v>
      </c>
      <c r="W142" s="53">
        <v>1</v>
      </c>
      <c r="X142" s="52">
        <v>1</v>
      </c>
      <c r="Y142" s="53"/>
      <c r="Z142" s="40">
        <f t="shared" si="29"/>
        <v>9</v>
      </c>
      <c r="AA142" s="6">
        <f>AA7</f>
        <v>35</v>
      </c>
    </row>
    <row r="143" spans="1:27" ht="12" customHeight="1" x14ac:dyDescent="0.25">
      <c r="A143" s="258"/>
      <c r="B143" s="78"/>
      <c r="C143" s="53"/>
      <c r="D143" s="54"/>
      <c r="E143" s="55"/>
      <c r="F143" s="55"/>
      <c r="G143" s="56"/>
      <c r="H143" s="55"/>
      <c r="I143" s="56"/>
      <c r="J143" s="52"/>
      <c r="K143" s="53"/>
      <c r="L143" s="52"/>
      <c r="M143" s="53"/>
      <c r="N143" s="52"/>
      <c r="O143" s="53"/>
      <c r="P143" s="52"/>
      <c r="Q143" s="53"/>
      <c r="R143" s="52"/>
      <c r="S143" s="53"/>
      <c r="T143" s="52"/>
      <c r="U143" s="53"/>
      <c r="V143" s="52"/>
      <c r="W143" s="53"/>
      <c r="X143" s="52"/>
      <c r="Y143" s="53"/>
      <c r="Z143" s="40">
        <f t="shared" ref="Z143:Z144" si="30">SUM(B143:Y143)*0.5</f>
        <v>0</v>
      </c>
      <c r="AA143" s="6" t="e">
        <f>#REF!</f>
        <v>#REF!</v>
      </c>
    </row>
    <row r="144" spans="1:27" ht="12" customHeight="1" thickBot="1" x14ac:dyDescent="0.3">
      <c r="A144" s="259"/>
      <c r="B144" s="255"/>
      <c r="C144" s="275"/>
      <c r="D144" s="309"/>
      <c r="E144" s="312"/>
      <c r="F144" s="312"/>
      <c r="G144" s="310"/>
      <c r="H144" s="312"/>
      <c r="I144" s="310"/>
      <c r="J144" s="315"/>
      <c r="K144" s="275"/>
      <c r="L144" s="315"/>
      <c r="M144" s="275"/>
      <c r="N144" s="315"/>
      <c r="O144" s="275"/>
      <c r="P144" s="315"/>
      <c r="Q144" s="275"/>
      <c r="R144" s="315"/>
      <c r="S144" s="275"/>
      <c r="T144" s="315"/>
      <c r="U144" s="275"/>
      <c r="V144" s="315"/>
      <c r="W144" s="275"/>
      <c r="X144" s="315"/>
      <c r="Y144" s="275"/>
      <c r="Z144" s="40">
        <f t="shared" si="30"/>
        <v>0</v>
      </c>
      <c r="AA144" s="6">
        <f t="shared" ref="AA144:AA162" si="31">AA9</f>
        <v>0</v>
      </c>
    </row>
    <row r="145" spans="1:27" ht="12" customHeight="1" thickBot="1" x14ac:dyDescent="0.3">
      <c r="A145" s="10" t="s">
        <v>2</v>
      </c>
      <c r="B145" s="18">
        <f t="shared" ref="B145:Y145" si="32">SUM(B138:B144)</f>
        <v>0</v>
      </c>
      <c r="C145" s="18">
        <f t="shared" si="32"/>
        <v>1</v>
      </c>
      <c r="D145" s="18">
        <f t="shared" si="32"/>
        <v>2</v>
      </c>
      <c r="E145" s="18">
        <f t="shared" si="32"/>
        <v>3</v>
      </c>
      <c r="F145" s="18">
        <f t="shared" si="32"/>
        <v>3</v>
      </c>
      <c r="G145" s="18">
        <f t="shared" si="32"/>
        <v>3</v>
      </c>
      <c r="H145" s="18">
        <f t="shared" si="32"/>
        <v>3</v>
      </c>
      <c r="I145" s="18">
        <f t="shared" si="32"/>
        <v>3</v>
      </c>
      <c r="J145" s="18">
        <f t="shared" si="32"/>
        <v>1</v>
      </c>
      <c r="K145" s="18">
        <f t="shared" si="32"/>
        <v>1</v>
      </c>
      <c r="L145" s="18">
        <f t="shared" si="32"/>
        <v>1</v>
      </c>
      <c r="M145" s="18">
        <f t="shared" si="32"/>
        <v>2</v>
      </c>
      <c r="N145" s="18">
        <f t="shared" si="32"/>
        <v>3</v>
      </c>
      <c r="O145" s="18">
        <f t="shared" si="32"/>
        <v>3</v>
      </c>
      <c r="P145" s="18">
        <f t="shared" si="32"/>
        <v>3</v>
      </c>
      <c r="Q145" s="18">
        <f t="shared" si="32"/>
        <v>3</v>
      </c>
      <c r="R145" s="18">
        <f t="shared" si="32"/>
        <v>3</v>
      </c>
      <c r="S145" s="18">
        <f t="shared" si="32"/>
        <v>3</v>
      </c>
      <c r="T145" s="18">
        <f t="shared" si="32"/>
        <v>3</v>
      </c>
      <c r="U145" s="18">
        <f t="shared" si="32"/>
        <v>3</v>
      </c>
      <c r="V145" s="18">
        <f t="shared" si="32"/>
        <v>3</v>
      </c>
      <c r="W145" s="18">
        <f t="shared" si="32"/>
        <v>3</v>
      </c>
      <c r="X145" s="18">
        <f t="shared" si="32"/>
        <v>1</v>
      </c>
      <c r="Y145" s="18">
        <f t="shared" si="32"/>
        <v>0</v>
      </c>
      <c r="Z145" s="11">
        <f t="shared" ref="Z145:Z165" si="33">SUM(B145:Y145)*0.5</f>
        <v>27</v>
      </c>
      <c r="AA145" s="6">
        <f t="shared" si="31"/>
        <v>142.5</v>
      </c>
    </row>
    <row r="146" spans="1:27" ht="12" customHeight="1" thickBot="1" x14ac:dyDescent="0.3">
      <c r="A146" s="9" t="s">
        <v>3</v>
      </c>
      <c r="B146" s="139"/>
      <c r="C146" s="140"/>
      <c r="D146" s="105"/>
      <c r="E146" s="107"/>
      <c r="F146" s="260"/>
      <c r="G146" s="107"/>
      <c r="H146" s="106"/>
      <c r="I146" s="107"/>
      <c r="J146" s="108"/>
      <c r="K146" s="104"/>
      <c r="L146" s="108"/>
      <c r="M146" s="104"/>
      <c r="N146" s="108"/>
      <c r="O146" s="104"/>
      <c r="P146" s="108"/>
      <c r="Q146" s="104"/>
      <c r="R146" s="108"/>
      <c r="S146" s="104"/>
      <c r="T146" s="108"/>
      <c r="U146" s="104"/>
      <c r="V146" s="108"/>
      <c r="W146" s="180"/>
      <c r="X146" s="139"/>
      <c r="Y146" s="409"/>
      <c r="Z146" s="11">
        <f t="shared" si="33"/>
        <v>0</v>
      </c>
      <c r="AA146" s="6">
        <f t="shared" si="31"/>
        <v>19</v>
      </c>
    </row>
    <row r="147" spans="1:27" ht="12" customHeight="1" thickBot="1" x14ac:dyDescent="0.3">
      <c r="A147" s="4" t="s">
        <v>4</v>
      </c>
      <c r="B147" s="92"/>
      <c r="C147" s="69"/>
      <c r="D147" s="48"/>
      <c r="E147" s="49"/>
      <c r="F147" s="49"/>
      <c r="G147" s="50"/>
      <c r="H147" s="49"/>
      <c r="I147" s="50"/>
      <c r="J147" s="48"/>
      <c r="K147" s="50"/>
      <c r="L147" s="94"/>
      <c r="M147" s="51"/>
      <c r="N147" s="88"/>
      <c r="O147" s="51"/>
      <c r="P147" s="88"/>
      <c r="Q147" s="51"/>
      <c r="R147" s="88"/>
      <c r="S147" s="47"/>
      <c r="T147" s="88"/>
      <c r="U147" s="47"/>
      <c r="V147" s="94"/>
      <c r="W147" s="47"/>
      <c r="X147" s="253"/>
      <c r="Y147" s="70"/>
      <c r="Z147" s="11">
        <f t="shared" si="33"/>
        <v>0</v>
      </c>
      <c r="AA147" s="6">
        <f t="shared" si="31"/>
        <v>26</v>
      </c>
    </row>
    <row r="148" spans="1:27" ht="12" customHeight="1" thickBot="1" x14ac:dyDescent="0.3">
      <c r="A148" s="4" t="s">
        <v>13</v>
      </c>
      <c r="B148" s="78"/>
      <c r="C148" s="53">
        <v>1</v>
      </c>
      <c r="D148" s="54">
        <v>1</v>
      </c>
      <c r="E148" s="56">
        <v>1</v>
      </c>
      <c r="F148" s="158">
        <v>1</v>
      </c>
      <c r="G148" s="56">
        <v>1</v>
      </c>
      <c r="H148" s="54">
        <v>1</v>
      </c>
      <c r="I148" s="56">
        <v>1</v>
      </c>
      <c r="J148" s="78"/>
      <c r="K148" s="53"/>
      <c r="L148" s="78">
        <v>1</v>
      </c>
      <c r="M148" s="56">
        <v>1</v>
      </c>
      <c r="N148" s="78">
        <v>1</v>
      </c>
      <c r="O148" s="53">
        <v>1</v>
      </c>
      <c r="P148" s="78">
        <v>1</v>
      </c>
      <c r="Q148" s="53">
        <v>1</v>
      </c>
      <c r="R148" s="78">
        <v>1</v>
      </c>
      <c r="S148" s="53">
        <v>1</v>
      </c>
      <c r="T148" s="78">
        <v>1</v>
      </c>
      <c r="U148" s="53">
        <v>1</v>
      </c>
      <c r="V148" s="54">
        <v>1</v>
      </c>
      <c r="W148" s="53">
        <v>1</v>
      </c>
      <c r="X148" s="78" t="s">
        <v>0</v>
      </c>
      <c r="Y148" s="57"/>
      <c r="Z148" s="11">
        <f t="shared" si="33"/>
        <v>9.5</v>
      </c>
      <c r="AA148" s="6">
        <f t="shared" si="31"/>
        <v>35</v>
      </c>
    </row>
    <row r="149" spans="1:27" ht="12" customHeight="1" thickBot="1" x14ac:dyDescent="0.3">
      <c r="A149" s="4" t="s">
        <v>5</v>
      </c>
      <c r="B149" s="78"/>
      <c r="C149" s="53"/>
      <c r="D149" s="54" t="s">
        <v>0</v>
      </c>
      <c r="E149" s="56">
        <v>1</v>
      </c>
      <c r="F149" s="158">
        <v>1</v>
      </c>
      <c r="G149" s="56">
        <v>1</v>
      </c>
      <c r="H149" s="55">
        <v>1</v>
      </c>
      <c r="I149" s="56">
        <v>1</v>
      </c>
      <c r="J149" s="52"/>
      <c r="K149" s="53"/>
      <c r="L149" s="52"/>
      <c r="M149" s="53"/>
      <c r="N149" s="52">
        <v>1</v>
      </c>
      <c r="O149" s="53">
        <v>1</v>
      </c>
      <c r="P149" s="52">
        <v>1</v>
      </c>
      <c r="Q149" s="53">
        <v>1</v>
      </c>
      <c r="R149" s="52">
        <v>1</v>
      </c>
      <c r="S149" s="53">
        <v>1</v>
      </c>
      <c r="T149" s="52">
        <v>1</v>
      </c>
      <c r="U149" s="53">
        <v>1</v>
      </c>
      <c r="V149" s="52">
        <v>1</v>
      </c>
      <c r="W149" s="57">
        <v>1</v>
      </c>
      <c r="X149" s="78">
        <v>1</v>
      </c>
      <c r="Y149" s="57"/>
      <c r="Z149" s="11">
        <f t="shared" si="33"/>
        <v>8</v>
      </c>
      <c r="AA149" s="6">
        <f t="shared" si="31"/>
        <v>16.5</v>
      </c>
    </row>
    <row r="150" spans="1:27" ht="12" customHeight="1" thickBot="1" x14ac:dyDescent="0.3">
      <c r="A150" s="4" t="s">
        <v>7</v>
      </c>
      <c r="B150" s="195"/>
      <c r="C150" s="66">
        <v>1</v>
      </c>
      <c r="D150" s="54">
        <v>1</v>
      </c>
      <c r="E150" s="56">
        <v>1</v>
      </c>
      <c r="F150" s="158">
        <v>1</v>
      </c>
      <c r="G150" s="56">
        <v>1</v>
      </c>
      <c r="H150" s="55">
        <v>1</v>
      </c>
      <c r="I150" s="56">
        <v>1</v>
      </c>
      <c r="J150" s="52">
        <v>1</v>
      </c>
      <c r="K150" s="53">
        <v>1</v>
      </c>
      <c r="L150" s="55"/>
      <c r="M150" s="53">
        <v>1</v>
      </c>
      <c r="N150" s="52">
        <v>1</v>
      </c>
      <c r="O150" s="53">
        <v>1</v>
      </c>
      <c r="P150" s="52">
        <v>1</v>
      </c>
      <c r="Q150" s="53">
        <v>1</v>
      </c>
      <c r="R150" s="52">
        <v>1</v>
      </c>
      <c r="S150" s="53">
        <v>1</v>
      </c>
      <c r="T150" s="52">
        <v>1</v>
      </c>
      <c r="U150" s="53"/>
      <c r="V150" s="52"/>
      <c r="W150" s="57"/>
      <c r="X150" s="95"/>
      <c r="Y150" s="67"/>
      <c r="Z150" s="11">
        <f t="shared" si="33"/>
        <v>8.5</v>
      </c>
      <c r="AA150" s="6">
        <f t="shared" si="31"/>
        <v>31</v>
      </c>
    </row>
    <row r="151" spans="1:27" ht="12" customHeight="1" thickBot="1" x14ac:dyDescent="0.3">
      <c r="A151" s="5" t="s">
        <v>6</v>
      </c>
      <c r="B151" s="95"/>
      <c r="C151" s="66"/>
      <c r="D151" s="54">
        <v>1</v>
      </c>
      <c r="E151" s="56">
        <v>1</v>
      </c>
      <c r="F151" s="158">
        <v>1</v>
      </c>
      <c r="G151" s="56">
        <v>1</v>
      </c>
      <c r="H151" s="54">
        <v>1</v>
      </c>
      <c r="I151" s="169">
        <v>1</v>
      </c>
      <c r="J151" s="55">
        <v>1</v>
      </c>
      <c r="K151" s="56">
        <v>1</v>
      </c>
      <c r="L151" s="52"/>
      <c r="M151" s="53"/>
      <c r="N151" s="52">
        <v>1</v>
      </c>
      <c r="O151" s="53">
        <v>1</v>
      </c>
      <c r="P151" s="52">
        <v>1</v>
      </c>
      <c r="Q151" s="53">
        <v>1</v>
      </c>
      <c r="R151" s="52">
        <v>1</v>
      </c>
      <c r="S151" s="53">
        <v>1</v>
      </c>
      <c r="T151" s="52">
        <v>1</v>
      </c>
      <c r="U151" s="53">
        <v>1</v>
      </c>
      <c r="V151" s="52"/>
      <c r="W151" s="57"/>
      <c r="X151" s="95"/>
      <c r="Y151" s="67"/>
      <c r="Z151" s="11">
        <f t="shared" si="33"/>
        <v>8</v>
      </c>
      <c r="AA151" s="6">
        <f t="shared" si="31"/>
        <v>31</v>
      </c>
    </row>
    <row r="152" spans="1:27" ht="12" customHeight="1" thickBot="1" x14ac:dyDescent="0.3">
      <c r="A152" s="162" t="s">
        <v>41</v>
      </c>
      <c r="B152" s="54"/>
      <c r="C152" s="53">
        <v>1</v>
      </c>
      <c r="D152" s="54">
        <v>1</v>
      </c>
      <c r="E152" s="56">
        <v>1</v>
      </c>
      <c r="F152" s="158">
        <v>1</v>
      </c>
      <c r="G152" s="56">
        <v>1</v>
      </c>
      <c r="H152" s="55">
        <v>1</v>
      </c>
      <c r="I152" s="56">
        <v>1</v>
      </c>
      <c r="J152" s="55">
        <v>1</v>
      </c>
      <c r="K152" s="165">
        <v>1</v>
      </c>
      <c r="L152" s="54"/>
      <c r="M152" s="56"/>
      <c r="N152" s="55">
        <v>1</v>
      </c>
      <c r="O152" s="56">
        <v>1</v>
      </c>
      <c r="P152" s="55">
        <v>1</v>
      </c>
      <c r="Q152" s="56">
        <v>1</v>
      </c>
      <c r="R152" s="55">
        <v>1</v>
      </c>
      <c r="S152" s="56">
        <v>1</v>
      </c>
      <c r="T152" s="55">
        <v>1</v>
      </c>
      <c r="U152" s="56">
        <v>1</v>
      </c>
      <c r="V152" s="55">
        <v>1</v>
      </c>
      <c r="W152" s="56">
        <v>1</v>
      </c>
      <c r="X152" s="54">
        <v>1</v>
      </c>
      <c r="Y152" s="57"/>
      <c r="Z152" s="11">
        <f t="shared" si="33"/>
        <v>10</v>
      </c>
      <c r="AA152" s="6">
        <f t="shared" si="31"/>
        <v>36</v>
      </c>
    </row>
    <row r="153" spans="1:27" ht="12" customHeight="1" thickBot="1" x14ac:dyDescent="0.3">
      <c r="A153" s="171" t="s">
        <v>44</v>
      </c>
      <c r="B153" s="145"/>
      <c r="C153" s="146"/>
      <c r="D153" s="163" t="s">
        <v>0</v>
      </c>
      <c r="E153" s="194">
        <v>1</v>
      </c>
      <c r="F153" s="193">
        <v>1</v>
      </c>
      <c r="G153" s="194">
        <v>1</v>
      </c>
      <c r="H153" s="186">
        <v>1</v>
      </c>
      <c r="I153" s="194">
        <v>1</v>
      </c>
      <c r="J153" s="186" t="s">
        <v>0</v>
      </c>
      <c r="K153" s="146" t="s">
        <v>0</v>
      </c>
      <c r="L153" s="186">
        <v>1</v>
      </c>
      <c r="M153" s="146">
        <v>1</v>
      </c>
      <c r="N153" s="187">
        <v>1</v>
      </c>
      <c r="O153" s="146">
        <v>1</v>
      </c>
      <c r="P153" s="187">
        <v>1</v>
      </c>
      <c r="Q153" s="146">
        <v>1</v>
      </c>
      <c r="R153" s="187">
        <v>1</v>
      </c>
      <c r="S153" s="194">
        <v>1</v>
      </c>
      <c r="T153" s="186">
        <v>1</v>
      </c>
      <c r="U153" s="194">
        <v>1</v>
      </c>
      <c r="V153" s="187">
        <v>1</v>
      </c>
      <c r="W153" s="192">
        <v>1</v>
      </c>
      <c r="X153" s="145"/>
      <c r="Y153" s="192"/>
      <c r="Z153" s="11">
        <f t="shared" si="33"/>
        <v>8.5</v>
      </c>
      <c r="AA153" s="6">
        <f t="shared" si="31"/>
        <v>17.5</v>
      </c>
    </row>
    <row r="154" spans="1:27" ht="12" customHeight="1" thickBot="1" x14ac:dyDescent="0.3">
      <c r="A154" s="171" t="s">
        <v>46</v>
      </c>
      <c r="B154" s="78"/>
      <c r="C154" s="53"/>
      <c r="D154" s="54">
        <v>1</v>
      </c>
      <c r="E154" s="56">
        <v>1</v>
      </c>
      <c r="F154" s="158">
        <v>1</v>
      </c>
      <c r="G154" s="56">
        <v>1</v>
      </c>
      <c r="H154" s="54">
        <v>1</v>
      </c>
      <c r="I154" s="56">
        <v>1</v>
      </c>
      <c r="J154" s="78">
        <v>1</v>
      </c>
      <c r="K154" s="53">
        <v>1</v>
      </c>
      <c r="L154" s="78" t="s">
        <v>0</v>
      </c>
      <c r="M154" s="56" t="s">
        <v>0</v>
      </c>
      <c r="N154" s="78">
        <v>1</v>
      </c>
      <c r="O154" s="53">
        <v>1</v>
      </c>
      <c r="P154" s="78">
        <v>1</v>
      </c>
      <c r="Q154" s="53">
        <v>1</v>
      </c>
      <c r="R154" s="78">
        <v>1</v>
      </c>
      <c r="S154" s="53">
        <v>1</v>
      </c>
      <c r="T154" s="78">
        <v>1</v>
      </c>
      <c r="U154" s="53">
        <v>1</v>
      </c>
      <c r="V154" s="54">
        <v>1</v>
      </c>
      <c r="W154" s="53">
        <v>1</v>
      </c>
      <c r="X154" s="78"/>
      <c r="Y154" s="57"/>
      <c r="Z154" s="11">
        <f t="shared" si="33"/>
        <v>9</v>
      </c>
      <c r="AA154" s="6">
        <f t="shared" si="31"/>
        <v>35</v>
      </c>
    </row>
    <row r="155" spans="1:27" ht="12" customHeight="1" thickBot="1" x14ac:dyDescent="0.3">
      <c r="A155" s="171" t="s">
        <v>47</v>
      </c>
      <c r="B155" s="308"/>
      <c r="C155" s="182"/>
      <c r="D155" s="181"/>
      <c r="E155" s="190"/>
      <c r="F155" s="254"/>
      <c r="G155" s="190"/>
      <c r="H155" s="189"/>
      <c r="I155" s="190"/>
      <c r="J155" s="189"/>
      <c r="K155" s="182"/>
      <c r="L155" s="189"/>
      <c r="M155" s="182"/>
      <c r="N155" s="191"/>
      <c r="O155" s="182"/>
      <c r="P155" s="191"/>
      <c r="Q155" s="182"/>
      <c r="R155" s="191"/>
      <c r="S155" s="190"/>
      <c r="T155" s="189"/>
      <c r="U155" s="190"/>
      <c r="V155" s="191"/>
      <c r="W155" s="214"/>
      <c r="X155" s="206"/>
      <c r="Y155" s="214"/>
      <c r="Z155" s="11">
        <f t="shared" si="33"/>
        <v>0</v>
      </c>
      <c r="AA155" s="6">
        <f t="shared" si="31"/>
        <v>17.5</v>
      </c>
    </row>
    <row r="156" spans="1:27" ht="12" customHeight="1" thickBot="1" x14ac:dyDescent="0.3">
      <c r="A156" s="201" t="s">
        <v>50</v>
      </c>
      <c r="B156" s="371"/>
      <c r="C156" s="53">
        <v>1</v>
      </c>
      <c r="D156" s="78">
        <v>1</v>
      </c>
      <c r="E156" s="53">
        <v>1</v>
      </c>
      <c r="F156" s="148">
        <v>1</v>
      </c>
      <c r="G156" s="53">
        <v>1</v>
      </c>
      <c r="H156" s="52">
        <v>1</v>
      </c>
      <c r="I156" s="53">
        <v>1</v>
      </c>
      <c r="J156" s="52"/>
      <c r="K156" s="53"/>
      <c r="L156" s="52">
        <v>1</v>
      </c>
      <c r="M156" s="53">
        <v>1</v>
      </c>
      <c r="N156" s="52">
        <v>1</v>
      </c>
      <c r="O156" s="53">
        <v>1</v>
      </c>
      <c r="P156" s="52">
        <v>1</v>
      </c>
      <c r="Q156" s="53">
        <v>1</v>
      </c>
      <c r="R156" s="52">
        <v>1</v>
      </c>
      <c r="S156" s="53">
        <v>1</v>
      </c>
      <c r="T156" s="52">
        <v>1</v>
      </c>
      <c r="U156" s="53">
        <v>1</v>
      </c>
      <c r="V156" s="52" t="s">
        <v>0</v>
      </c>
      <c r="W156" s="53" t="s">
        <v>0</v>
      </c>
      <c r="X156" s="52"/>
      <c r="Y156" s="57"/>
      <c r="Z156" s="11">
        <f t="shared" si="33"/>
        <v>8.5</v>
      </c>
      <c r="AA156" s="6">
        <f t="shared" si="31"/>
        <v>35</v>
      </c>
    </row>
    <row r="157" spans="1:27" ht="12" customHeight="1" thickBot="1" x14ac:dyDescent="0.3">
      <c r="A157" s="201" t="s">
        <v>48</v>
      </c>
      <c r="B157" s="88"/>
      <c r="C157" s="47"/>
      <c r="D157" s="88"/>
      <c r="E157" s="47"/>
      <c r="F157" s="94"/>
      <c r="G157" s="47"/>
      <c r="H157" s="46"/>
      <c r="I157" s="47"/>
      <c r="J157" s="46"/>
      <c r="K157" s="47"/>
      <c r="L157" s="46"/>
      <c r="M157" s="47"/>
      <c r="N157" s="46"/>
      <c r="O157" s="47"/>
      <c r="P157" s="46"/>
      <c r="Q157" s="47"/>
      <c r="R157" s="46"/>
      <c r="S157" s="47"/>
      <c r="T157" s="46"/>
      <c r="U157" s="47"/>
      <c r="V157" s="46"/>
      <c r="W157" s="47"/>
      <c r="X157" s="46"/>
      <c r="Y157" s="51"/>
      <c r="Z157" s="11">
        <f t="shared" si="33"/>
        <v>0</v>
      </c>
      <c r="AA157" s="6">
        <f t="shared" si="31"/>
        <v>35</v>
      </c>
    </row>
    <row r="158" spans="1:27" ht="12" customHeight="1" thickBot="1" x14ac:dyDescent="0.3">
      <c r="A158" s="201" t="s">
        <v>52</v>
      </c>
      <c r="B158" s="88"/>
      <c r="C158" s="47"/>
      <c r="D158" s="88"/>
      <c r="E158" s="47"/>
      <c r="F158" s="94"/>
      <c r="G158" s="47"/>
      <c r="H158" s="46"/>
      <c r="I158" s="47"/>
      <c r="J158" s="46"/>
      <c r="K158" s="47"/>
      <c r="L158" s="46"/>
      <c r="M158" s="47"/>
      <c r="N158" s="46"/>
      <c r="O158" s="47"/>
      <c r="P158" s="46"/>
      <c r="Q158" s="47"/>
      <c r="R158" s="46"/>
      <c r="S158" s="47"/>
      <c r="T158" s="46"/>
      <c r="U158" s="47"/>
      <c r="V158" s="46"/>
      <c r="W158" s="47"/>
      <c r="X158" s="46"/>
      <c r="Y158" s="51"/>
      <c r="Z158" s="11">
        <f t="shared" si="33"/>
        <v>0</v>
      </c>
      <c r="AA158" s="6">
        <f t="shared" si="31"/>
        <v>35</v>
      </c>
    </row>
    <row r="159" spans="1:27" ht="12" customHeight="1" thickBot="1" x14ac:dyDescent="0.3">
      <c r="A159" s="201" t="s">
        <v>53</v>
      </c>
      <c r="B159" s="88"/>
      <c r="C159" s="47"/>
      <c r="D159" s="88"/>
      <c r="E159" s="47"/>
      <c r="F159" s="94"/>
      <c r="G159" s="47"/>
      <c r="H159" s="46"/>
      <c r="I159" s="47"/>
      <c r="J159" s="46"/>
      <c r="K159" s="47"/>
      <c r="L159" s="46"/>
      <c r="M159" s="47"/>
      <c r="N159" s="46"/>
      <c r="O159" s="47"/>
      <c r="P159" s="46"/>
      <c r="Q159" s="47"/>
      <c r="R159" s="46"/>
      <c r="S159" s="47"/>
      <c r="T159" s="46"/>
      <c r="U159" s="47"/>
      <c r="V159" s="46"/>
      <c r="W159" s="47"/>
      <c r="X159" s="46"/>
      <c r="Y159" s="51"/>
      <c r="Z159" s="11">
        <f t="shared" si="33"/>
        <v>0</v>
      </c>
      <c r="AA159" s="6">
        <f t="shared" si="31"/>
        <v>35</v>
      </c>
    </row>
    <row r="160" spans="1:27" ht="12" customHeight="1" thickBot="1" x14ac:dyDescent="0.3">
      <c r="A160" s="201" t="s">
        <v>56</v>
      </c>
      <c r="B160" s="88"/>
      <c r="C160" s="47"/>
      <c r="D160" s="88"/>
      <c r="E160" s="47"/>
      <c r="F160" s="94"/>
      <c r="G160" s="47"/>
      <c r="H160" s="46"/>
      <c r="I160" s="47"/>
      <c r="J160" s="46"/>
      <c r="K160" s="47"/>
      <c r="L160" s="46"/>
      <c r="M160" s="47"/>
      <c r="N160" s="46"/>
      <c r="O160" s="47"/>
      <c r="P160" s="46"/>
      <c r="Q160" s="47"/>
      <c r="R160" s="46"/>
      <c r="S160" s="47"/>
      <c r="T160" s="46"/>
      <c r="U160" s="47"/>
      <c r="V160" s="46"/>
      <c r="W160" s="47"/>
      <c r="X160" s="46"/>
      <c r="Y160" s="51"/>
      <c r="Z160" s="11">
        <f t="shared" si="33"/>
        <v>0</v>
      </c>
      <c r="AA160" s="6">
        <f t="shared" si="31"/>
        <v>35</v>
      </c>
    </row>
    <row r="161" spans="1:27" ht="12" customHeight="1" thickBot="1" x14ac:dyDescent="0.3">
      <c r="A161" s="201"/>
      <c r="B161" s="78"/>
      <c r="C161" s="53"/>
      <c r="D161" s="78"/>
      <c r="E161" s="53"/>
      <c r="F161" s="148"/>
      <c r="G161" s="53"/>
      <c r="H161" s="52"/>
      <c r="I161" s="53"/>
      <c r="J161" s="52"/>
      <c r="K161" s="53"/>
      <c r="L161" s="52"/>
      <c r="M161" s="53"/>
      <c r="N161" s="52"/>
      <c r="O161" s="53"/>
      <c r="P161" s="52"/>
      <c r="Q161" s="53"/>
      <c r="R161" s="52"/>
      <c r="S161" s="53"/>
      <c r="T161" s="52"/>
      <c r="U161" s="53"/>
      <c r="V161" s="52"/>
      <c r="W161" s="53"/>
      <c r="X161" s="52"/>
      <c r="Y161" s="57"/>
      <c r="Z161" s="11">
        <f t="shared" si="33"/>
        <v>0</v>
      </c>
      <c r="AA161" s="6">
        <f t="shared" si="31"/>
        <v>0</v>
      </c>
    </row>
    <row r="162" spans="1:27" ht="12" customHeight="1" thickBot="1" x14ac:dyDescent="0.3">
      <c r="A162" s="171"/>
      <c r="B162" s="78"/>
      <c r="C162" s="53"/>
      <c r="D162" s="54"/>
      <c r="E162" s="56"/>
      <c r="F162" s="158"/>
      <c r="G162" s="56"/>
      <c r="H162" s="55"/>
      <c r="I162" s="56"/>
      <c r="J162" s="55"/>
      <c r="K162" s="53"/>
      <c r="L162" s="55"/>
      <c r="M162" s="53"/>
      <c r="N162" s="52"/>
      <c r="O162" s="53"/>
      <c r="P162" s="52"/>
      <c r="Q162" s="53"/>
      <c r="R162" s="52"/>
      <c r="S162" s="56"/>
      <c r="T162" s="55"/>
      <c r="U162" s="56"/>
      <c r="V162" s="52"/>
      <c r="W162" s="57"/>
      <c r="X162" s="78"/>
      <c r="Y162" s="53"/>
      <c r="Z162" s="11">
        <f t="shared" si="33"/>
        <v>0</v>
      </c>
      <c r="AA162" s="6">
        <f t="shared" si="31"/>
        <v>0</v>
      </c>
    </row>
    <row r="163" spans="1:27" ht="12" customHeight="1" thickBot="1" x14ac:dyDescent="0.3">
      <c r="A163" s="45" t="s">
        <v>37</v>
      </c>
      <c r="B163" s="78"/>
      <c r="C163" s="53"/>
      <c r="D163" s="307">
        <v>1</v>
      </c>
      <c r="E163" s="213">
        <v>1</v>
      </c>
      <c r="F163" s="211">
        <v>1</v>
      </c>
      <c r="G163" s="213">
        <v>1</v>
      </c>
      <c r="H163" s="212">
        <v>1</v>
      </c>
      <c r="I163" s="213">
        <v>1</v>
      </c>
      <c r="J163" s="250">
        <v>1</v>
      </c>
      <c r="K163" s="53" t="s">
        <v>0</v>
      </c>
      <c r="L163" s="280">
        <v>1</v>
      </c>
      <c r="M163" s="279">
        <v>1</v>
      </c>
      <c r="N163" s="250">
        <v>1</v>
      </c>
      <c r="O163" s="174">
        <v>1</v>
      </c>
      <c r="P163" s="250">
        <v>1</v>
      </c>
      <c r="Q163" s="174">
        <v>1</v>
      </c>
      <c r="R163" s="280">
        <v>1</v>
      </c>
      <c r="S163" s="174">
        <v>1</v>
      </c>
      <c r="T163" s="250">
        <v>1</v>
      </c>
      <c r="U163" s="174">
        <v>1</v>
      </c>
      <c r="V163" s="148"/>
      <c r="W163" s="53"/>
      <c r="X163" s="52"/>
      <c r="Y163" s="57"/>
      <c r="Z163" s="11">
        <f t="shared" si="33"/>
        <v>8.5</v>
      </c>
      <c r="AA163" s="6">
        <f t="shared" ref="AA163:AA171" si="34">AA28</f>
        <v>34</v>
      </c>
    </row>
    <row r="164" spans="1:27" ht="12" customHeight="1" thickBot="1" x14ac:dyDescent="0.3">
      <c r="A164" s="28" t="s">
        <v>26</v>
      </c>
      <c r="B164" s="88"/>
      <c r="C164" s="47"/>
      <c r="D164" s="48"/>
      <c r="E164" s="50"/>
      <c r="F164" s="155"/>
      <c r="G164" s="50"/>
      <c r="H164" s="48"/>
      <c r="I164" s="50"/>
      <c r="J164" s="48"/>
      <c r="K164" s="47"/>
      <c r="L164" s="48"/>
      <c r="M164" s="47"/>
      <c r="N164" s="88"/>
      <c r="O164" s="47"/>
      <c r="P164" s="88"/>
      <c r="Q164" s="47"/>
      <c r="R164" s="88"/>
      <c r="S164" s="47"/>
      <c r="T164" s="88"/>
      <c r="U164" s="47"/>
      <c r="V164" s="88"/>
      <c r="W164" s="47"/>
      <c r="X164" s="94"/>
      <c r="Y164" s="51"/>
      <c r="Z164" s="11">
        <f t="shared" si="33"/>
        <v>0</v>
      </c>
      <c r="AA164" s="6">
        <f t="shared" si="34"/>
        <v>35</v>
      </c>
    </row>
    <row r="165" spans="1:27" ht="12" customHeight="1" thickBot="1" x14ac:dyDescent="0.3">
      <c r="A165" s="87" t="s">
        <v>27</v>
      </c>
      <c r="B165" s="78"/>
      <c r="C165" s="53">
        <v>1</v>
      </c>
      <c r="D165" s="109">
        <v>1</v>
      </c>
      <c r="E165" s="137">
        <v>1</v>
      </c>
      <c r="F165" s="158">
        <v>1</v>
      </c>
      <c r="G165" s="56">
        <v>1</v>
      </c>
      <c r="H165" s="54">
        <v>1</v>
      </c>
      <c r="I165" s="56">
        <v>1</v>
      </c>
      <c r="J165" s="54">
        <v>1</v>
      </c>
      <c r="K165" s="53">
        <v>1</v>
      </c>
      <c r="L165" s="54"/>
      <c r="M165" s="53"/>
      <c r="N165" s="78">
        <v>1</v>
      </c>
      <c r="O165" s="53">
        <v>1</v>
      </c>
      <c r="P165" s="78">
        <v>1</v>
      </c>
      <c r="Q165" s="53">
        <v>1</v>
      </c>
      <c r="R165" s="78">
        <v>1</v>
      </c>
      <c r="S165" s="53">
        <v>1</v>
      </c>
      <c r="T165" s="78">
        <v>1</v>
      </c>
      <c r="U165" s="53">
        <v>1</v>
      </c>
      <c r="V165" s="78">
        <v>1</v>
      </c>
      <c r="W165" s="53">
        <v>1</v>
      </c>
      <c r="X165" s="148" t="s">
        <v>0</v>
      </c>
      <c r="Y165" s="57"/>
      <c r="Z165" s="11">
        <f t="shared" si="33"/>
        <v>9.5</v>
      </c>
      <c r="AA165" s="6">
        <f t="shared" si="34"/>
        <v>35</v>
      </c>
    </row>
    <row r="166" spans="1:27" ht="12" customHeight="1" thickBot="1" x14ac:dyDescent="0.3">
      <c r="A166" s="75" t="s">
        <v>8</v>
      </c>
      <c r="B166" s="76">
        <f t="shared" ref="B166:Y166" si="35">SUM(B145:B165)</f>
        <v>0</v>
      </c>
      <c r="C166" s="76">
        <f t="shared" si="35"/>
        <v>6</v>
      </c>
      <c r="D166" s="76">
        <f t="shared" si="35"/>
        <v>10</v>
      </c>
      <c r="E166" s="76">
        <f t="shared" si="35"/>
        <v>13</v>
      </c>
      <c r="F166" s="76">
        <f t="shared" si="35"/>
        <v>13</v>
      </c>
      <c r="G166" s="76">
        <f t="shared" si="35"/>
        <v>13</v>
      </c>
      <c r="H166" s="76">
        <f t="shared" si="35"/>
        <v>13</v>
      </c>
      <c r="I166" s="76">
        <f t="shared" si="35"/>
        <v>13</v>
      </c>
      <c r="J166" s="76">
        <f t="shared" si="35"/>
        <v>7</v>
      </c>
      <c r="K166" s="76">
        <f t="shared" si="35"/>
        <v>6</v>
      </c>
      <c r="L166" s="76">
        <f t="shared" si="35"/>
        <v>5</v>
      </c>
      <c r="M166" s="76">
        <f t="shared" si="35"/>
        <v>7</v>
      </c>
      <c r="N166" s="76">
        <f t="shared" si="35"/>
        <v>13</v>
      </c>
      <c r="O166" s="76">
        <f t="shared" si="35"/>
        <v>13</v>
      </c>
      <c r="P166" s="76">
        <f t="shared" si="35"/>
        <v>13</v>
      </c>
      <c r="Q166" s="76">
        <f t="shared" si="35"/>
        <v>13</v>
      </c>
      <c r="R166" s="76">
        <f t="shared" si="35"/>
        <v>13</v>
      </c>
      <c r="S166" s="76">
        <f t="shared" si="35"/>
        <v>13</v>
      </c>
      <c r="T166" s="76">
        <f t="shared" si="35"/>
        <v>13</v>
      </c>
      <c r="U166" s="76">
        <f t="shared" si="35"/>
        <v>12</v>
      </c>
      <c r="V166" s="76">
        <f t="shared" si="35"/>
        <v>9</v>
      </c>
      <c r="W166" s="76">
        <f t="shared" si="35"/>
        <v>9</v>
      </c>
      <c r="X166" s="76">
        <f t="shared" si="35"/>
        <v>3</v>
      </c>
      <c r="Y166" s="76">
        <f t="shared" si="35"/>
        <v>0</v>
      </c>
      <c r="Z166" s="77" t="s">
        <v>0</v>
      </c>
      <c r="AA166" s="6" t="e">
        <f t="shared" si="34"/>
        <v>#VALUE!</v>
      </c>
    </row>
    <row r="167" spans="1:27" ht="12" customHeight="1" thickBot="1" x14ac:dyDescent="0.3">
      <c r="A167" s="60" t="s">
        <v>39</v>
      </c>
      <c r="B167" s="61">
        <f>SUM(B145:B157)</f>
        <v>0</v>
      </c>
      <c r="C167" s="61">
        <f>SUM(C145:C162)</f>
        <v>5</v>
      </c>
      <c r="D167" s="61">
        <f t="shared" ref="D167:I167" si="36">SUM(D145:D162)-1</f>
        <v>7</v>
      </c>
      <c r="E167" s="61">
        <f t="shared" si="36"/>
        <v>10</v>
      </c>
      <c r="F167" s="61">
        <f t="shared" si="36"/>
        <v>10</v>
      </c>
      <c r="G167" s="61">
        <f t="shared" si="36"/>
        <v>10</v>
      </c>
      <c r="H167" s="61">
        <f t="shared" si="36"/>
        <v>10</v>
      </c>
      <c r="I167" s="61">
        <f t="shared" si="36"/>
        <v>10</v>
      </c>
      <c r="J167" s="61">
        <f>SUM(J145:J162)</f>
        <v>5</v>
      </c>
      <c r="K167" s="61">
        <f>SUM(K145:K162)</f>
        <v>5</v>
      </c>
      <c r="L167" s="61">
        <f>SUM(L145:L162)</f>
        <v>4</v>
      </c>
      <c r="M167" s="61">
        <f>SUM(M145:M162)</f>
        <v>6</v>
      </c>
      <c r="N167" s="61">
        <f t="shared" ref="N167:U167" si="37">SUM(N145:N162)-1</f>
        <v>10</v>
      </c>
      <c r="O167" s="61">
        <f t="shared" si="37"/>
        <v>10</v>
      </c>
      <c r="P167" s="61">
        <f t="shared" si="37"/>
        <v>10</v>
      </c>
      <c r="Q167" s="61">
        <f t="shared" si="37"/>
        <v>10</v>
      </c>
      <c r="R167" s="61">
        <f t="shared" si="37"/>
        <v>10</v>
      </c>
      <c r="S167" s="61">
        <f t="shared" si="37"/>
        <v>10</v>
      </c>
      <c r="T167" s="61">
        <f t="shared" si="37"/>
        <v>10</v>
      </c>
      <c r="U167" s="61">
        <f t="shared" si="37"/>
        <v>9</v>
      </c>
      <c r="V167" s="61">
        <f>SUM(V145:V162)</f>
        <v>8</v>
      </c>
      <c r="W167" s="61">
        <f>SUM(W145:W162)</f>
        <v>8</v>
      </c>
      <c r="X167" s="61">
        <f>SUM(X145:X162)</f>
        <v>3</v>
      </c>
      <c r="Y167" s="61">
        <f>SUM(Y145:Y162)</f>
        <v>0</v>
      </c>
      <c r="Z167" s="414"/>
      <c r="AA167" s="6">
        <f t="shared" si="34"/>
        <v>191</v>
      </c>
    </row>
    <row r="168" spans="1:27" ht="12" customHeight="1" x14ac:dyDescent="0.25">
      <c r="A168" s="27" t="s">
        <v>28</v>
      </c>
      <c r="B168" s="344">
        <v>1</v>
      </c>
      <c r="C168" s="345">
        <v>1</v>
      </c>
      <c r="D168" s="346">
        <v>1</v>
      </c>
      <c r="E168" s="347">
        <v>1</v>
      </c>
      <c r="F168" s="348">
        <v>1</v>
      </c>
      <c r="G168" s="347">
        <v>1</v>
      </c>
      <c r="H168" s="346">
        <v>1</v>
      </c>
      <c r="I168" s="345">
        <v>1</v>
      </c>
      <c r="J168" s="346">
        <v>1</v>
      </c>
      <c r="K168" s="146" t="s">
        <v>0</v>
      </c>
      <c r="L168" s="145"/>
      <c r="M168" s="146"/>
      <c r="N168" s="346">
        <v>1</v>
      </c>
      <c r="O168" s="347">
        <v>1</v>
      </c>
      <c r="P168" s="346">
        <v>1</v>
      </c>
      <c r="Q168" s="347">
        <v>1</v>
      </c>
      <c r="R168" s="346">
        <v>1</v>
      </c>
      <c r="S168" s="345">
        <v>1</v>
      </c>
      <c r="T168" s="346">
        <v>1</v>
      </c>
      <c r="U168" s="347">
        <v>1</v>
      </c>
      <c r="V168" s="145" t="s">
        <v>0</v>
      </c>
      <c r="W168" s="146" t="s">
        <v>0</v>
      </c>
      <c r="X168" s="145"/>
      <c r="Y168" s="146"/>
      <c r="Z168" s="413">
        <f>SUM(B168:Y168)*0.5</f>
        <v>8.5</v>
      </c>
      <c r="AA168" s="6">
        <f t="shared" si="34"/>
        <v>36</v>
      </c>
    </row>
    <row r="169" spans="1:27" ht="12" customHeight="1" x14ac:dyDescent="0.25">
      <c r="A169" s="27" t="s">
        <v>55</v>
      </c>
      <c r="B169" s="181"/>
      <c r="C169" s="214"/>
      <c r="D169" s="206"/>
      <c r="E169" s="182"/>
      <c r="F169" s="236"/>
      <c r="G169" s="182"/>
      <c r="H169" s="206"/>
      <c r="I169" s="214"/>
      <c r="J169" s="206"/>
      <c r="K169" s="182"/>
      <c r="L169" s="206"/>
      <c r="M169" s="182"/>
      <c r="N169" s="206"/>
      <c r="O169" s="182"/>
      <c r="P169" s="206"/>
      <c r="Q169" s="182"/>
      <c r="R169" s="206"/>
      <c r="S169" s="214"/>
      <c r="T169" s="206"/>
      <c r="U169" s="182"/>
      <c r="V169" s="206"/>
      <c r="W169" s="182"/>
      <c r="X169" s="206"/>
      <c r="Y169" s="182"/>
      <c r="Z169" s="413">
        <f t="shared" ref="Z169:Z171" si="38">SUM(B169:Y169)*0.5</f>
        <v>0</v>
      </c>
      <c r="AA169" s="6">
        <f t="shared" si="34"/>
        <v>35</v>
      </c>
    </row>
    <row r="170" spans="1:27" ht="12" customHeight="1" x14ac:dyDescent="0.25">
      <c r="A170" s="395" t="s">
        <v>54</v>
      </c>
      <c r="B170" s="344">
        <v>1</v>
      </c>
      <c r="C170" s="345">
        <v>1</v>
      </c>
      <c r="D170" s="346">
        <v>1</v>
      </c>
      <c r="E170" s="347">
        <v>1</v>
      </c>
      <c r="F170" s="348">
        <v>1</v>
      </c>
      <c r="G170" s="347">
        <v>1</v>
      </c>
      <c r="H170" s="346">
        <v>1</v>
      </c>
      <c r="I170" s="345">
        <v>1</v>
      </c>
      <c r="J170" s="346">
        <v>1</v>
      </c>
      <c r="K170" s="146"/>
      <c r="L170" s="145"/>
      <c r="M170" s="146"/>
      <c r="N170" s="346">
        <v>1</v>
      </c>
      <c r="O170" s="347">
        <v>1</v>
      </c>
      <c r="P170" s="346">
        <v>1</v>
      </c>
      <c r="Q170" s="347">
        <v>1</v>
      </c>
      <c r="R170" s="346">
        <v>1</v>
      </c>
      <c r="S170" s="345">
        <v>1</v>
      </c>
      <c r="T170" s="346">
        <v>1</v>
      </c>
      <c r="U170" s="347">
        <v>1</v>
      </c>
      <c r="V170" s="346">
        <v>1</v>
      </c>
      <c r="W170" s="347">
        <v>1</v>
      </c>
      <c r="X170" s="145"/>
      <c r="Y170" s="146"/>
      <c r="Z170" s="413">
        <f t="shared" si="38"/>
        <v>9.5</v>
      </c>
      <c r="AA170" s="6">
        <f t="shared" si="34"/>
        <v>35</v>
      </c>
    </row>
    <row r="171" spans="1:27" ht="12" customHeight="1" thickBot="1" x14ac:dyDescent="0.3">
      <c r="A171" s="184" t="s">
        <v>29</v>
      </c>
      <c r="B171" s="78">
        <v>1</v>
      </c>
      <c r="C171" s="165">
        <v>1</v>
      </c>
      <c r="D171" s="223">
        <v>1</v>
      </c>
      <c r="E171" s="224">
        <v>1</v>
      </c>
      <c r="F171" s="267">
        <v>1</v>
      </c>
      <c r="G171" s="224">
        <v>1</v>
      </c>
      <c r="H171" s="223">
        <v>1</v>
      </c>
      <c r="I171" s="272">
        <v>1</v>
      </c>
      <c r="J171" s="54" t="s">
        <v>0</v>
      </c>
      <c r="K171" s="56" t="s">
        <v>0</v>
      </c>
      <c r="L171" s="78">
        <v>1</v>
      </c>
      <c r="M171" s="53">
        <v>1</v>
      </c>
      <c r="N171" s="78">
        <v>1</v>
      </c>
      <c r="O171" s="53">
        <v>1</v>
      </c>
      <c r="P171" s="78">
        <v>1</v>
      </c>
      <c r="Q171" s="53">
        <v>1</v>
      </c>
      <c r="R171" s="54" t="s">
        <v>0</v>
      </c>
      <c r="S171" s="165" t="s">
        <v>0</v>
      </c>
      <c r="T171" s="54" t="s">
        <v>0</v>
      </c>
      <c r="U171" s="56" t="s">
        <v>0</v>
      </c>
      <c r="V171" s="54" t="s">
        <v>0</v>
      </c>
      <c r="W171" s="56" t="s">
        <v>0</v>
      </c>
      <c r="X171" s="54" t="s">
        <v>0</v>
      </c>
      <c r="Y171" s="53"/>
      <c r="Z171" s="413">
        <f t="shared" si="38"/>
        <v>7</v>
      </c>
      <c r="AA171" s="6">
        <f t="shared" si="34"/>
        <v>35</v>
      </c>
    </row>
    <row r="172" spans="1:27" ht="12" customHeight="1" thickBot="1" x14ac:dyDescent="0.3">
      <c r="A172" s="343" t="s">
        <v>42</v>
      </c>
      <c r="B172" s="78"/>
      <c r="C172" s="165"/>
      <c r="D172" s="223">
        <v>1</v>
      </c>
      <c r="E172" s="224">
        <v>1</v>
      </c>
      <c r="F172" s="267">
        <v>1</v>
      </c>
      <c r="G172" s="224">
        <v>1</v>
      </c>
      <c r="H172" s="223">
        <v>1</v>
      </c>
      <c r="I172" s="272">
        <v>1</v>
      </c>
      <c r="J172" s="223">
        <v>1</v>
      </c>
      <c r="K172" s="224">
        <v>1</v>
      </c>
      <c r="L172" s="78"/>
      <c r="M172" s="53"/>
      <c r="N172" s="227">
        <v>1</v>
      </c>
      <c r="O172" s="228">
        <v>1</v>
      </c>
      <c r="P172" s="227">
        <v>1</v>
      </c>
      <c r="Q172" s="228">
        <v>1</v>
      </c>
      <c r="R172" s="227">
        <v>1</v>
      </c>
      <c r="S172" s="230">
        <v>1</v>
      </c>
      <c r="T172" s="227">
        <v>1</v>
      </c>
      <c r="U172" s="228">
        <v>1</v>
      </c>
      <c r="V172" s="227">
        <v>1</v>
      </c>
      <c r="W172" s="228">
        <v>1</v>
      </c>
      <c r="X172" s="78"/>
      <c r="Y172" s="53"/>
      <c r="Z172" s="33">
        <f t="shared" ref="Z172:Z179" si="39">SUM(B172:Y172)*0.5</f>
        <v>9</v>
      </c>
      <c r="AA172" s="6">
        <f t="shared" ref="AA172:AA180" si="40">AA37</f>
        <v>35</v>
      </c>
    </row>
    <row r="173" spans="1:27" ht="12" customHeight="1" thickBot="1" x14ac:dyDescent="0.3">
      <c r="A173" s="349" t="s">
        <v>30</v>
      </c>
      <c r="B173" s="330">
        <v>1</v>
      </c>
      <c r="C173" s="331">
        <v>1</v>
      </c>
      <c r="D173" s="330">
        <v>1</v>
      </c>
      <c r="E173" s="331">
        <v>1</v>
      </c>
      <c r="F173" s="330">
        <v>1</v>
      </c>
      <c r="G173" s="331">
        <v>1</v>
      </c>
      <c r="H173" s="330">
        <v>1</v>
      </c>
      <c r="I173" s="331">
        <v>1</v>
      </c>
      <c r="J173" s="145"/>
      <c r="K173" s="146"/>
      <c r="L173" s="330">
        <v>1</v>
      </c>
      <c r="M173" s="331">
        <v>1</v>
      </c>
      <c r="N173" s="330">
        <v>1</v>
      </c>
      <c r="O173" s="331">
        <v>1</v>
      </c>
      <c r="P173" s="330">
        <v>1</v>
      </c>
      <c r="Q173" s="331">
        <v>1</v>
      </c>
      <c r="R173" s="330">
        <v>1</v>
      </c>
      <c r="S173" s="331">
        <v>1</v>
      </c>
      <c r="T173" s="145" t="s">
        <v>14</v>
      </c>
      <c r="U173" s="146" t="s">
        <v>0</v>
      </c>
      <c r="V173" s="145" t="s">
        <v>0</v>
      </c>
      <c r="W173" s="146" t="s">
        <v>0</v>
      </c>
      <c r="X173" s="239" t="s">
        <v>0</v>
      </c>
      <c r="Y173" s="146"/>
      <c r="Z173" s="33">
        <f t="shared" si="39"/>
        <v>8</v>
      </c>
      <c r="AA173" s="6">
        <f t="shared" si="40"/>
        <v>35</v>
      </c>
    </row>
    <row r="174" spans="1:27" ht="12" customHeight="1" thickBot="1" x14ac:dyDescent="0.3">
      <c r="A174" s="31" t="s">
        <v>31</v>
      </c>
      <c r="B174" s="78"/>
      <c r="C174" s="53" t="s">
        <v>0</v>
      </c>
      <c r="D174" s="441">
        <v>1</v>
      </c>
      <c r="E174" s="442">
        <v>1</v>
      </c>
      <c r="F174" s="397">
        <v>1</v>
      </c>
      <c r="G174" s="396">
        <v>1</v>
      </c>
      <c r="H174" s="397">
        <v>1</v>
      </c>
      <c r="I174" s="396">
        <v>1</v>
      </c>
      <c r="J174" s="397">
        <v>1</v>
      </c>
      <c r="K174" s="396">
        <v>1</v>
      </c>
      <c r="L174" s="148" t="s">
        <v>0</v>
      </c>
      <c r="M174" s="57" t="s">
        <v>0</v>
      </c>
      <c r="N174" s="397">
        <v>1</v>
      </c>
      <c r="O174" s="396">
        <v>1</v>
      </c>
      <c r="P174" s="397">
        <v>1</v>
      </c>
      <c r="Q174" s="396">
        <v>1</v>
      </c>
      <c r="R174" s="397">
        <v>1</v>
      </c>
      <c r="S174" s="396">
        <v>1</v>
      </c>
      <c r="T174" s="397">
        <v>1</v>
      </c>
      <c r="U174" s="396">
        <v>1</v>
      </c>
      <c r="V174" s="397">
        <v>1</v>
      </c>
      <c r="W174" s="396">
        <v>1</v>
      </c>
      <c r="X174" s="78"/>
      <c r="Y174" s="53"/>
      <c r="Z174" s="33">
        <f t="shared" si="39"/>
        <v>9</v>
      </c>
      <c r="AA174" s="6">
        <f t="shared" si="40"/>
        <v>35</v>
      </c>
    </row>
    <row r="175" spans="1:27" ht="12" customHeight="1" thickBot="1" x14ac:dyDescent="0.3">
      <c r="A175" s="99" t="s">
        <v>40</v>
      </c>
      <c r="B175" s="145"/>
      <c r="C175" s="146"/>
      <c r="D175" s="337">
        <v>1</v>
      </c>
      <c r="E175" s="338">
        <v>1</v>
      </c>
      <c r="F175" s="337">
        <v>1</v>
      </c>
      <c r="G175" s="338">
        <v>1</v>
      </c>
      <c r="H175" s="337">
        <v>1</v>
      </c>
      <c r="I175" s="338">
        <v>1</v>
      </c>
      <c r="J175" s="337">
        <v>1</v>
      </c>
      <c r="K175" s="338">
        <v>1</v>
      </c>
      <c r="L175" s="239" t="s">
        <v>0</v>
      </c>
      <c r="M175" s="192" t="s">
        <v>0</v>
      </c>
      <c r="N175" s="337">
        <v>1</v>
      </c>
      <c r="O175" s="338">
        <v>1</v>
      </c>
      <c r="P175" s="337">
        <v>1</v>
      </c>
      <c r="Q175" s="338">
        <v>1</v>
      </c>
      <c r="R175" s="337">
        <v>1</v>
      </c>
      <c r="S175" s="338">
        <v>1</v>
      </c>
      <c r="T175" s="337">
        <v>1</v>
      </c>
      <c r="U175" s="338">
        <v>1</v>
      </c>
      <c r="V175" s="337">
        <v>1</v>
      </c>
      <c r="W175" s="146"/>
      <c r="X175" s="145"/>
      <c r="Y175" s="146"/>
      <c r="Z175" s="33">
        <f t="shared" si="39"/>
        <v>8.5</v>
      </c>
      <c r="AA175" s="6">
        <f t="shared" si="40"/>
        <v>35</v>
      </c>
    </row>
    <row r="176" spans="1:27" ht="12" customHeight="1" thickBot="1" x14ac:dyDescent="0.3">
      <c r="A176" s="343"/>
      <c r="B176" s="78"/>
      <c r="C176" s="165"/>
      <c r="D176" s="78"/>
      <c r="E176" s="53"/>
      <c r="F176" s="148"/>
      <c r="G176" s="53"/>
      <c r="H176" s="78"/>
      <c r="I176" s="57"/>
      <c r="J176" s="78"/>
      <c r="K176" s="53"/>
      <c r="L176" s="78"/>
      <c r="M176" s="53"/>
      <c r="N176" s="78"/>
      <c r="O176" s="53"/>
      <c r="P176" s="78"/>
      <c r="Q176" s="53"/>
      <c r="R176" s="78"/>
      <c r="S176" s="57"/>
      <c r="T176" s="78"/>
      <c r="U176" s="53"/>
      <c r="V176" s="78"/>
      <c r="W176" s="53"/>
      <c r="X176" s="78"/>
      <c r="Y176" s="53"/>
      <c r="Z176" s="33">
        <f t="shared" si="39"/>
        <v>0</v>
      </c>
      <c r="AA176" s="6">
        <f t="shared" si="40"/>
        <v>0</v>
      </c>
    </row>
    <row r="177" spans="1:27" ht="12" customHeight="1" thickBot="1" x14ac:dyDescent="0.3">
      <c r="A177" s="427"/>
      <c r="B177" s="78"/>
      <c r="C177" s="53"/>
      <c r="D177" s="145"/>
      <c r="E177" s="146"/>
      <c r="F177" s="78"/>
      <c r="G177" s="53"/>
      <c r="H177" s="78"/>
      <c r="I177" s="53"/>
      <c r="J177" s="78"/>
      <c r="K177" s="53"/>
      <c r="L177" s="148"/>
      <c r="M177" s="57"/>
      <c r="N177" s="78"/>
      <c r="O177" s="53"/>
      <c r="P177" s="78"/>
      <c r="Q177" s="53"/>
      <c r="R177" s="78"/>
      <c r="S177" s="53"/>
      <c r="T177" s="78"/>
      <c r="U177" s="53"/>
      <c r="V177" s="78"/>
      <c r="W177" s="53"/>
      <c r="X177" s="78"/>
      <c r="Y177" s="53"/>
      <c r="Z177" s="33">
        <f t="shared" si="39"/>
        <v>0</v>
      </c>
      <c r="AA177" s="6">
        <f t="shared" si="40"/>
        <v>0</v>
      </c>
    </row>
    <row r="178" spans="1:27" ht="12" customHeight="1" thickBot="1" x14ac:dyDescent="0.3">
      <c r="A178" s="258"/>
      <c r="B178" s="145"/>
      <c r="C178" s="146"/>
      <c r="D178" s="145"/>
      <c r="E178" s="146"/>
      <c r="F178" s="145"/>
      <c r="G178" s="146"/>
      <c r="H178" s="145"/>
      <c r="I178" s="146"/>
      <c r="J178" s="145"/>
      <c r="K178" s="146"/>
      <c r="L178" s="239"/>
      <c r="M178" s="192"/>
      <c r="N178" s="145"/>
      <c r="O178" s="146"/>
      <c r="P178" s="145"/>
      <c r="Q178" s="146"/>
      <c r="R178" s="145"/>
      <c r="S178" s="146"/>
      <c r="T178" s="145"/>
      <c r="U178" s="146"/>
      <c r="V178" s="145"/>
      <c r="W178" s="146"/>
      <c r="X178" s="145"/>
      <c r="Y178" s="146"/>
      <c r="Z178" s="33">
        <f t="shared" si="39"/>
        <v>0</v>
      </c>
      <c r="AA178" s="6">
        <f t="shared" si="40"/>
        <v>0</v>
      </c>
    </row>
    <row r="179" spans="1:27" ht="12" customHeight="1" thickBot="1" x14ac:dyDescent="0.3">
      <c r="A179" s="31" t="s">
        <v>32</v>
      </c>
      <c r="B179" s="269">
        <v>1</v>
      </c>
      <c r="C179" s="270">
        <v>1</v>
      </c>
      <c r="D179" s="269">
        <v>1</v>
      </c>
      <c r="E179" s="270">
        <v>1</v>
      </c>
      <c r="F179" s="269">
        <v>1</v>
      </c>
      <c r="G179" s="270">
        <v>1</v>
      </c>
      <c r="H179" s="269">
        <v>1</v>
      </c>
      <c r="I179" s="270">
        <v>1</v>
      </c>
      <c r="J179" s="78" t="s">
        <v>0</v>
      </c>
      <c r="K179" s="13"/>
      <c r="L179" s="281">
        <v>1</v>
      </c>
      <c r="M179" s="270">
        <v>1</v>
      </c>
      <c r="N179" s="269">
        <v>1</v>
      </c>
      <c r="O179" s="270">
        <v>1</v>
      </c>
      <c r="P179" s="269">
        <v>1</v>
      </c>
      <c r="Q179" s="270">
        <v>1</v>
      </c>
      <c r="R179" s="12" t="s">
        <v>0</v>
      </c>
      <c r="S179" s="13"/>
      <c r="T179" s="12"/>
      <c r="U179" s="13"/>
      <c r="V179" s="12"/>
      <c r="W179" s="13"/>
      <c r="X179" s="20"/>
      <c r="Y179" s="13"/>
      <c r="Z179" s="33">
        <f t="shared" si="39"/>
        <v>7</v>
      </c>
      <c r="AA179" s="6">
        <f t="shared" si="40"/>
        <v>35</v>
      </c>
    </row>
    <row r="180" spans="1:27" ht="12" customHeight="1" thickBot="1" x14ac:dyDescent="0.3">
      <c r="A180" s="37" t="s">
        <v>33</v>
      </c>
      <c r="B180" s="261" t="s">
        <v>35</v>
      </c>
      <c r="C180" s="262">
        <v>1</v>
      </c>
      <c r="D180" s="261">
        <v>1</v>
      </c>
      <c r="E180" s="262">
        <v>1</v>
      </c>
      <c r="F180" s="261">
        <v>1</v>
      </c>
      <c r="G180" s="262">
        <v>1</v>
      </c>
      <c r="H180" s="261">
        <v>1</v>
      </c>
      <c r="I180" s="262">
        <v>1</v>
      </c>
      <c r="J180" s="263"/>
      <c r="K180" s="264"/>
      <c r="L180" s="268"/>
      <c r="M180" s="266"/>
      <c r="N180" s="263"/>
      <c r="O180" s="264"/>
      <c r="P180" s="268"/>
      <c r="Q180" s="264"/>
      <c r="R180" s="263"/>
      <c r="S180" s="264"/>
      <c r="T180" s="278">
        <v>1</v>
      </c>
      <c r="U180" s="278">
        <v>1</v>
      </c>
      <c r="V180" s="261">
        <v>1</v>
      </c>
      <c r="W180" s="262">
        <v>1</v>
      </c>
      <c r="X180" s="255" t="s">
        <v>0</v>
      </c>
      <c r="Y180" s="264" t="s">
        <v>0</v>
      </c>
      <c r="Z180" s="33">
        <v>7</v>
      </c>
      <c r="AA180" s="6">
        <f t="shared" si="40"/>
        <v>35</v>
      </c>
    </row>
    <row r="181" spans="1:27" ht="12" customHeight="1" thickBot="1" x14ac:dyDescent="0.3">
      <c r="A181" s="512" t="str">
        <f>A1</f>
        <v>SEMAINE 4</v>
      </c>
      <c r="B181" s="514">
        <f>B1+4</f>
        <v>45681</v>
      </c>
      <c r="C181" s="515"/>
      <c r="D181" s="515"/>
      <c r="E181" s="515"/>
      <c r="F181" s="515"/>
      <c r="G181" s="515"/>
      <c r="H181" s="515"/>
      <c r="I181" s="515"/>
      <c r="J181" s="515"/>
      <c r="K181" s="515"/>
      <c r="L181" s="515"/>
      <c r="M181" s="515"/>
      <c r="N181" s="515"/>
      <c r="O181" s="515"/>
      <c r="P181" s="515"/>
      <c r="Q181" s="515"/>
      <c r="R181" s="515"/>
      <c r="S181" s="515"/>
      <c r="T181" s="515"/>
      <c r="U181" s="515"/>
      <c r="V181" s="515"/>
      <c r="W181" s="515"/>
      <c r="X181" s="515"/>
      <c r="Y181" s="516"/>
      <c r="Z181" s="519" t="s">
        <v>9</v>
      </c>
      <c r="AA181" s="521" t="s">
        <v>10</v>
      </c>
    </row>
    <row r="182" spans="1:27" ht="12" customHeight="1" thickBot="1" x14ac:dyDescent="0.3">
      <c r="A182" s="513"/>
      <c r="B182" s="517" t="s">
        <v>15</v>
      </c>
      <c r="C182" s="518"/>
      <c r="D182" s="523" t="s">
        <v>16</v>
      </c>
      <c r="E182" s="517"/>
      <c r="F182" s="517" t="s">
        <v>17</v>
      </c>
      <c r="G182" s="518"/>
      <c r="H182" s="517" t="s">
        <v>18</v>
      </c>
      <c r="I182" s="518"/>
      <c r="J182" s="517" t="s">
        <v>19</v>
      </c>
      <c r="K182" s="518"/>
      <c r="L182" s="517" t="s">
        <v>20</v>
      </c>
      <c r="M182" s="518"/>
      <c r="N182" s="517" t="s">
        <v>12</v>
      </c>
      <c r="O182" s="518"/>
      <c r="P182" s="517" t="s">
        <v>21</v>
      </c>
      <c r="Q182" s="518"/>
      <c r="R182" s="517" t="s">
        <v>22</v>
      </c>
      <c r="S182" s="518"/>
      <c r="T182" s="517" t="s">
        <v>23</v>
      </c>
      <c r="U182" s="518"/>
      <c r="V182" s="517" t="s">
        <v>24</v>
      </c>
      <c r="W182" s="518"/>
      <c r="X182" s="517" t="s">
        <v>25</v>
      </c>
      <c r="Y182" s="518"/>
      <c r="Z182" s="520"/>
      <c r="AA182" s="522"/>
    </row>
    <row r="183" spans="1:27" ht="12" customHeight="1" thickBot="1" x14ac:dyDescent="0.3">
      <c r="A183" s="26" t="s">
        <v>1</v>
      </c>
      <c r="B183" s="29" t="s">
        <v>0</v>
      </c>
      <c r="C183" s="112">
        <v>1</v>
      </c>
      <c r="D183" s="124">
        <v>1</v>
      </c>
      <c r="E183" s="197">
        <v>1</v>
      </c>
      <c r="F183" s="124">
        <v>1</v>
      </c>
      <c r="G183" s="126">
        <v>1</v>
      </c>
      <c r="H183" s="125">
        <v>1</v>
      </c>
      <c r="I183" s="126">
        <v>1</v>
      </c>
      <c r="J183" s="111" t="s">
        <v>0</v>
      </c>
      <c r="K183" s="2" t="s">
        <v>0</v>
      </c>
      <c r="L183" s="122" t="s">
        <v>0</v>
      </c>
      <c r="M183" s="83" t="s">
        <v>0</v>
      </c>
      <c r="N183" s="127">
        <v>1</v>
      </c>
      <c r="O183" s="123">
        <v>1</v>
      </c>
      <c r="P183" s="127">
        <v>1</v>
      </c>
      <c r="Q183" s="123">
        <v>1</v>
      </c>
      <c r="R183" s="127">
        <v>1</v>
      </c>
      <c r="S183" s="118">
        <v>1</v>
      </c>
      <c r="T183" s="117">
        <v>1</v>
      </c>
      <c r="U183" s="118">
        <v>1</v>
      </c>
      <c r="V183" s="117">
        <v>1</v>
      </c>
      <c r="W183" s="118">
        <v>1</v>
      </c>
      <c r="X183" s="122">
        <v>1</v>
      </c>
      <c r="Y183" s="2"/>
      <c r="Z183" s="40">
        <f>SUM(B183:Y183)*0.5</f>
        <v>9</v>
      </c>
      <c r="AA183" s="6">
        <f>AA3</f>
        <v>36</v>
      </c>
    </row>
    <row r="184" spans="1:27" ht="12" customHeight="1" thickBot="1" x14ac:dyDescent="0.3">
      <c r="A184" s="365" t="s">
        <v>43</v>
      </c>
      <c r="B184" s="78"/>
      <c r="C184" s="53"/>
      <c r="D184" s="54">
        <v>1</v>
      </c>
      <c r="E184" s="165">
        <v>1</v>
      </c>
      <c r="F184" s="54">
        <v>1</v>
      </c>
      <c r="G184" s="56">
        <v>1</v>
      </c>
      <c r="H184" s="55">
        <v>1</v>
      </c>
      <c r="I184" s="56">
        <v>1</v>
      </c>
      <c r="J184" s="52"/>
      <c r="K184" s="53"/>
      <c r="L184" s="55">
        <v>1</v>
      </c>
      <c r="M184" s="56">
        <v>1</v>
      </c>
      <c r="N184" s="52">
        <v>1</v>
      </c>
      <c r="O184" s="53">
        <v>1</v>
      </c>
      <c r="P184" s="52">
        <v>1</v>
      </c>
      <c r="Q184" s="53">
        <v>1</v>
      </c>
      <c r="R184" s="52">
        <v>1</v>
      </c>
      <c r="S184" s="53">
        <v>1</v>
      </c>
      <c r="T184" s="52">
        <v>1</v>
      </c>
      <c r="U184" s="53">
        <v>1</v>
      </c>
      <c r="V184" s="52">
        <v>1</v>
      </c>
      <c r="W184" s="53">
        <v>1</v>
      </c>
      <c r="X184" s="52"/>
      <c r="Y184" s="275"/>
      <c r="Z184" s="11">
        <f t="shared" ref="Z184:Z224" si="41">SUM(B184:Y184)*0.5</f>
        <v>9</v>
      </c>
      <c r="AA184" s="6">
        <f>AA4</f>
        <v>35</v>
      </c>
    </row>
    <row r="185" spans="1:27" ht="12" customHeight="1" thickBot="1" x14ac:dyDescent="0.3">
      <c r="A185" s="364" t="s">
        <v>49</v>
      </c>
      <c r="B185" s="473"/>
      <c r="C185" s="474"/>
      <c r="D185" s="473"/>
      <c r="E185" s="476"/>
      <c r="F185" s="476"/>
      <c r="G185" s="474"/>
      <c r="H185" s="476"/>
      <c r="I185" s="474"/>
      <c r="J185" s="476"/>
      <c r="K185" s="474"/>
      <c r="L185" s="476"/>
      <c r="M185" s="474"/>
      <c r="N185" s="476"/>
      <c r="O185" s="474"/>
      <c r="P185" s="476"/>
      <c r="Q185" s="474"/>
      <c r="R185" s="476"/>
      <c r="S185" s="474"/>
      <c r="T185" s="476"/>
      <c r="U185" s="474"/>
      <c r="V185" s="476"/>
      <c r="W185" s="477"/>
      <c r="X185" s="478"/>
      <c r="Y185" s="477"/>
      <c r="Z185" s="11">
        <f t="shared" si="41"/>
        <v>0</v>
      </c>
      <c r="AA185" s="6">
        <f>AA5</f>
        <v>0</v>
      </c>
    </row>
    <row r="186" spans="1:27" ht="12" customHeight="1" thickBot="1" x14ac:dyDescent="0.3">
      <c r="A186" s="298" t="s">
        <v>45</v>
      </c>
      <c r="B186" s="247"/>
      <c r="C186" s="154">
        <v>1</v>
      </c>
      <c r="D186" s="247">
        <v>1</v>
      </c>
      <c r="E186" s="157">
        <v>1</v>
      </c>
      <c r="F186" s="157">
        <v>1</v>
      </c>
      <c r="G186" s="154">
        <v>1</v>
      </c>
      <c r="H186" s="157">
        <v>1</v>
      </c>
      <c r="I186" s="154">
        <v>1</v>
      </c>
      <c r="J186" s="157" t="s">
        <v>0</v>
      </c>
      <c r="K186" s="154" t="s">
        <v>0</v>
      </c>
      <c r="L186" s="157"/>
      <c r="M186" s="154"/>
      <c r="N186" s="157">
        <v>1</v>
      </c>
      <c r="O186" s="154">
        <v>1</v>
      </c>
      <c r="P186" s="157">
        <v>1</v>
      </c>
      <c r="Q186" s="154">
        <v>1</v>
      </c>
      <c r="R186" s="157">
        <v>1</v>
      </c>
      <c r="S186" s="154">
        <v>1</v>
      </c>
      <c r="T186" s="157">
        <v>1</v>
      </c>
      <c r="U186" s="154">
        <v>1</v>
      </c>
      <c r="V186" s="157">
        <v>1</v>
      </c>
      <c r="W186" s="53">
        <v>1</v>
      </c>
      <c r="X186" s="52" t="s">
        <v>0</v>
      </c>
      <c r="Y186" s="53"/>
      <c r="Z186" s="11">
        <f t="shared" si="41"/>
        <v>8.5</v>
      </c>
      <c r="AA186" s="6">
        <f>AA6</f>
        <v>35.5</v>
      </c>
    </row>
    <row r="187" spans="1:27" ht="12" customHeight="1" thickBot="1" x14ac:dyDescent="0.3">
      <c r="A187" s="298" t="s">
        <v>51</v>
      </c>
      <c r="B187" s="247"/>
      <c r="C187" s="154"/>
      <c r="D187" s="247" t="s">
        <v>0</v>
      </c>
      <c r="E187" s="157">
        <v>1</v>
      </c>
      <c r="F187" s="157">
        <v>1</v>
      </c>
      <c r="G187" s="154">
        <v>1</v>
      </c>
      <c r="H187" s="157">
        <v>1</v>
      </c>
      <c r="I187" s="154">
        <v>1</v>
      </c>
      <c r="J187" s="157">
        <v>1</v>
      </c>
      <c r="K187" s="154">
        <v>1</v>
      </c>
      <c r="L187" s="157"/>
      <c r="M187" s="154"/>
      <c r="N187" s="157">
        <v>1</v>
      </c>
      <c r="O187" s="154">
        <v>1</v>
      </c>
      <c r="P187" s="157">
        <v>1</v>
      </c>
      <c r="Q187" s="154">
        <v>1</v>
      </c>
      <c r="R187" s="157">
        <v>1</v>
      </c>
      <c r="S187" s="154">
        <v>1</v>
      </c>
      <c r="T187" s="157">
        <v>1</v>
      </c>
      <c r="U187" s="154">
        <v>1</v>
      </c>
      <c r="V187" s="157">
        <v>1</v>
      </c>
      <c r="W187" s="53">
        <v>1</v>
      </c>
      <c r="X187" s="52">
        <v>1</v>
      </c>
      <c r="Y187" s="53"/>
      <c r="Z187" s="11">
        <f t="shared" si="41"/>
        <v>9</v>
      </c>
      <c r="AA187" s="6">
        <f>AA7</f>
        <v>35</v>
      </c>
    </row>
    <row r="188" spans="1:27" ht="12" customHeight="1" thickBot="1" x14ac:dyDescent="0.3">
      <c r="A188" s="258"/>
      <c r="B188" s="98"/>
      <c r="C188" s="97"/>
      <c r="D188" s="109"/>
      <c r="E188" s="185"/>
      <c r="F188" s="109"/>
      <c r="G188" s="137"/>
      <c r="H188" s="136"/>
      <c r="I188" s="137"/>
      <c r="J188" s="110"/>
      <c r="K188" s="97"/>
      <c r="L188" s="110"/>
      <c r="M188" s="97"/>
      <c r="N188" s="110"/>
      <c r="O188" s="97"/>
      <c r="P188" s="110"/>
      <c r="Q188" s="97"/>
      <c r="R188" s="110"/>
      <c r="S188" s="97"/>
      <c r="T188" s="110"/>
      <c r="U188" s="97"/>
      <c r="V188" s="110"/>
      <c r="W188" s="97"/>
      <c r="X188" s="110"/>
      <c r="Y188" s="97"/>
      <c r="Z188" s="11">
        <f t="shared" si="41"/>
        <v>0</v>
      </c>
      <c r="AA188" s="6" t="e">
        <f>#REF!</f>
        <v>#REF!</v>
      </c>
    </row>
    <row r="189" spans="1:27" ht="12" customHeight="1" thickBot="1" x14ac:dyDescent="0.3">
      <c r="A189" s="259"/>
      <c r="B189" s="98"/>
      <c r="C189" s="97"/>
      <c r="D189" s="109"/>
      <c r="E189" s="185"/>
      <c r="F189" s="109"/>
      <c r="G189" s="137"/>
      <c r="H189" s="136"/>
      <c r="I189" s="137"/>
      <c r="J189" s="110"/>
      <c r="K189" s="97"/>
      <c r="L189" s="110"/>
      <c r="M189" s="97"/>
      <c r="N189" s="110"/>
      <c r="O189" s="97"/>
      <c r="P189" s="110"/>
      <c r="Q189" s="137"/>
      <c r="R189" s="110"/>
      <c r="S189" s="97"/>
      <c r="T189" s="110"/>
      <c r="U189" s="97"/>
      <c r="V189" s="110"/>
      <c r="W189" s="97"/>
      <c r="X189" s="110"/>
      <c r="Y189" s="97"/>
      <c r="Z189" s="11">
        <f t="shared" si="41"/>
        <v>0</v>
      </c>
      <c r="AA189" s="6">
        <f t="shared" ref="AA189:AA208" si="42">AA9</f>
        <v>0</v>
      </c>
    </row>
    <row r="190" spans="1:27" ht="12" customHeight="1" thickBot="1" x14ac:dyDescent="0.3">
      <c r="A190" s="10" t="s">
        <v>2</v>
      </c>
      <c r="B190" s="18">
        <f t="shared" ref="B190:Y190" si="43">SUM(B183:B189)</f>
        <v>0</v>
      </c>
      <c r="C190" s="18">
        <f t="shared" si="43"/>
        <v>2</v>
      </c>
      <c r="D190" s="18">
        <f t="shared" si="43"/>
        <v>3</v>
      </c>
      <c r="E190" s="18">
        <f t="shared" si="43"/>
        <v>4</v>
      </c>
      <c r="F190" s="18">
        <f t="shared" si="43"/>
        <v>4</v>
      </c>
      <c r="G190" s="18">
        <f t="shared" si="43"/>
        <v>4</v>
      </c>
      <c r="H190" s="18">
        <f t="shared" si="43"/>
        <v>4</v>
      </c>
      <c r="I190" s="18">
        <f t="shared" si="43"/>
        <v>4</v>
      </c>
      <c r="J190" s="18">
        <f t="shared" si="43"/>
        <v>1</v>
      </c>
      <c r="K190" s="18">
        <f t="shared" si="43"/>
        <v>1</v>
      </c>
      <c r="L190" s="18">
        <f t="shared" si="43"/>
        <v>1</v>
      </c>
      <c r="M190" s="18">
        <f t="shared" si="43"/>
        <v>1</v>
      </c>
      <c r="N190" s="18">
        <f t="shared" si="43"/>
        <v>4</v>
      </c>
      <c r="O190" s="18">
        <f t="shared" si="43"/>
        <v>4</v>
      </c>
      <c r="P190" s="18">
        <f t="shared" si="43"/>
        <v>4</v>
      </c>
      <c r="Q190" s="18">
        <f t="shared" si="43"/>
        <v>4</v>
      </c>
      <c r="R190" s="18">
        <f t="shared" si="43"/>
        <v>4</v>
      </c>
      <c r="S190" s="18">
        <f t="shared" si="43"/>
        <v>4</v>
      </c>
      <c r="T190" s="18">
        <f t="shared" si="43"/>
        <v>4</v>
      </c>
      <c r="U190" s="18">
        <f t="shared" si="43"/>
        <v>4</v>
      </c>
      <c r="V190" s="18">
        <f t="shared" si="43"/>
        <v>4</v>
      </c>
      <c r="W190" s="18">
        <f t="shared" si="43"/>
        <v>4</v>
      </c>
      <c r="X190" s="18">
        <f t="shared" si="43"/>
        <v>2</v>
      </c>
      <c r="Y190" s="18">
        <f t="shared" si="43"/>
        <v>0</v>
      </c>
      <c r="Z190" s="11">
        <f t="shared" si="41"/>
        <v>35.5</v>
      </c>
      <c r="AA190" s="6">
        <f t="shared" si="42"/>
        <v>142.5</v>
      </c>
    </row>
    <row r="191" spans="1:27" ht="12" customHeight="1" thickBot="1" x14ac:dyDescent="0.3">
      <c r="A191" s="9" t="s">
        <v>3</v>
      </c>
      <c r="B191" s="143"/>
      <c r="C191" s="134">
        <v>1</v>
      </c>
      <c r="D191" s="170">
        <v>1</v>
      </c>
      <c r="E191" s="112">
        <v>1</v>
      </c>
      <c r="F191" s="251">
        <v>1</v>
      </c>
      <c r="G191" s="112">
        <v>1</v>
      </c>
      <c r="H191" s="111">
        <v>1</v>
      </c>
      <c r="I191" s="112">
        <v>1</v>
      </c>
      <c r="J191" s="111" t="s">
        <v>0</v>
      </c>
      <c r="K191" s="112" t="s">
        <v>0</v>
      </c>
      <c r="L191" s="111">
        <v>1</v>
      </c>
      <c r="M191" s="83">
        <v>1</v>
      </c>
      <c r="N191" s="113">
        <v>1</v>
      </c>
      <c r="O191" s="83">
        <v>1</v>
      </c>
      <c r="P191" s="113">
        <v>1</v>
      </c>
      <c r="Q191" s="83">
        <v>1</v>
      </c>
      <c r="R191" s="113">
        <v>1</v>
      </c>
      <c r="S191" s="83">
        <v>1</v>
      </c>
      <c r="T191" s="113">
        <v>1</v>
      </c>
      <c r="U191" s="83">
        <v>1</v>
      </c>
      <c r="V191" s="111">
        <v>1</v>
      </c>
      <c r="W191" s="83">
        <v>1</v>
      </c>
      <c r="X191" s="119">
        <v>1</v>
      </c>
      <c r="Y191" s="401"/>
      <c r="Z191" s="11">
        <f t="shared" si="41"/>
        <v>10</v>
      </c>
      <c r="AA191" s="6">
        <f t="shared" si="42"/>
        <v>19</v>
      </c>
    </row>
    <row r="192" spans="1:27" ht="12" customHeight="1" thickBot="1" x14ac:dyDescent="0.3">
      <c r="A192" s="4" t="s">
        <v>4</v>
      </c>
      <c r="B192" s="95"/>
      <c r="C192" s="66">
        <v>1</v>
      </c>
      <c r="D192" s="54">
        <v>1</v>
      </c>
      <c r="E192" s="56">
        <v>1</v>
      </c>
      <c r="F192" s="158">
        <v>1</v>
      </c>
      <c r="G192" s="56">
        <v>1</v>
      </c>
      <c r="H192" s="55">
        <v>1</v>
      </c>
      <c r="I192" s="56">
        <v>1</v>
      </c>
      <c r="J192" s="54">
        <v>1</v>
      </c>
      <c r="K192" s="56" t="s">
        <v>0</v>
      </c>
      <c r="L192" s="148">
        <v>1</v>
      </c>
      <c r="M192" s="57">
        <v>1</v>
      </c>
      <c r="N192" s="78">
        <v>1</v>
      </c>
      <c r="O192" s="57">
        <v>1</v>
      </c>
      <c r="P192" s="78">
        <v>1</v>
      </c>
      <c r="Q192" s="57">
        <v>1</v>
      </c>
      <c r="R192" s="78">
        <v>1</v>
      </c>
      <c r="S192" s="53">
        <v>1</v>
      </c>
      <c r="T192" s="78">
        <v>1</v>
      </c>
      <c r="U192" s="53"/>
      <c r="V192" s="148"/>
      <c r="W192" s="53"/>
      <c r="X192" s="295"/>
      <c r="Y192" s="67"/>
      <c r="Z192" s="11">
        <f t="shared" si="41"/>
        <v>8.5</v>
      </c>
      <c r="AA192" s="6">
        <f t="shared" si="42"/>
        <v>26</v>
      </c>
    </row>
    <row r="193" spans="1:27" ht="12" customHeight="1" thickBot="1" x14ac:dyDescent="0.3">
      <c r="A193" s="4" t="s">
        <v>13</v>
      </c>
      <c r="B193" s="95"/>
      <c r="C193" s="66"/>
      <c r="D193" s="54">
        <v>1</v>
      </c>
      <c r="E193" s="56">
        <v>1</v>
      </c>
      <c r="F193" s="158">
        <v>1</v>
      </c>
      <c r="G193" s="56">
        <v>1</v>
      </c>
      <c r="H193" s="55">
        <v>1</v>
      </c>
      <c r="I193" s="56">
        <v>1</v>
      </c>
      <c r="J193" s="52" t="s">
        <v>0</v>
      </c>
      <c r="K193" s="53" t="s">
        <v>0</v>
      </c>
      <c r="L193" s="52">
        <v>1</v>
      </c>
      <c r="M193" s="56">
        <v>1</v>
      </c>
      <c r="N193" s="52">
        <v>1</v>
      </c>
      <c r="O193" s="53">
        <v>1</v>
      </c>
      <c r="P193" s="52">
        <v>1</v>
      </c>
      <c r="Q193" s="53">
        <v>1</v>
      </c>
      <c r="R193" s="52">
        <v>1</v>
      </c>
      <c r="S193" s="53">
        <v>1</v>
      </c>
      <c r="T193" s="52">
        <v>1</v>
      </c>
      <c r="U193" s="53">
        <v>1</v>
      </c>
      <c r="V193" s="52"/>
      <c r="W193" s="57"/>
      <c r="X193" s="95"/>
      <c r="Y193" s="67"/>
      <c r="Z193" s="11">
        <f t="shared" si="41"/>
        <v>8</v>
      </c>
      <c r="AA193" s="6">
        <f t="shared" si="42"/>
        <v>35</v>
      </c>
    </row>
    <row r="194" spans="1:27" ht="12" customHeight="1" thickBot="1" x14ac:dyDescent="0.3">
      <c r="A194" s="4" t="s">
        <v>5</v>
      </c>
      <c r="B194" s="48"/>
      <c r="C194" s="47"/>
      <c r="D194" s="48"/>
      <c r="E194" s="50"/>
      <c r="F194" s="155"/>
      <c r="G194" s="50"/>
      <c r="H194" s="49"/>
      <c r="I194" s="50"/>
      <c r="J194" s="46"/>
      <c r="K194" s="47"/>
      <c r="L194" s="46"/>
      <c r="M194" s="47"/>
      <c r="N194" s="46"/>
      <c r="O194" s="47"/>
      <c r="P194" s="46"/>
      <c r="Q194" s="47"/>
      <c r="R194" s="46"/>
      <c r="S194" s="47"/>
      <c r="T194" s="46"/>
      <c r="U194" s="47"/>
      <c r="V194" s="46"/>
      <c r="W194" s="51"/>
      <c r="X194" s="88"/>
      <c r="Y194" s="51"/>
      <c r="Z194" s="11">
        <f t="shared" si="41"/>
        <v>0</v>
      </c>
      <c r="AA194" s="6">
        <f t="shared" si="42"/>
        <v>16.5</v>
      </c>
    </row>
    <row r="195" spans="1:27" ht="12" customHeight="1" thickBot="1" x14ac:dyDescent="0.3">
      <c r="A195" s="4" t="s">
        <v>7</v>
      </c>
      <c r="B195" s="95"/>
      <c r="C195" s="66">
        <v>1</v>
      </c>
      <c r="D195" s="54">
        <v>1</v>
      </c>
      <c r="E195" s="56">
        <v>1</v>
      </c>
      <c r="F195" s="158">
        <v>1</v>
      </c>
      <c r="G195" s="56">
        <v>1</v>
      </c>
      <c r="H195" s="55">
        <v>1</v>
      </c>
      <c r="I195" s="165" t="s">
        <v>0</v>
      </c>
      <c r="J195" s="78" t="s">
        <v>0</v>
      </c>
      <c r="K195" s="53" t="s">
        <v>0</v>
      </c>
      <c r="L195" s="148" t="s">
        <v>0</v>
      </c>
      <c r="M195" s="57">
        <v>1</v>
      </c>
      <c r="N195" s="78">
        <v>1</v>
      </c>
      <c r="O195" s="53">
        <v>1</v>
      </c>
      <c r="P195" s="78">
        <v>1</v>
      </c>
      <c r="Q195" s="53">
        <v>1</v>
      </c>
      <c r="R195" s="148">
        <v>1</v>
      </c>
      <c r="S195" s="53">
        <v>1</v>
      </c>
      <c r="T195" s="78" t="s">
        <v>0</v>
      </c>
      <c r="U195" s="53" t="s">
        <v>0</v>
      </c>
      <c r="V195" s="148" t="s">
        <v>0</v>
      </c>
      <c r="W195" s="53" t="s">
        <v>0</v>
      </c>
      <c r="X195" s="95"/>
      <c r="Y195" s="67"/>
      <c r="Z195" s="11">
        <f t="shared" si="41"/>
        <v>6.5</v>
      </c>
      <c r="AA195" s="6">
        <f t="shared" si="42"/>
        <v>31</v>
      </c>
    </row>
    <row r="196" spans="1:27" ht="12" customHeight="1" thickBot="1" x14ac:dyDescent="0.3">
      <c r="A196" s="5" t="s">
        <v>6</v>
      </c>
      <c r="B196" s="92"/>
      <c r="C196" s="69"/>
      <c r="D196" s="48"/>
      <c r="E196" s="50"/>
      <c r="F196" s="155"/>
      <c r="G196" s="50"/>
      <c r="H196" s="49"/>
      <c r="I196" s="50"/>
      <c r="J196" s="49"/>
      <c r="K196" s="47"/>
      <c r="L196" s="46"/>
      <c r="M196" s="47"/>
      <c r="N196" s="46"/>
      <c r="O196" s="47"/>
      <c r="P196" s="46"/>
      <c r="Q196" s="47"/>
      <c r="R196" s="46"/>
      <c r="S196" s="47"/>
      <c r="T196" s="46"/>
      <c r="U196" s="47"/>
      <c r="V196" s="46"/>
      <c r="W196" s="51"/>
      <c r="X196" s="92"/>
      <c r="Y196" s="70"/>
      <c r="Z196" s="11">
        <f t="shared" si="41"/>
        <v>0</v>
      </c>
      <c r="AA196" s="6">
        <f t="shared" si="42"/>
        <v>31</v>
      </c>
    </row>
    <row r="197" spans="1:27" ht="12" customHeight="1" thickBot="1" x14ac:dyDescent="0.3">
      <c r="A197" s="162" t="s">
        <v>41</v>
      </c>
      <c r="B197" s="371" t="s">
        <v>0</v>
      </c>
      <c r="C197" s="53" t="s">
        <v>0</v>
      </c>
      <c r="D197" s="54">
        <v>1</v>
      </c>
      <c r="E197" s="56">
        <v>1</v>
      </c>
      <c r="F197" s="158">
        <v>1</v>
      </c>
      <c r="G197" s="56">
        <v>1</v>
      </c>
      <c r="H197" s="55">
        <v>1</v>
      </c>
      <c r="I197" s="56">
        <v>1</v>
      </c>
      <c r="J197" s="55" t="s">
        <v>0</v>
      </c>
      <c r="K197" s="53" t="s">
        <v>0</v>
      </c>
      <c r="L197" s="52">
        <v>1</v>
      </c>
      <c r="M197" s="53">
        <v>1</v>
      </c>
      <c r="N197" s="55">
        <v>1</v>
      </c>
      <c r="O197" s="56">
        <v>1</v>
      </c>
      <c r="P197" s="55">
        <v>1</v>
      </c>
      <c r="Q197" s="56">
        <v>1</v>
      </c>
      <c r="R197" s="55">
        <v>1</v>
      </c>
      <c r="S197" s="56">
        <v>1</v>
      </c>
      <c r="T197" s="52">
        <v>1</v>
      </c>
      <c r="U197" s="53">
        <v>1</v>
      </c>
      <c r="V197" s="52">
        <v>1</v>
      </c>
      <c r="W197" s="57" t="s">
        <v>0</v>
      </c>
      <c r="X197" s="78"/>
      <c r="Y197" s="57"/>
      <c r="Z197" s="11">
        <f t="shared" si="41"/>
        <v>8.5</v>
      </c>
      <c r="AA197" s="6">
        <f t="shared" si="42"/>
        <v>36</v>
      </c>
    </row>
    <row r="198" spans="1:27" ht="12" customHeight="1" thickBot="1" x14ac:dyDescent="0.3">
      <c r="A198" s="171" t="s">
        <v>44</v>
      </c>
      <c r="B198" s="206"/>
      <c r="C198" s="182"/>
      <c r="D198" s="181"/>
      <c r="E198" s="190"/>
      <c r="F198" s="254"/>
      <c r="G198" s="190"/>
      <c r="H198" s="189"/>
      <c r="I198" s="190"/>
      <c r="J198" s="189"/>
      <c r="K198" s="190"/>
      <c r="L198" s="189"/>
      <c r="M198" s="182"/>
      <c r="N198" s="191"/>
      <c r="O198" s="182"/>
      <c r="P198" s="191"/>
      <c r="Q198" s="182"/>
      <c r="R198" s="191"/>
      <c r="S198" s="182"/>
      <c r="T198" s="191"/>
      <c r="U198" s="316"/>
      <c r="V198" s="191"/>
      <c r="W198" s="214"/>
      <c r="X198" s="206"/>
      <c r="Y198" s="214"/>
      <c r="Z198" s="11">
        <f t="shared" si="41"/>
        <v>0</v>
      </c>
      <c r="AA198" s="6">
        <f t="shared" si="42"/>
        <v>17.5</v>
      </c>
    </row>
    <row r="199" spans="1:27" ht="12" customHeight="1" thickBot="1" x14ac:dyDescent="0.3">
      <c r="A199" s="171" t="s">
        <v>46</v>
      </c>
      <c r="B199" s="308"/>
      <c r="C199" s="182"/>
      <c r="D199" s="181"/>
      <c r="E199" s="190"/>
      <c r="F199" s="254"/>
      <c r="G199" s="190"/>
      <c r="H199" s="189"/>
      <c r="I199" s="190"/>
      <c r="J199" s="189"/>
      <c r="K199" s="190"/>
      <c r="L199" s="189"/>
      <c r="M199" s="182"/>
      <c r="N199" s="191"/>
      <c r="O199" s="182"/>
      <c r="P199" s="191"/>
      <c r="Q199" s="182"/>
      <c r="R199" s="191"/>
      <c r="S199" s="182"/>
      <c r="T199" s="191"/>
      <c r="U199" s="316"/>
      <c r="V199" s="191"/>
      <c r="W199" s="214"/>
      <c r="X199" s="206"/>
      <c r="Y199" s="214"/>
      <c r="Z199" s="11">
        <f t="shared" si="41"/>
        <v>0</v>
      </c>
      <c r="AA199" s="6">
        <f t="shared" si="42"/>
        <v>35</v>
      </c>
    </row>
    <row r="200" spans="1:27" ht="12" customHeight="1" thickBot="1" x14ac:dyDescent="0.3">
      <c r="A200" s="171" t="s">
        <v>47</v>
      </c>
      <c r="B200" s="206"/>
      <c r="C200" s="182"/>
      <c r="D200" s="181"/>
      <c r="E200" s="190"/>
      <c r="F200" s="254"/>
      <c r="G200" s="190"/>
      <c r="H200" s="189"/>
      <c r="I200" s="190"/>
      <c r="J200" s="189"/>
      <c r="K200" s="190"/>
      <c r="L200" s="189"/>
      <c r="M200" s="182"/>
      <c r="N200" s="191"/>
      <c r="O200" s="182"/>
      <c r="P200" s="191"/>
      <c r="Q200" s="182"/>
      <c r="R200" s="191"/>
      <c r="S200" s="182"/>
      <c r="T200" s="191"/>
      <c r="U200" s="316"/>
      <c r="V200" s="191"/>
      <c r="W200" s="214"/>
      <c r="X200" s="206"/>
      <c r="Y200" s="214"/>
      <c r="Z200" s="11">
        <f t="shared" si="41"/>
        <v>0</v>
      </c>
      <c r="AA200" s="6">
        <f t="shared" si="42"/>
        <v>17.5</v>
      </c>
    </row>
    <row r="201" spans="1:27" ht="12" customHeight="1" thickBot="1" x14ac:dyDescent="0.3">
      <c r="A201" s="201" t="s">
        <v>50</v>
      </c>
      <c r="B201" s="371"/>
      <c r="C201" s="53" t="s">
        <v>0</v>
      </c>
      <c r="D201" s="78">
        <v>1</v>
      </c>
      <c r="E201" s="53">
        <v>1</v>
      </c>
      <c r="F201" s="148">
        <v>1</v>
      </c>
      <c r="G201" s="53">
        <v>1</v>
      </c>
      <c r="H201" s="52">
        <v>1</v>
      </c>
      <c r="I201" s="53">
        <v>1</v>
      </c>
      <c r="J201" s="52">
        <v>1</v>
      </c>
      <c r="K201" s="53">
        <v>1</v>
      </c>
      <c r="L201" s="52" t="s">
        <v>0</v>
      </c>
      <c r="M201" s="53" t="s">
        <v>0</v>
      </c>
      <c r="N201" s="52">
        <v>1</v>
      </c>
      <c r="O201" s="53">
        <v>1</v>
      </c>
      <c r="P201" s="52">
        <v>1</v>
      </c>
      <c r="Q201" s="53">
        <v>1</v>
      </c>
      <c r="R201" s="52">
        <v>1</v>
      </c>
      <c r="S201" s="53">
        <v>1</v>
      </c>
      <c r="T201" s="52">
        <v>1</v>
      </c>
      <c r="U201" s="53">
        <v>1</v>
      </c>
      <c r="V201" s="52">
        <v>1</v>
      </c>
      <c r="W201" s="53">
        <v>1</v>
      </c>
      <c r="X201" s="52" t="s">
        <v>0</v>
      </c>
      <c r="Y201" s="57"/>
      <c r="Z201" s="11">
        <f t="shared" si="41"/>
        <v>9</v>
      </c>
      <c r="AA201" s="6">
        <f t="shared" si="42"/>
        <v>35</v>
      </c>
    </row>
    <row r="202" spans="1:27" ht="12" customHeight="1" thickBot="1" x14ac:dyDescent="0.3">
      <c r="A202" s="201" t="s">
        <v>48</v>
      </c>
      <c r="B202" s="88"/>
      <c r="C202" s="47"/>
      <c r="D202" s="88"/>
      <c r="E202" s="47"/>
      <c r="F202" s="94"/>
      <c r="G202" s="47"/>
      <c r="H202" s="46"/>
      <c r="I202" s="47"/>
      <c r="J202" s="46"/>
      <c r="K202" s="47"/>
      <c r="L202" s="46"/>
      <c r="M202" s="47"/>
      <c r="N202" s="46"/>
      <c r="O202" s="47"/>
      <c r="P202" s="46"/>
      <c r="Q202" s="47"/>
      <c r="R202" s="46"/>
      <c r="S202" s="47"/>
      <c r="T202" s="46"/>
      <c r="U202" s="47"/>
      <c r="V202" s="46"/>
      <c r="W202" s="47"/>
      <c r="X202" s="88"/>
      <c r="Y202" s="51"/>
      <c r="Z202" s="11">
        <f t="shared" si="41"/>
        <v>0</v>
      </c>
      <c r="AA202" s="6">
        <f t="shared" si="42"/>
        <v>35</v>
      </c>
    </row>
    <row r="203" spans="1:27" ht="12" customHeight="1" thickBot="1" x14ac:dyDescent="0.3">
      <c r="A203" s="201" t="s">
        <v>52</v>
      </c>
      <c r="B203" s="78"/>
      <c r="C203" s="53">
        <v>1</v>
      </c>
      <c r="D203" s="78">
        <v>1</v>
      </c>
      <c r="E203" s="53">
        <v>1</v>
      </c>
      <c r="F203" s="148">
        <v>1</v>
      </c>
      <c r="G203" s="53">
        <v>1</v>
      </c>
      <c r="H203" s="52">
        <v>1</v>
      </c>
      <c r="I203" s="53">
        <v>1</v>
      </c>
      <c r="J203" s="52">
        <v>1</v>
      </c>
      <c r="K203" s="53">
        <v>1</v>
      </c>
      <c r="L203" s="52"/>
      <c r="M203" s="53"/>
      <c r="N203" s="52">
        <v>1</v>
      </c>
      <c r="O203" s="53">
        <v>1</v>
      </c>
      <c r="P203" s="52">
        <v>1</v>
      </c>
      <c r="Q203" s="53">
        <v>1</v>
      </c>
      <c r="R203" s="52">
        <v>1</v>
      </c>
      <c r="S203" s="53">
        <v>1</v>
      </c>
      <c r="T203" s="52">
        <v>1</v>
      </c>
      <c r="U203" s="53">
        <v>1</v>
      </c>
      <c r="V203" s="52">
        <v>1</v>
      </c>
      <c r="W203" s="53">
        <v>1</v>
      </c>
      <c r="X203" s="78"/>
      <c r="Y203" s="57"/>
      <c r="Z203" s="11">
        <f t="shared" si="41"/>
        <v>9.5</v>
      </c>
      <c r="AA203" s="6">
        <f t="shared" si="42"/>
        <v>35</v>
      </c>
    </row>
    <row r="204" spans="1:27" ht="12" customHeight="1" thickBot="1" x14ac:dyDescent="0.3">
      <c r="A204" s="201" t="s">
        <v>53</v>
      </c>
      <c r="B204" s="78"/>
      <c r="C204" s="53">
        <v>1</v>
      </c>
      <c r="D204" s="78">
        <v>1</v>
      </c>
      <c r="E204" s="53">
        <v>1</v>
      </c>
      <c r="F204" s="148">
        <v>1</v>
      </c>
      <c r="G204" s="53">
        <v>1</v>
      </c>
      <c r="H204" s="52">
        <v>1</v>
      </c>
      <c r="I204" s="53">
        <v>1</v>
      </c>
      <c r="J204" s="52">
        <v>1</v>
      </c>
      <c r="K204" s="53">
        <v>1</v>
      </c>
      <c r="L204" s="52"/>
      <c r="M204" s="53"/>
      <c r="N204" s="52">
        <v>1</v>
      </c>
      <c r="O204" s="53">
        <v>1</v>
      </c>
      <c r="P204" s="52">
        <v>1</v>
      </c>
      <c r="Q204" s="53">
        <v>1</v>
      </c>
      <c r="R204" s="52">
        <v>1</v>
      </c>
      <c r="S204" s="53">
        <v>1</v>
      </c>
      <c r="T204" s="52">
        <v>1</v>
      </c>
      <c r="U204" s="53">
        <v>1</v>
      </c>
      <c r="V204" s="52">
        <v>1</v>
      </c>
      <c r="W204" s="53">
        <v>1</v>
      </c>
      <c r="X204" s="78"/>
      <c r="Y204" s="57"/>
      <c r="Z204" s="11">
        <f t="shared" si="41"/>
        <v>9.5</v>
      </c>
      <c r="AA204" s="6">
        <f t="shared" si="42"/>
        <v>35</v>
      </c>
    </row>
    <row r="205" spans="1:27" ht="12" customHeight="1" thickBot="1" x14ac:dyDescent="0.3">
      <c r="A205" s="201" t="s">
        <v>56</v>
      </c>
      <c r="B205" s="88"/>
      <c r="C205" s="47"/>
      <c r="D205" s="88"/>
      <c r="E205" s="47"/>
      <c r="F205" s="94"/>
      <c r="G205" s="47"/>
      <c r="H205" s="46"/>
      <c r="I205" s="47"/>
      <c r="J205" s="46"/>
      <c r="K205" s="47"/>
      <c r="L205" s="46"/>
      <c r="M205" s="47"/>
      <c r="N205" s="46"/>
      <c r="O205" s="47"/>
      <c r="P205" s="46"/>
      <c r="Q205" s="47"/>
      <c r="R205" s="46"/>
      <c r="S205" s="47"/>
      <c r="T205" s="46"/>
      <c r="U205" s="47"/>
      <c r="V205" s="46"/>
      <c r="W205" s="47"/>
      <c r="X205" s="88"/>
      <c r="Y205" s="51"/>
      <c r="Z205" s="11">
        <f t="shared" si="41"/>
        <v>0</v>
      </c>
      <c r="AA205" s="6">
        <f t="shared" si="42"/>
        <v>35</v>
      </c>
    </row>
    <row r="206" spans="1:27" ht="12" customHeight="1" thickBot="1" x14ac:dyDescent="0.3">
      <c r="A206" s="201"/>
      <c r="B206" s="145"/>
      <c r="C206" s="146"/>
      <c r="D206" s="145"/>
      <c r="E206" s="146"/>
      <c r="F206" s="239"/>
      <c r="G206" s="146"/>
      <c r="H206" s="187"/>
      <c r="I206" s="146"/>
      <c r="J206" s="187"/>
      <c r="K206" s="146"/>
      <c r="L206" s="187"/>
      <c r="M206" s="146"/>
      <c r="N206" s="187"/>
      <c r="O206" s="146"/>
      <c r="P206" s="187"/>
      <c r="Q206" s="146"/>
      <c r="R206" s="187"/>
      <c r="S206" s="146"/>
      <c r="T206" s="187"/>
      <c r="U206" s="146"/>
      <c r="V206" s="187"/>
      <c r="W206" s="192"/>
      <c r="X206" s="145"/>
      <c r="Y206" s="192"/>
      <c r="Z206" s="11">
        <f t="shared" si="41"/>
        <v>0</v>
      </c>
      <c r="AA206" s="6">
        <f t="shared" si="42"/>
        <v>0</v>
      </c>
    </row>
    <row r="207" spans="1:27" ht="12" customHeight="1" thickBot="1" x14ac:dyDescent="0.3">
      <c r="A207" s="171"/>
      <c r="B207" s="145"/>
      <c r="C207" s="146"/>
      <c r="D207" s="163"/>
      <c r="E207" s="194"/>
      <c r="F207" s="193"/>
      <c r="G207" s="194"/>
      <c r="H207" s="186"/>
      <c r="I207" s="194"/>
      <c r="J207" s="186"/>
      <c r="K207" s="194"/>
      <c r="L207" s="186"/>
      <c r="M207" s="146"/>
      <c r="N207" s="187"/>
      <c r="O207" s="146"/>
      <c r="P207" s="187"/>
      <c r="Q207" s="146"/>
      <c r="R207" s="187"/>
      <c r="S207" s="146"/>
      <c r="T207" s="187"/>
      <c r="U207" s="202"/>
      <c r="V207" s="187"/>
      <c r="W207" s="192"/>
      <c r="X207" s="145"/>
      <c r="Y207" s="192"/>
      <c r="Z207" s="11">
        <f t="shared" si="41"/>
        <v>0</v>
      </c>
      <c r="AA207" s="6">
        <f t="shared" si="42"/>
        <v>0</v>
      </c>
    </row>
    <row r="208" spans="1:27" ht="12" customHeight="1" thickBot="1" x14ac:dyDescent="0.3">
      <c r="A208" s="45" t="s">
        <v>37</v>
      </c>
      <c r="B208" s="88"/>
      <c r="C208" s="47"/>
      <c r="D208" s="48"/>
      <c r="E208" s="50"/>
      <c r="F208" s="155"/>
      <c r="G208" s="50"/>
      <c r="H208" s="49"/>
      <c r="I208" s="50"/>
      <c r="J208" s="88"/>
      <c r="K208" s="47"/>
      <c r="L208" s="94"/>
      <c r="M208" s="51"/>
      <c r="N208" s="88"/>
      <c r="O208" s="47"/>
      <c r="P208" s="88"/>
      <c r="Q208" s="47"/>
      <c r="R208" s="94"/>
      <c r="S208" s="47"/>
      <c r="T208" s="88"/>
      <c r="U208" s="47"/>
      <c r="V208" s="94"/>
      <c r="W208" s="47"/>
      <c r="X208" s="46"/>
      <c r="Y208" s="51"/>
      <c r="Z208" s="11">
        <f t="shared" si="41"/>
        <v>0</v>
      </c>
      <c r="AA208" s="6">
        <f t="shared" si="42"/>
        <v>34</v>
      </c>
    </row>
    <row r="209" spans="1:27" ht="12" customHeight="1" thickBot="1" x14ac:dyDescent="0.3">
      <c r="A209" s="28" t="s">
        <v>26</v>
      </c>
      <c r="B209" s="78"/>
      <c r="C209" s="53" t="s">
        <v>0</v>
      </c>
      <c r="D209" s="54">
        <v>1</v>
      </c>
      <c r="E209" s="56">
        <v>1</v>
      </c>
      <c r="F209" s="158">
        <v>1</v>
      </c>
      <c r="G209" s="56">
        <v>1</v>
      </c>
      <c r="H209" s="55">
        <v>1</v>
      </c>
      <c r="I209" s="56">
        <v>1</v>
      </c>
      <c r="J209" s="52"/>
      <c r="K209" s="56"/>
      <c r="L209" s="55">
        <v>1</v>
      </c>
      <c r="M209" s="56">
        <v>1</v>
      </c>
      <c r="N209" s="55">
        <v>1</v>
      </c>
      <c r="O209" s="53">
        <v>1</v>
      </c>
      <c r="P209" s="52">
        <v>1</v>
      </c>
      <c r="Q209" s="53">
        <v>1</v>
      </c>
      <c r="R209" s="52">
        <v>1</v>
      </c>
      <c r="S209" s="53">
        <v>1</v>
      </c>
      <c r="T209" s="52">
        <v>1</v>
      </c>
      <c r="U209" s="53">
        <v>1</v>
      </c>
      <c r="V209" s="52">
        <v>1</v>
      </c>
      <c r="W209" s="57">
        <v>1</v>
      </c>
      <c r="X209" s="78" t="s">
        <v>0</v>
      </c>
      <c r="Y209" s="57"/>
      <c r="Z209" s="11">
        <f t="shared" si="41"/>
        <v>9</v>
      </c>
      <c r="AA209" s="6">
        <f t="shared" ref="AA209:AA217" si="44">AA29</f>
        <v>35</v>
      </c>
    </row>
    <row r="210" spans="1:27" ht="12" customHeight="1" thickBot="1" x14ac:dyDescent="0.3">
      <c r="A210" s="87" t="s">
        <v>27</v>
      </c>
      <c r="B210" s="98"/>
      <c r="C210" s="97">
        <v>1</v>
      </c>
      <c r="D210" s="109">
        <v>1</v>
      </c>
      <c r="E210" s="137">
        <v>1</v>
      </c>
      <c r="F210" s="209">
        <v>1</v>
      </c>
      <c r="G210" s="137">
        <v>1</v>
      </c>
      <c r="H210" s="136">
        <v>1</v>
      </c>
      <c r="I210" s="137">
        <v>1</v>
      </c>
      <c r="J210" s="110">
        <v>1</v>
      </c>
      <c r="K210" s="97">
        <v>1</v>
      </c>
      <c r="L210" s="110"/>
      <c r="M210" s="97"/>
      <c r="N210" s="110">
        <v>1</v>
      </c>
      <c r="O210" s="97">
        <v>1</v>
      </c>
      <c r="P210" s="110">
        <v>1</v>
      </c>
      <c r="Q210" s="97">
        <v>1</v>
      </c>
      <c r="R210" s="110">
        <v>1</v>
      </c>
      <c r="S210" s="97">
        <v>1</v>
      </c>
      <c r="T210" s="110" t="s">
        <v>0</v>
      </c>
      <c r="U210" s="97" t="s">
        <v>0</v>
      </c>
      <c r="V210" s="110" t="s">
        <v>0</v>
      </c>
      <c r="W210" s="150" t="s">
        <v>0</v>
      </c>
      <c r="X210" s="98" t="s">
        <v>0</v>
      </c>
      <c r="Y210" s="150"/>
      <c r="Z210" s="11">
        <f t="shared" si="41"/>
        <v>7.5</v>
      </c>
      <c r="AA210" s="6">
        <f t="shared" si="44"/>
        <v>35</v>
      </c>
    </row>
    <row r="211" spans="1:27" ht="12" customHeight="1" thickBot="1" x14ac:dyDescent="0.3">
      <c r="A211" s="19" t="s">
        <v>8</v>
      </c>
      <c r="B211" s="18">
        <f t="shared" ref="B211:Y211" si="45">SUM(B190:B210)</f>
        <v>0</v>
      </c>
      <c r="C211" s="18">
        <f t="shared" si="45"/>
        <v>8</v>
      </c>
      <c r="D211" s="18">
        <f t="shared" si="45"/>
        <v>13</v>
      </c>
      <c r="E211" s="198">
        <f t="shared" si="45"/>
        <v>14</v>
      </c>
      <c r="F211" s="18">
        <f t="shared" si="45"/>
        <v>14</v>
      </c>
      <c r="G211" s="89">
        <f t="shared" si="45"/>
        <v>14</v>
      </c>
      <c r="H211" s="18">
        <f t="shared" si="45"/>
        <v>14</v>
      </c>
      <c r="I211" s="18">
        <f t="shared" si="45"/>
        <v>13</v>
      </c>
      <c r="J211" s="18">
        <f t="shared" si="45"/>
        <v>6</v>
      </c>
      <c r="K211" s="18">
        <f t="shared" si="45"/>
        <v>5</v>
      </c>
      <c r="L211" s="18">
        <f t="shared" si="45"/>
        <v>6</v>
      </c>
      <c r="M211" s="18">
        <f t="shared" si="45"/>
        <v>7</v>
      </c>
      <c r="N211" s="18">
        <f t="shared" si="45"/>
        <v>14</v>
      </c>
      <c r="O211" s="18">
        <f t="shared" si="45"/>
        <v>14</v>
      </c>
      <c r="P211" s="18">
        <f t="shared" si="45"/>
        <v>14</v>
      </c>
      <c r="Q211" s="18">
        <f t="shared" si="45"/>
        <v>14</v>
      </c>
      <c r="R211" s="18">
        <f t="shared" si="45"/>
        <v>14</v>
      </c>
      <c r="S211" s="18">
        <f t="shared" si="45"/>
        <v>14</v>
      </c>
      <c r="T211" s="18">
        <f t="shared" si="45"/>
        <v>12</v>
      </c>
      <c r="U211" s="18">
        <f t="shared" si="45"/>
        <v>11</v>
      </c>
      <c r="V211" s="18">
        <f t="shared" si="45"/>
        <v>10</v>
      </c>
      <c r="W211" s="18">
        <f t="shared" si="45"/>
        <v>9</v>
      </c>
      <c r="X211" s="18">
        <f t="shared" si="45"/>
        <v>3</v>
      </c>
      <c r="Y211" s="18">
        <f t="shared" si="45"/>
        <v>0</v>
      </c>
      <c r="Z211" s="24">
        <f t="shared" si="41"/>
        <v>121.5</v>
      </c>
      <c r="AA211" s="6" t="e">
        <f t="shared" si="44"/>
        <v>#VALUE!</v>
      </c>
    </row>
    <row r="212" spans="1:27" ht="12" customHeight="1" thickBot="1" x14ac:dyDescent="0.3">
      <c r="A212" s="60" t="s">
        <v>39</v>
      </c>
      <c r="B212" s="61">
        <f>SUM(B190:B202)</f>
        <v>0</v>
      </c>
      <c r="C212" s="61">
        <f>SUM(C190:C207)</f>
        <v>7</v>
      </c>
      <c r="D212" s="61">
        <f t="shared" ref="D212:I212" si="46">SUM(D190:D207)-1</f>
        <v>10</v>
      </c>
      <c r="E212" s="61">
        <f t="shared" si="46"/>
        <v>11</v>
      </c>
      <c r="F212" s="61">
        <f t="shared" si="46"/>
        <v>11</v>
      </c>
      <c r="G212" s="61">
        <f t="shared" si="46"/>
        <v>11</v>
      </c>
      <c r="H212" s="61">
        <f t="shared" si="46"/>
        <v>11</v>
      </c>
      <c r="I212" s="61">
        <f t="shared" si="46"/>
        <v>10</v>
      </c>
      <c r="J212" s="61">
        <f>SUM(J190:J207)</f>
        <v>5</v>
      </c>
      <c r="K212" s="61">
        <f>SUM(K190:K207)</f>
        <v>4</v>
      </c>
      <c r="L212" s="61">
        <f>SUM(L190:L207)</f>
        <v>5</v>
      </c>
      <c r="M212" s="61">
        <f>SUM(M190:M207)</f>
        <v>6</v>
      </c>
      <c r="N212" s="61">
        <f t="shared" ref="N212:U212" si="47">SUM(N190:N207)-1</f>
        <v>11</v>
      </c>
      <c r="O212" s="61">
        <f t="shared" si="47"/>
        <v>11</v>
      </c>
      <c r="P212" s="61">
        <f t="shared" si="47"/>
        <v>11</v>
      </c>
      <c r="Q212" s="61">
        <f t="shared" si="47"/>
        <v>11</v>
      </c>
      <c r="R212" s="61">
        <f t="shared" si="47"/>
        <v>11</v>
      </c>
      <c r="S212" s="61">
        <f t="shared" si="47"/>
        <v>11</v>
      </c>
      <c r="T212" s="61">
        <f t="shared" si="47"/>
        <v>10</v>
      </c>
      <c r="U212" s="61">
        <f t="shared" si="47"/>
        <v>9</v>
      </c>
      <c r="V212" s="61">
        <f>SUM(V190:V207)</f>
        <v>9</v>
      </c>
      <c r="W212" s="61">
        <f>SUM(W190:W207)</f>
        <v>8</v>
      </c>
      <c r="X212" s="61">
        <f>SUM(X190:X207)</f>
        <v>3</v>
      </c>
      <c r="Y212" s="61">
        <f>SUM(Y190:Y207)</f>
        <v>0</v>
      </c>
      <c r="Z212" s="24">
        <f t="shared" si="41"/>
        <v>98</v>
      </c>
      <c r="AA212" s="6">
        <f t="shared" si="44"/>
        <v>191</v>
      </c>
    </row>
    <row r="213" spans="1:27" ht="12" customHeight="1" thickBot="1" x14ac:dyDescent="0.3">
      <c r="A213" s="27" t="s">
        <v>28</v>
      </c>
      <c r="B213" s="48"/>
      <c r="C213" s="51"/>
      <c r="D213" s="88"/>
      <c r="E213" s="47"/>
      <c r="F213" s="94"/>
      <c r="G213" s="47"/>
      <c r="H213" s="88"/>
      <c r="I213" s="51"/>
      <c r="J213" s="88"/>
      <c r="K213" s="47"/>
      <c r="L213" s="88"/>
      <c r="M213" s="47"/>
      <c r="N213" s="88"/>
      <c r="O213" s="47"/>
      <c r="P213" s="88"/>
      <c r="Q213" s="47"/>
      <c r="R213" s="88"/>
      <c r="S213" s="51"/>
      <c r="T213" s="48"/>
      <c r="U213" s="50"/>
      <c r="V213" s="48"/>
      <c r="W213" s="47"/>
      <c r="X213" s="88"/>
      <c r="Y213" s="47"/>
      <c r="Z213" s="24">
        <f t="shared" si="41"/>
        <v>0</v>
      </c>
      <c r="AA213" s="6">
        <f t="shared" si="44"/>
        <v>36</v>
      </c>
    </row>
    <row r="214" spans="1:27" ht="12" customHeight="1" thickBot="1" x14ac:dyDescent="0.3">
      <c r="A214" s="27" t="s">
        <v>55</v>
      </c>
      <c r="B214" s="167">
        <v>1</v>
      </c>
      <c r="C214" s="399">
        <v>1</v>
      </c>
      <c r="D214" s="397">
        <v>1</v>
      </c>
      <c r="E214" s="396">
        <v>1</v>
      </c>
      <c r="F214" s="398">
        <v>1</v>
      </c>
      <c r="G214" s="396">
        <v>1</v>
      </c>
      <c r="H214" s="397">
        <v>1</v>
      </c>
      <c r="I214" s="399">
        <v>1</v>
      </c>
      <c r="J214" s="397">
        <v>1</v>
      </c>
      <c r="K214" s="53"/>
      <c r="L214" s="78"/>
      <c r="M214" s="53"/>
      <c r="N214" s="397">
        <v>1</v>
      </c>
      <c r="O214" s="396">
        <v>1</v>
      </c>
      <c r="P214" s="397">
        <v>1</v>
      </c>
      <c r="Q214" s="396">
        <v>1</v>
      </c>
      <c r="R214" s="397">
        <v>1</v>
      </c>
      <c r="S214" s="399">
        <v>1</v>
      </c>
      <c r="T214" s="167">
        <v>1</v>
      </c>
      <c r="U214" s="168">
        <v>1</v>
      </c>
      <c r="V214" s="167">
        <v>1</v>
      </c>
      <c r="W214" s="396">
        <v>1</v>
      </c>
      <c r="X214" s="78"/>
      <c r="Y214" s="53"/>
      <c r="Z214" s="24">
        <f t="shared" si="41"/>
        <v>9.5</v>
      </c>
      <c r="AA214" s="6">
        <f t="shared" si="44"/>
        <v>35</v>
      </c>
    </row>
    <row r="215" spans="1:27" ht="12" customHeight="1" thickBot="1" x14ac:dyDescent="0.3">
      <c r="A215" s="395" t="s">
        <v>54</v>
      </c>
      <c r="B215" s="167">
        <v>1</v>
      </c>
      <c r="C215" s="399">
        <v>1</v>
      </c>
      <c r="D215" s="397">
        <v>1</v>
      </c>
      <c r="E215" s="396">
        <v>1</v>
      </c>
      <c r="F215" s="398">
        <v>1</v>
      </c>
      <c r="G215" s="396">
        <v>1</v>
      </c>
      <c r="H215" s="397">
        <v>1</v>
      </c>
      <c r="I215" s="399">
        <v>1</v>
      </c>
      <c r="J215" s="397">
        <v>1</v>
      </c>
      <c r="K215" s="53" t="s">
        <v>0</v>
      </c>
      <c r="L215" s="78"/>
      <c r="M215" s="53"/>
      <c r="N215" s="397">
        <v>1</v>
      </c>
      <c r="O215" s="396">
        <v>1</v>
      </c>
      <c r="P215" s="397">
        <v>1</v>
      </c>
      <c r="Q215" s="396">
        <v>1</v>
      </c>
      <c r="R215" s="397">
        <v>1</v>
      </c>
      <c r="S215" s="399">
        <v>1</v>
      </c>
      <c r="T215" s="167">
        <v>1</v>
      </c>
      <c r="U215" s="168">
        <v>1</v>
      </c>
      <c r="V215" s="167">
        <v>1</v>
      </c>
      <c r="W215" s="396">
        <v>1</v>
      </c>
      <c r="X215" s="78"/>
      <c r="Y215" s="53"/>
      <c r="Z215" s="24">
        <f t="shared" si="41"/>
        <v>9.5</v>
      </c>
      <c r="AA215" s="6">
        <f t="shared" si="44"/>
        <v>35</v>
      </c>
    </row>
    <row r="216" spans="1:27" ht="12" customHeight="1" thickBot="1" x14ac:dyDescent="0.3">
      <c r="A216" s="184" t="s">
        <v>29</v>
      </c>
      <c r="B216" s="78">
        <v>1</v>
      </c>
      <c r="C216" s="165">
        <v>1</v>
      </c>
      <c r="D216" s="223">
        <v>1</v>
      </c>
      <c r="E216" s="224">
        <v>1</v>
      </c>
      <c r="F216" s="267">
        <v>1</v>
      </c>
      <c r="G216" s="224">
        <v>1</v>
      </c>
      <c r="H216" s="223">
        <v>1</v>
      </c>
      <c r="I216" s="272">
        <v>1</v>
      </c>
      <c r="J216" s="54" t="s">
        <v>0</v>
      </c>
      <c r="K216" s="56" t="s">
        <v>0</v>
      </c>
      <c r="L216" s="78">
        <v>1</v>
      </c>
      <c r="M216" s="53">
        <v>1</v>
      </c>
      <c r="N216" s="78">
        <v>1</v>
      </c>
      <c r="O216" s="53">
        <v>1</v>
      </c>
      <c r="P216" s="78">
        <v>1</v>
      </c>
      <c r="Q216" s="53">
        <v>1</v>
      </c>
      <c r="R216" s="54" t="s">
        <v>0</v>
      </c>
      <c r="S216" s="165" t="s">
        <v>0</v>
      </c>
      <c r="T216" s="54" t="s">
        <v>0</v>
      </c>
      <c r="U216" s="56" t="s">
        <v>0</v>
      </c>
      <c r="V216" s="54" t="s">
        <v>0</v>
      </c>
      <c r="W216" s="56" t="s">
        <v>0</v>
      </c>
      <c r="X216" s="54" t="s">
        <v>0</v>
      </c>
      <c r="Y216" s="53"/>
      <c r="Z216" s="24">
        <f t="shared" si="41"/>
        <v>7</v>
      </c>
      <c r="AA216" s="6">
        <f t="shared" si="44"/>
        <v>35</v>
      </c>
    </row>
    <row r="217" spans="1:27" ht="12" customHeight="1" thickBot="1" x14ac:dyDescent="0.3">
      <c r="A217" s="343" t="s">
        <v>42</v>
      </c>
      <c r="B217" s="78"/>
      <c r="C217" s="165"/>
      <c r="D217" s="223">
        <v>1</v>
      </c>
      <c r="E217" s="224">
        <v>1</v>
      </c>
      <c r="F217" s="267">
        <v>1</v>
      </c>
      <c r="G217" s="224">
        <v>1</v>
      </c>
      <c r="H217" s="223">
        <v>1</v>
      </c>
      <c r="I217" s="272">
        <v>1</v>
      </c>
      <c r="J217" s="223">
        <v>1</v>
      </c>
      <c r="K217" s="224">
        <v>1</v>
      </c>
      <c r="L217" s="78"/>
      <c r="M217" s="53"/>
      <c r="N217" s="227">
        <v>1</v>
      </c>
      <c r="O217" s="228">
        <v>1</v>
      </c>
      <c r="P217" s="227">
        <v>1</v>
      </c>
      <c r="Q217" s="228">
        <v>1</v>
      </c>
      <c r="R217" s="227">
        <v>1</v>
      </c>
      <c r="S217" s="230">
        <v>1</v>
      </c>
      <c r="T217" s="227">
        <v>1</v>
      </c>
      <c r="U217" s="228">
        <v>1</v>
      </c>
      <c r="V217" s="227">
        <v>1</v>
      </c>
      <c r="W217" s="228">
        <v>1</v>
      </c>
      <c r="X217" s="78"/>
      <c r="Y217" s="53"/>
      <c r="Z217" s="24">
        <f t="shared" si="41"/>
        <v>9</v>
      </c>
      <c r="AA217" s="6">
        <f t="shared" si="44"/>
        <v>35</v>
      </c>
    </row>
    <row r="218" spans="1:27" ht="12" customHeight="1" thickBot="1" x14ac:dyDescent="0.3">
      <c r="A218" s="349" t="s">
        <v>30</v>
      </c>
      <c r="B218" s="330">
        <v>1</v>
      </c>
      <c r="C218" s="331">
        <v>1</v>
      </c>
      <c r="D218" s="330">
        <v>1</v>
      </c>
      <c r="E218" s="331">
        <v>1</v>
      </c>
      <c r="F218" s="330">
        <v>1</v>
      </c>
      <c r="G218" s="331">
        <v>1</v>
      </c>
      <c r="H218" s="330">
        <v>1</v>
      </c>
      <c r="I218" s="331">
        <v>1</v>
      </c>
      <c r="J218" s="145"/>
      <c r="K218" s="146"/>
      <c r="L218" s="330">
        <v>1</v>
      </c>
      <c r="M218" s="331">
        <v>1</v>
      </c>
      <c r="N218" s="330">
        <v>1</v>
      </c>
      <c r="O218" s="331">
        <v>1</v>
      </c>
      <c r="P218" s="330">
        <v>1</v>
      </c>
      <c r="Q218" s="331">
        <v>1</v>
      </c>
      <c r="R218" s="145" t="s">
        <v>0</v>
      </c>
      <c r="S218" s="146" t="s">
        <v>0</v>
      </c>
      <c r="T218" s="145" t="s">
        <v>14</v>
      </c>
      <c r="U218" s="146" t="s">
        <v>0</v>
      </c>
      <c r="V218" s="145" t="s">
        <v>0</v>
      </c>
      <c r="W218" s="146" t="s">
        <v>0</v>
      </c>
      <c r="X218" s="239" t="s">
        <v>0</v>
      </c>
      <c r="Y218" s="146"/>
      <c r="Z218" s="24">
        <f t="shared" si="41"/>
        <v>7</v>
      </c>
      <c r="AA218" s="6">
        <f t="shared" ref="AA218:AA225" si="48">AA38</f>
        <v>35</v>
      </c>
    </row>
    <row r="219" spans="1:27" ht="12" customHeight="1" thickBot="1" x14ac:dyDescent="0.3">
      <c r="A219" s="31" t="s">
        <v>31</v>
      </c>
      <c r="B219" s="88"/>
      <c r="C219" s="47"/>
      <c r="D219" s="206"/>
      <c r="E219" s="182"/>
      <c r="F219" s="88"/>
      <c r="G219" s="47"/>
      <c r="H219" s="88"/>
      <c r="I219" s="47"/>
      <c r="J219" s="88"/>
      <c r="K219" s="47"/>
      <c r="L219" s="94"/>
      <c r="M219" s="51"/>
      <c r="N219" s="88"/>
      <c r="O219" s="47"/>
      <c r="P219" s="88"/>
      <c r="Q219" s="47"/>
      <c r="R219" s="88"/>
      <c r="S219" s="47"/>
      <c r="T219" s="88"/>
      <c r="U219" s="47"/>
      <c r="V219" s="88"/>
      <c r="W219" s="47"/>
      <c r="X219" s="88"/>
      <c r="Y219" s="47"/>
      <c r="Z219" s="24">
        <f t="shared" si="41"/>
        <v>0</v>
      </c>
      <c r="AA219" s="6">
        <f t="shared" si="48"/>
        <v>35</v>
      </c>
    </row>
    <row r="220" spans="1:27" ht="12" customHeight="1" thickBot="1" x14ac:dyDescent="0.3">
      <c r="A220" s="99" t="s">
        <v>40</v>
      </c>
      <c r="B220" s="145"/>
      <c r="C220" s="146"/>
      <c r="D220" s="145">
        <v>1</v>
      </c>
      <c r="E220" s="146">
        <v>1</v>
      </c>
      <c r="F220" s="145">
        <v>1</v>
      </c>
      <c r="G220" s="146">
        <v>1</v>
      </c>
      <c r="H220" s="145">
        <v>1</v>
      </c>
      <c r="I220" s="146">
        <v>1</v>
      </c>
      <c r="J220" s="145">
        <v>1</v>
      </c>
      <c r="K220" s="146">
        <v>1</v>
      </c>
      <c r="L220" s="239"/>
      <c r="M220" s="192"/>
      <c r="N220" s="145">
        <v>1</v>
      </c>
      <c r="O220" s="146">
        <v>1</v>
      </c>
      <c r="P220" s="145">
        <v>1</v>
      </c>
      <c r="Q220" s="146">
        <v>1</v>
      </c>
      <c r="R220" s="145">
        <v>1</v>
      </c>
      <c r="S220" s="146">
        <v>1</v>
      </c>
      <c r="T220" s="145">
        <v>1</v>
      </c>
      <c r="U220" s="146">
        <v>1</v>
      </c>
      <c r="V220" s="145">
        <v>1</v>
      </c>
      <c r="W220" s="146" t="s">
        <v>0</v>
      </c>
      <c r="X220" s="145"/>
      <c r="Y220" s="146"/>
      <c r="Z220" s="24">
        <f t="shared" si="41"/>
        <v>8.5</v>
      </c>
      <c r="AA220" s="6">
        <f t="shared" si="48"/>
        <v>35</v>
      </c>
    </row>
    <row r="221" spans="1:27" ht="12" customHeight="1" thickBot="1" x14ac:dyDescent="0.3">
      <c r="A221" s="343"/>
      <c r="B221" s="78"/>
      <c r="C221" s="165"/>
      <c r="D221" s="78"/>
      <c r="E221" s="53"/>
      <c r="F221" s="148"/>
      <c r="G221" s="53"/>
      <c r="H221" s="78"/>
      <c r="I221" s="57"/>
      <c r="J221" s="78"/>
      <c r="K221" s="53"/>
      <c r="L221" s="78"/>
      <c r="M221" s="53"/>
      <c r="N221" s="78"/>
      <c r="O221" s="53"/>
      <c r="P221" s="78"/>
      <c r="Q221" s="53"/>
      <c r="R221" s="78"/>
      <c r="S221" s="57"/>
      <c r="T221" s="78"/>
      <c r="U221" s="53"/>
      <c r="V221" s="78"/>
      <c r="W221" s="53"/>
      <c r="X221" s="78"/>
      <c r="Y221" s="53"/>
      <c r="Z221" s="24">
        <f t="shared" si="41"/>
        <v>0</v>
      </c>
      <c r="AA221" s="6">
        <f t="shared" si="48"/>
        <v>0</v>
      </c>
    </row>
    <row r="222" spans="1:27" ht="12" customHeight="1" thickBot="1" x14ac:dyDescent="0.3">
      <c r="A222" s="427"/>
      <c r="B222" s="78"/>
      <c r="C222" s="53"/>
      <c r="D222" s="145"/>
      <c r="E222" s="146"/>
      <c r="F222" s="78"/>
      <c r="G222" s="53"/>
      <c r="H222" s="78"/>
      <c r="I222" s="53"/>
      <c r="J222" s="78"/>
      <c r="K222" s="53"/>
      <c r="L222" s="148"/>
      <c r="M222" s="57"/>
      <c r="N222" s="78"/>
      <c r="O222" s="53"/>
      <c r="P222" s="78"/>
      <c r="Q222" s="53"/>
      <c r="R222" s="78"/>
      <c r="S222" s="53"/>
      <c r="T222" s="78"/>
      <c r="U222" s="53"/>
      <c r="V222" s="78"/>
      <c r="W222" s="53"/>
      <c r="X222" s="78"/>
      <c r="Y222" s="53"/>
      <c r="Z222" s="24">
        <f t="shared" si="41"/>
        <v>0</v>
      </c>
      <c r="AA222" s="6">
        <f t="shared" si="48"/>
        <v>0</v>
      </c>
    </row>
    <row r="223" spans="1:27" ht="12" customHeight="1" thickBot="1" x14ac:dyDescent="0.3">
      <c r="A223" s="258"/>
      <c r="B223" s="145"/>
      <c r="C223" s="146"/>
      <c r="D223" s="145"/>
      <c r="E223" s="146"/>
      <c r="F223" s="145"/>
      <c r="G223" s="146"/>
      <c r="H223" s="145"/>
      <c r="I223" s="146"/>
      <c r="J223" s="145"/>
      <c r="K223" s="146"/>
      <c r="L223" s="239"/>
      <c r="M223" s="192"/>
      <c r="N223" s="145"/>
      <c r="O223" s="146"/>
      <c r="P223" s="145"/>
      <c r="Q223" s="146"/>
      <c r="R223" s="145"/>
      <c r="S223" s="146"/>
      <c r="T223" s="145"/>
      <c r="U223" s="146"/>
      <c r="V223" s="145"/>
      <c r="W223" s="146"/>
      <c r="X223" s="145"/>
      <c r="Y223" s="146"/>
      <c r="Z223" s="24">
        <f t="shared" si="41"/>
        <v>0</v>
      </c>
      <c r="AA223" s="6">
        <f t="shared" si="48"/>
        <v>0</v>
      </c>
    </row>
    <row r="224" spans="1:27" ht="12" customHeight="1" thickBot="1" x14ac:dyDescent="0.3">
      <c r="A224" s="31" t="s">
        <v>32</v>
      </c>
      <c r="B224" s="269">
        <v>1</v>
      </c>
      <c r="C224" s="270">
        <v>1</v>
      </c>
      <c r="D224" s="269">
        <v>1</v>
      </c>
      <c r="E224" s="270">
        <v>1</v>
      </c>
      <c r="F224" s="269">
        <v>1</v>
      </c>
      <c r="G224" s="270">
        <v>1</v>
      </c>
      <c r="H224" s="269">
        <v>1</v>
      </c>
      <c r="I224" s="270">
        <v>1</v>
      </c>
      <c r="J224" s="78" t="s">
        <v>0</v>
      </c>
      <c r="K224" s="13"/>
      <c r="L224" s="281">
        <v>1</v>
      </c>
      <c r="M224" s="270">
        <v>1</v>
      </c>
      <c r="N224" s="269">
        <v>1</v>
      </c>
      <c r="O224" s="270">
        <v>1</v>
      </c>
      <c r="P224" s="269">
        <v>1</v>
      </c>
      <c r="Q224" s="270">
        <v>1</v>
      </c>
      <c r="R224" s="12" t="s">
        <v>0</v>
      </c>
      <c r="S224" s="13"/>
      <c r="T224" s="12"/>
      <c r="U224" s="13"/>
      <c r="V224" s="12"/>
      <c r="W224" s="13"/>
      <c r="X224" s="20"/>
      <c r="Y224" s="13"/>
      <c r="Z224" s="24">
        <f t="shared" si="41"/>
        <v>7</v>
      </c>
      <c r="AA224" s="6">
        <f t="shared" si="48"/>
        <v>35</v>
      </c>
    </row>
    <row r="225" spans="1:27" ht="12" customHeight="1" thickBot="1" x14ac:dyDescent="0.3">
      <c r="A225" s="37" t="s">
        <v>33</v>
      </c>
      <c r="B225" s="42" t="s">
        <v>35</v>
      </c>
      <c r="C225" s="43">
        <v>1</v>
      </c>
      <c r="D225" s="42">
        <v>1</v>
      </c>
      <c r="E225" s="43">
        <v>1</v>
      </c>
      <c r="F225" s="42">
        <v>1</v>
      </c>
      <c r="G225" s="43">
        <v>1</v>
      </c>
      <c r="H225" s="42">
        <v>1</v>
      </c>
      <c r="I225" s="43">
        <v>1</v>
      </c>
      <c r="J225" s="25"/>
      <c r="K225" s="30"/>
      <c r="L225" s="25"/>
      <c r="M225" s="30"/>
      <c r="N225" s="25"/>
      <c r="O225" s="30"/>
      <c r="P225" s="25"/>
      <c r="Q225" s="30"/>
      <c r="R225" s="25"/>
      <c r="S225" s="30"/>
      <c r="T225" s="25" t="s">
        <v>0</v>
      </c>
      <c r="U225" s="43">
        <v>1</v>
      </c>
      <c r="V225" s="42">
        <v>1</v>
      </c>
      <c r="W225" s="43">
        <v>1</v>
      </c>
      <c r="X225" s="44">
        <v>1</v>
      </c>
      <c r="Y225" s="38" t="s">
        <v>0</v>
      </c>
      <c r="Z225" s="24">
        <v>8</v>
      </c>
      <c r="AA225" s="6">
        <f t="shared" si="48"/>
        <v>35</v>
      </c>
    </row>
    <row r="226" spans="1:27" ht="12" customHeight="1" thickBot="1" x14ac:dyDescent="0.3">
      <c r="A226" s="512" t="str">
        <f>A1</f>
        <v>SEMAINE 4</v>
      </c>
      <c r="B226" s="514">
        <f>B1+5</f>
        <v>45682</v>
      </c>
      <c r="C226" s="515"/>
      <c r="D226" s="515"/>
      <c r="E226" s="515"/>
      <c r="F226" s="515"/>
      <c r="G226" s="515"/>
      <c r="H226" s="515"/>
      <c r="I226" s="515"/>
      <c r="J226" s="515"/>
      <c r="K226" s="515"/>
      <c r="L226" s="515"/>
      <c r="M226" s="515"/>
      <c r="N226" s="515"/>
      <c r="O226" s="515"/>
      <c r="P226" s="515"/>
      <c r="Q226" s="515"/>
      <c r="R226" s="515"/>
      <c r="S226" s="515"/>
      <c r="T226" s="515"/>
      <c r="U226" s="515"/>
      <c r="V226" s="515"/>
      <c r="W226" s="515"/>
      <c r="X226" s="515"/>
      <c r="Y226" s="516"/>
      <c r="Z226" s="519" t="s">
        <v>9</v>
      </c>
      <c r="AA226" s="521" t="s">
        <v>10</v>
      </c>
    </row>
    <row r="227" spans="1:27" ht="12" customHeight="1" thickBot="1" x14ac:dyDescent="0.3">
      <c r="A227" s="513"/>
      <c r="B227" s="517" t="s">
        <v>15</v>
      </c>
      <c r="C227" s="518"/>
      <c r="D227" s="523" t="s">
        <v>16</v>
      </c>
      <c r="E227" s="517"/>
      <c r="F227" s="517" t="s">
        <v>17</v>
      </c>
      <c r="G227" s="518"/>
      <c r="H227" s="517" t="s">
        <v>18</v>
      </c>
      <c r="I227" s="518"/>
      <c r="J227" s="517" t="s">
        <v>19</v>
      </c>
      <c r="K227" s="518"/>
      <c r="L227" s="517" t="s">
        <v>20</v>
      </c>
      <c r="M227" s="518"/>
      <c r="N227" s="517" t="s">
        <v>12</v>
      </c>
      <c r="O227" s="518"/>
      <c r="P227" s="517" t="s">
        <v>21</v>
      </c>
      <c r="Q227" s="518"/>
      <c r="R227" s="517" t="s">
        <v>22</v>
      </c>
      <c r="S227" s="518"/>
      <c r="T227" s="517" t="s">
        <v>23</v>
      </c>
      <c r="U227" s="518"/>
      <c r="V227" s="517" t="s">
        <v>24</v>
      </c>
      <c r="W227" s="518"/>
      <c r="X227" s="517" t="s">
        <v>25</v>
      </c>
      <c r="Y227" s="518"/>
      <c r="Z227" s="520"/>
      <c r="AA227" s="522"/>
    </row>
    <row r="228" spans="1:27" ht="12" customHeight="1" thickBot="1" x14ac:dyDescent="0.3">
      <c r="A228" s="26" t="s">
        <v>1</v>
      </c>
      <c r="B228" s="82"/>
      <c r="C228" s="83">
        <v>1</v>
      </c>
      <c r="D228" s="170">
        <v>1</v>
      </c>
      <c r="E228" s="111">
        <v>1</v>
      </c>
      <c r="F228" s="111">
        <v>1</v>
      </c>
      <c r="G228" s="112">
        <v>1</v>
      </c>
      <c r="H228" s="111">
        <v>1</v>
      </c>
      <c r="I228" s="112">
        <v>1</v>
      </c>
      <c r="J228" s="113"/>
      <c r="K228" s="83"/>
      <c r="L228" s="113"/>
      <c r="M228" s="83">
        <v>1</v>
      </c>
      <c r="N228" s="113">
        <v>1</v>
      </c>
      <c r="O228" s="83">
        <v>1</v>
      </c>
      <c r="P228" s="113">
        <v>1</v>
      </c>
      <c r="Q228" s="83">
        <v>1</v>
      </c>
      <c r="R228" s="113">
        <v>1</v>
      </c>
      <c r="S228" s="83">
        <v>1</v>
      </c>
      <c r="T228" s="113">
        <v>1</v>
      </c>
      <c r="U228" s="83">
        <v>1</v>
      </c>
      <c r="V228" s="113">
        <v>1</v>
      </c>
      <c r="W228" s="83">
        <v>1</v>
      </c>
      <c r="X228" s="113"/>
      <c r="Y228" s="83"/>
      <c r="Z228" s="11">
        <f t="shared" ref="Z228:Z255" si="49">SUM(B228:Y228)*0.5</f>
        <v>9</v>
      </c>
      <c r="AA228" s="6">
        <f t="shared" ref="AA228:AA234" si="50">AA3</f>
        <v>36</v>
      </c>
    </row>
    <row r="229" spans="1:27" ht="12" customHeight="1" thickBot="1" x14ac:dyDescent="0.3">
      <c r="A229" s="257" t="s">
        <v>43</v>
      </c>
      <c r="B229" s="78"/>
      <c r="C229" s="53"/>
      <c r="D229" s="54" t="s">
        <v>0</v>
      </c>
      <c r="E229" s="55" t="s">
        <v>0</v>
      </c>
      <c r="F229" s="55">
        <v>1</v>
      </c>
      <c r="G229" s="56">
        <v>1</v>
      </c>
      <c r="H229" s="55">
        <v>1</v>
      </c>
      <c r="I229" s="56">
        <v>1</v>
      </c>
      <c r="J229" s="52">
        <v>1</v>
      </c>
      <c r="K229" s="56">
        <v>1</v>
      </c>
      <c r="L229" s="55"/>
      <c r="M229" s="56"/>
      <c r="N229" s="52">
        <v>1</v>
      </c>
      <c r="O229" s="53">
        <v>1</v>
      </c>
      <c r="P229" s="52">
        <v>1</v>
      </c>
      <c r="Q229" s="53">
        <v>1</v>
      </c>
      <c r="R229" s="52">
        <v>1</v>
      </c>
      <c r="S229" s="53">
        <v>1</v>
      </c>
      <c r="T229" s="52">
        <v>1</v>
      </c>
      <c r="U229" s="56">
        <v>1</v>
      </c>
      <c r="V229" s="52">
        <v>1</v>
      </c>
      <c r="W229" s="53">
        <v>1</v>
      </c>
      <c r="X229" s="52"/>
      <c r="Y229" s="53"/>
      <c r="Z229" s="11">
        <f t="shared" si="49"/>
        <v>8</v>
      </c>
      <c r="AA229" s="6">
        <f t="shared" si="50"/>
        <v>35</v>
      </c>
    </row>
    <row r="230" spans="1:27" ht="12" customHeight="1" thickBot="1" x14ac:dyDescent="0.3">
      <c r="A230" s="298" t="s">
        <v>49</v>
      </c>
      <c r="B230" s="473"/>
      <c r="C230" s="474"/>
      <c r="D230" s="473"/>
      <c r="E230" s="476"/>
      <c r="F230" s="476"/>
      <c r="G230" s="474"/>
      <c r="H230" s="476"/>
      <c r="I230" s="474"/>
      <c r="J230" s="476"/>
      <c r="K230" s="474"/>
      <c r="L230" s="476"/>
      <c r="M230" s="474"/>
      <c r="N230" s="476"/>
      <c r="O230" s="474"/>
      <c r="P230" s="476"/>
      <c r="Q230" s="474"/>
      <c r="R230" s="476"/>
      <c r="S230" s="474"/>
      <c r="T230" s="476"/>
      <c r="U230" s="474"/>
      <c r="V230" s="476"/>
      <c r="W230" s="477"/>
      <c r="X230" s="478"/>
      <c r="Y230" s="477"/>
      <c r="Z230" s="11">
        <f t="shared" si="49"/>
        <v>0</v>
      </c>
      <c r="AA230" s="6">
        <f t="shared" si="50"/>
        <v>0</v>
      </c>
    </row>
    <row r="231" spans="1:27" ht="12" customHeight="1" thickBot="1" x14ac:dyDescent="0.3">
      <c r="A231" s="298" t="s">
        <v>45</v>
      </c>
      <c r="B231" s="215"/>
      <c r="C231" s="217"/>
      <c r="D231" s="215"/>
      <c r="E231" s="216"/>
      <c r="F231" s="216"/>
      <c r="G231" s="217"/>
      <c r="H231" s="216"/>
      <c r="I231" s="217"/>
      <c r="J231" s="216"/>
      <c r="K231" s="217"/>
      <c r="L231" s="216"/>
      <c r="M231" s="217"/>
      <c r="N231" s="216"/>
      <c r="O231" s="217"/>
      <c r="P231" s="216"/>
      <c r="Q231" s="217"/>
      <c r="R231" s="216"/>
      <c r="S231" s="217"/>
      <c r="T231" s="216"/>
      <c r="U231" s="217"/>
      <c r="V231" s="216"/>
      <c r="W231" s="47"/>
      <c r="X231" s="46"/>
      <c r="Y231" s="47"/>
      <c r="Z231" s="11">
        <f t="shared" si="49"/>
        <v>0</v>
      </c>
      <c r="AA231" s="6">
        <f t="shared" si="50"/>
        <v>35.5</v>
      </c>
    </row>
    <row r="232" spans="1:27" ht="12" customHeight="1" thickBot="1" x14ac:dyDescent="0.3">
      <c r="A232" s="298" t="s">
        <v>51</v>
      </c>
      <c r="B232" s="247"/>
      <c r="C232" s="154">
        <v>1</v>
      </c>
      <c r="D232" s="247">
        <v>1</v>
      </c>
      <c r="E232" s="157">
        <v>1</v>
      </c>
      <c r="F232" s="157">
        <v>1</v>
      </c>
      <c r="G232" s="154">
        <v>1</v>
      </c>
      <c r="H232" s="157">
        <v>1</v>
      </c>
      <c r="I232" s="154">
        <v>1</v>
      </c>
      <c r="J232" s="157"/>
      <c r="K232" s="154"/>
      <c r="L232" s="157">
        <v>1</v>
      </c>
      <c r="M232" s="154">
        <v>1</v>
      </c>
      <c r="N232" s="157">
        <v>1</v>
      </c>
      <c r="O232" s="154">
        <v>1</v>
      </c>
      <c r="P232" s="157">
        <v>1</v>
      </c>
      <c r="Q232" s="154">
        <v>1</v>
      </c>
      <c r="R232" s="157">
        <v>1</v>
      </c>
      <c r="S232" s="154">
        <v>1</v>
      </c>
      <c r="T232" s="157">
        <v>1</v>
      </c>
      <c r="U232" s="154"/>
      <c r="V232" s="157"/>
      <c r="W232" s="53"/>
      <c r="X232" s="52"/>
      <c r="Y232" s="53"/>
      <c r="Z232" s="11">
        <f t="shared" si="49"/>
        <v>8</v>
      </c>
      <c r="AA232" s="6">
        <f t="shared" si="50"/>
        <v>35</v>
      </c>
    </row>
    <row r="233" spans="1:27" ht="12" customHeight="1" thickBot="1" x14ac:dyDescent="0.3">
      <c r="A233" s="258"/>
      <c r="B233" s="78"/>
      <c r="C233" s="53"/>
      <c r="D233" s="54"/>
      <c r="E233" s="55"/>
      <c r="F233" s="55"/>
      <c r="G233" s="56"/>
      <c r="H233" s="55"/>
      <c r="I233" s="56"/>
      <c r="J233" s="52"/>
      <c r="K233" s="56"/>
      <c r="L233" s="52"/>
      <c r="M233" s="56"/>
      <c r="N233" s="52"/>
      <c r="O233" s="53"/>
      <c r="P233" s="52"/>
      <c r="Q233" s="53"/>
      <c r="R233" s="52"/>
      <c r="S233" s="53"/>
      <c r="T233" s="52"/>
      <c r="U233" s="56"/>
      <c r="V233" s="52"/>
      <c r="W233" s="53"/>
      <c r="X233" s="52"/>
      <c r="Y233" s="53"/>
      <c r="Z233" s="11">
        <f t="shared" si="49"/>
        <v>0</v>
      </c>
      <c r="AA233" s="6">
        <f t="shared" si="50"/>
        <v>1</v>
      </c>
    </row>
    <row r="234" spans="1:27" ht="12" customHeight="1" thickBot="1" x14ac:dyDescent="0.3">
      <c r="A234" s="259"/>
      <c r="B234" s="240"/>
      <c r="C234" s="245"/>
      <c r="D234" s="163"/>
      <c r="E234" s="186"/>
      <c r="F234" s="186"/>
      <c r="G234" s="194"/>
      <c r="H234" s="186"/>
      <c r="I234" s="194"/>
      <c r="J234" s="187"/>
      <c r="K234" s="146"/>
      <c r="L234" s="187"/>
      <c r="M234" s="146"/>
      <c r="N234" s="187"/>
      <c r="O234" s="146"/>
      <c r="P234" s="187"/>
      <c r="Q234" s="146"/>
      <c r="R234" s="187"/>
      <c r="S234" s="146"/>
      <c r="T234" s="187"/>
      <c r="U234" s="146"/>
      <c r="V234" s="187"/>
      <c r="W234" s="146"/>
      <c r="X234" s="402"/>
      <c r="Y234" s="241"/>
      <c r="Z234" s="11">
        <f t="shared" si="49"/>
        <v>0</v>
      </c>
      <c r="AA234" s="6">
        <f t="shared" si="50"/>
        <v>0</v>
      </c>
    </row>
    <row r="235" spans="1:27" ht="12" customHeight="1" thickBot="1" x14ac:dyDescent="0.3">
      <c r="A235" s="10" t="s">
        <v>2</v>
      </c>
      <c r="B235" s="18">
        <f t="shared" ref="B235:Y235" si="51">SUM(B228:B234)</f>
        <v>0</v>
      </c>
      <c r="C235" s="18">
        <f t="shared" si="51"/>
        <v>2</v>
      </c>
      <c r="D235" s="18">
        <f t="shared" si="51"/>
        <v>2</v>
      </c>
      <c r="E235" s="18">
        <f t="shared" si="51"/>
        <v>2</v>
      </c>
      <c r="F235" s="18">
        <f t="shared" si="51"/>
        <v>3</v>
      </c>
      <c r="G235" s="18">
        <f t="shared" si="51"/>
        <v>3</v>
      </c>
      <c r="H235" s="18">
        <f t="shared" si="51"/>
        <v>3</v>
      </c>
      <c r="I235" s="18">
        <f t="shared" si="51"/>
        <v>3</v>
      </c>
      <c r="J235" s="18">
        <f t="shared" si="51"/>
        <v>1</v>
      </c>
      <c r="K235" s="18">
        <f t="shared" si="51"/>
        <v>1</v>
      </c>
      <c r="L235" s="18">
        <f t="shared" si="51"/>
        <v>1</v>
      </c>
      <c r="M235" s="18">
        <f t="shared" si="51"/>
        <v>2</v>
      </c>
      <c r="N235" s="18">
        <f t="shared" si="51"/>
        <v>3</v>
      </c>
      <c r="O235" s="18">
        <f t="shared" si="51"/>
        <v>3</v>
      </c>
      <c r="P235" s="18">
        <f t="shared" si="51"/>
        <v>3</v>
      </c>
      <c r="Q235" s="18">
        <f t="shared" si="51"/>
        <v>3</v>
      </c>
      <c r="R235" s="18">
        <f t="shared" si="51"/>
        <v>3</v>
      </c>
      <c r="S235" s="18">
        <f t="shared" si="51"/>
        <v>3</v>
      </c>
      <c r="T235" s="18">
        <f t="shared" si="51"/>
        <v>3</v>
      </c>
      <c r="U235" s="18">
        <f t="shared" si="51"/>
        <v>2</v>
      </c>
      <c r="V235" s="18">
        <f t="shared" si="51"/>
        <v>2</v>
      </c>
      <c r="W235" s="18">
        <f t="shared" si="51"/>
        <v>2</v>
      </c>
      <c r="X235" s="18">
        <f t="shared" si="51"/>
        <v>0</v>
      </c>
      <c r="Y235" s="18">
        <f t="shared" si="51"/>
        <v>0</v>
      </c>
      <c r="Z235" s="11">
        <f t="shared" si="49"/>
        <v>25</v>
      </c>
      <c r="AA235" s="6">
        <f t="shared" ref="AA235:AA261" si="52">AA10</f>
        <v>142.5</v>
      </c>
    </row>
    <row r="236" spans="1:27" ht="12" customHeight="1" thickBot="1" x14ac:dyDescent="0.3">
      <c r="A236" s="9" t="s">
        <v>3</v>
      </c>
      <c r="B236" s="143"/>
      <c r="C236" s="134" t="s">
        <v>0</v>
      </c>
      <c r="D236" s="170">
        <v>1</v>
      </c>
      <c r="E236" s="252">
        <v>1</v>
      </c>
      <c r="F236" s="170">
        <v>1</v>
      </c>
      <c r="G236" s="112">
        <v>1</v>
      </c>
      <c r="H236" s="111">
        <v>1</v>
      </c>
      <c r="I236" s="112">
        <v>1</v>
      </c>
      <c r="J236" s="113">
        <v>1</v>
      </c>
      <c r="K236" s="83">
        <v>1</v>
      </c>
      <c r="L236" s="113"/>
      <c r="M236" s="83"/>
      <c r="N236" s="113">
        <v>1</v>
      </c>
      <c r="O236" s="83">
        <v>1</v>
      </c>
      <c r="P236" s="113">
        <v>1</v>
      </c>
      <c r="Q236" s="83">
        <v>1</v>
      </c>
      <c r="R236" s="113">
        <v>1</v>
      </c>
      <c r="S236" s="83">
        <v>1</v>
      </c>
      <c r="T236" s="113">
        <v>1</v>
      </c>
      <c r="U236" s="83">
        <v>1</v>
      </c>
      <c r="V236" s="111">
        <v>1</v>
      </c>
      <c r="W236" s="83">
        <v>1</v>
      </c>
      <c r="X236" s="119"/>
      <c r="Y236" s="134"/>
      <c r="Z236" s="11">
        <f t="shared" si="49"/>
        <v>9</v>
      </c>
      <c r="AA236" s="6">
        <f t="shared" si="52"/>
        <v>19</v>
      </c>
    </row>
    <row r="237" spans="1:27" ht="12" customHeight="1" thickBot="1" x14ac:dyDescent="0.3">
      <c r="A237" s="4" t="s">
        <v>4</v>
      </c>
      <c r="B237" s="88"/>
      <c r="C237" s="47"/>
      <c r="D237" s="48"/>
      <c r="E237" s="160"/>
      <c r="F237" s="48"/>
      <c r="G237" s="50"/>
      <c r="H237" s="49"/>
      <c r="I237" s="50"/>
      <c r="J237" s="46"/>
      <c r="K237" s="47"/>
      <c r="L237" s="46"/>
      <c r="M237" s="47"/>
      <c r="N237" s="46"/>
      <c r="O237" s="47"/>
      <c r="P237" s="46"/>
      <c r="Q237" s="47"/>
      <c r="R237" s="46"/>
      <c r="S237" s="47"/>
      <c r="T237" s="46"/>
      <c r="U237" s="47"/>
      <c r="V237" s="46"/>
      <c r="W237" s="47"/>
      <c r="X237" s="46"/>
      <c r="Y237" s="47"/>
      <c r="Z237" s="11">
        <f t="shared" si="49"/>
        <v>0</v>
      </c>
      <c r="AA237" s="6">
        <f t="shared" si="52"/>
        <v>26</v>
      </c>
    </row>
    <row r="238" spans="1:27" ht="12" customHeight="1" thickBot="1" x14ac:dyDescent="0.3">
      <c r="A238" s="4" t="s">
        <v>13</v>
      </c>
      <c r="B238" s="95"/>
      <c r="C238" s="66"/>
      <c r="D238" s="54" t="s">
        <v>0</v>
      </c>
      <c r="E238" s="165">
        <v>1</v>
      </c>
      <c r="F238" s="54">
        <v>1</v>
      </c>
      <c r="G238" s="56">
        <v>1</v>
      </c>
      <c r="H238" s="55">
        <v>1</v>
      </c>
      <c r="I238" s="56">
        <v>1</v>
      </c>
      <c r="J238" s="52">
        <v>1</v>
      </c>
      <c r="K238" s="53"/>
      <c r="L238" s="52"/>
      <c r="M238" s="53">
        <v>1</v>
      </c>
      <c r="N238" s="52">
        <v>1</v>
      </c>
      <c r="O238" s="53">
        <v>1</v>
      </c>
      <c r="P238" s="52">
        <v>1</v>
      </c>
      <c r="Q238" s="53">
        <v>1</v>
      </c>
      <c r="R238" s="52">
        <v>1</v>
      </c>
      <c r="S238" s="53">
        <v>1</v>
      </c>
      <c r="T238" s="52">
        <v>1</v>
      </c>
      <c r="U238" s="53">
        <v>1</v>
      </c>
      <c r="V238" s="52">
        <v>1</v>
      </c>
      <c r="W238" s="53">
        <v>1</v>
      </c>
      <c r="X238" s="65"/>
      <c r="Y238" s="66"/>
      <c r="Z238" s="11">
        <f t="shared" si="49"/>
        <v>8.5</v>
      </c>
      <c r="AA238" s="6">
        <f t="shared" si="52"/>
        <v>35</v>
      </c>
    </row>
    <row r="239" spans="1:27" ht="12" customHeight="1" thickBot="1" x14ac:dyDescent="0.3">
      <c r="A239" s="4" t="s">
        <v>5</v>
      </c>
      <c r="B239" s="88"/>
      <c r="C239" s="47"/>
      <c r="D239" s="48"/>
      <c r="E239" s="160"/>
      <c r="F239" s="48"/>
      <c r="G239" s="50"/>
      <c r="H239" s="49"/>
      <c r="I239" s="50"/>
      <c r="J239" s="46"/>
      <c r="K239" s="47"/>
      <c r="L239" s="46"/>
      <c r="M239" s="47"/>
      <c r="N239" s="46"/>
      <c r="O239" s="47"/>
      <c r="P239" s="46"/>
      <c r="Q239" s="47"/>
      <c r="R239" s="46"/>
      <c r="S239" s="47"/>
      <c r="T239" s="46"/>
      <c r="U239" s="47"/>
      <c r="V239" s="46"/>
      <c r="W239" s="47"/>
      <c r="X239" s="46"/>
      <c r="Y239" s="47"/>
      <c r="Z239" s="11">
        <f t="shared" si="49"/>
        <v>0</v>
      </c>
      <c r="AA239" s="6">
        <f t="shared" si="52"/>
        <v>16.5</v>
      </c>
    </row>
    <row r="240" spans="1:27" ht="12" customHeight="1" thickBot="1" x14ac:dyDescent="0.3">
      <c r="A240" s="4" t="s">
        <v>7</v>
      </c>
      <c r="B240" s="92"/>
      <c r="C240" s="69"/>
      <c r="D240" s="48"/>
      <c r="E240" s="160"/>
      <c r="F240" s="48"/>
      <c r="G240" s="50"/>
      <c r="H240" s="49"/>
      <c r="I240" s="50"/>
      <c r="J240" s="46"/>
      <c r="K240" s="47"/>
      <c r="L240" s="49"/>
      <c r="M240" s="47"/>
      <c r="N240" s="46"/>
      <c r="O240" s="47"/>
      <c r="P240" s="46"/>
      <c r="Q240" s="47"/>
      <c r="R240" s="46"/>
      <c r="S240" s="47"/>
      <c r="T240" s="46"/>
      <c r="U240" s="47"/>
      <c r="V240" s="46"/>
      <c r="W240" s="51"/>
      <c r="X240" s="92"/>
      <c r="Y240" s="69"/>
      <c r="Z240" s="11">
        <f t="shared" si="49"/>
        <v>0</v>
      </c>
      <c r="AA240" s="6">
        <f t="shared" si="52"/>
        <v>31</v>
      </c>
    </row>
    <row r="241" spans="1:27" ht="12" customHeight="1" thickBot="1" x14ac:dyDescent="0.3">
      <c r="A241" s="5" t="s">
        <v>6</v>
      </c>
      <c r="B241" s="95"/>
      <c r="C241" s="66">
        <v>1</v>
      </c>
      <c r="D241" s="54">
        <v>1</v>
      </c>
      <c r="E241" s="165">
        <v>1</v>
      </c>
      <c r="F241" s="54">
        <v>1</v>
      </c>
      <c r="G241" s="56">
        <v>1</v>
      </c>
      <c r="H241" s="55">
        <v>1</v>
      </c>
      <c r="I241" s="56">
        <v>1</v>
      </c>
      <c r="J241" s="55"/>
      <c r="K241" s="56"/>
      <c r="L241" s="52">
        <v>1</v>
      </c>
      <c r="M241" s="53">
        <v>1</v>
      </c>
      <c r="N241" s="52">
        <v>1</v>
      </c>
      <c r="O241" s="53">
        <v>1</v>
      </c>
      <c r="P241" s="52">
        <v>1</v>
      </c>
      <c r="Q241" s="53">
        <v>1</v>
      </c>
      <c r="R241" s="52">
        <v>1</v>
      </c>
      <c r="S241" s="53">
        <v>1</v>
      </c>
      <c r="T241" s="52">
        <v>1</v>
      </c>
      <c r="U241" s="53">
        <v>1</v>
      </c>
      <c r="V241" s="55">
        <v>1</v>
      </c>
      <c r="W241" s="56"/>
      <c r="X241" s="65"/>
      <c r="Y241" s="66"/>
      <c r="Z241" s="11">
        <f t="shared" si="49"/>
        <v>9</v>
      </c>
      <c r="AA241" s="6">
        <f t="shared" si="52"/>
        <v>31</v>
      </c>
    </row>
    <row r="242" spans="1:27" ht="12" customHeight="1" thickBot="1" x14ac:dyDescent="0.3">
      <c r="A242" s="162" t="s">
        <v>41</v>
      </c>
      <c r="B242" s="92"/>
      <c r="C242" s="69"/>
      <c r="D242" s="48"/>
      <c r="E242" s="160"/>
      <c r="F242" s="48"/>
      <c r="G242" s="50"/>
      <c r="H242" s="49"/>
      <c r="I242" s="50"/>
      <c r="J242" s="46"/>
      <c r="K242" s="47"/>
      <c r="L242" s="46"/>
      <c r="M242" s="50"/>
      <c r="N242" s="46"/>
      <c r="O242" s="47"/>
      <c r="P242" s="46"/>
      <c r="Q242" s="47"/>
      <c r="R242" s="46"/>
      <c r="S242" s="47"/>
      <c r="T242" s="46"/>
      <c r="U242" s="47"/>
      <c r="V242" s="49"/>
      <c r="W242" s="47"/>
      <c r="X242" s="68"/>
      <c r="Y242" s="69"/>
      <c r="Z242" s="11">
        <f t="shared" si="49"/>
        <v>0</v>
      </c>
      <c r="AA242" s="6">
        <f t="shared" si="52"/>
        <v>36</v>
      </c>
    </row>
    <row r="243" spans="1:27" ht="12" customHeight="1" thickBot="1" x14ac:dyDescent="0.3">
      <c r="A243" s="171" t="s">
        <v>44</v>
      </c>
      <c r="B243" s="101"/>
      <c r="C243" s="69"/>
      <c r="D243" s="48"/>
      <c r="E243" s="160"/>
      <c r="F243" s="48"/>
      <c r="G243" s="50"/>
      <c r="H243" s="155"/>
      <c r="I243" s="50"/>
      <c r="J243" s="94"/>
      <c r="K243" s="47"/>
      <c r="L243" s="94"/>
      <c r="M243" s="50"/>
      <c r="N243" s="94"/>
      <c r="O243" s="47"/>
      <c r="P243" s="94"/>
      <c r="Q243" s="47"/>
      <c r="R243" s="94"/>
      <c r="S243" s="47"/>
      <c r="T243" s="94"/>
      <c r="U243" s="47"/>
      <c r="V243" s="155"/>
      <c r="W243" s="47"/>
      <c r="X243" s="93"/>
      <c r="Y243" s="69"/>
      <c r="Z243" s="11">
        <f t="shared" si="49"/>
        <v>0</v>
      </c>
      <c r="AA243" s="6">
        <f t="shared" si="52"/>
        <v>17.5</v>
      </c>
    </row>
    <row r="244" spans="1:27" ht="12" customHeight="1" thickBot="1" x14ac:dyDescent="0.3">
      <c r="A244" s="171" t="s">
        <v>46</v>
      </c>
      <c r="B244" s="101"/>
      <c r="C244" s="69"/>
      <c r="D244" s="48"/>
      <c r="E244" s="160"/>
      <c r="F244" s="48"/>
      <c r="G244" s="50"/>
      <c r="H244" s="155"/>
      <c r="I244" s="50"/>
      <c r="J244" s="94"/>
      <c r="K244" s="47"/>
      <c r="L244" s="94"/>
      <c r="M244" s="50"/>
      <c r="N244" s="94"/>
      <c r="O244" s="47"/>
      <c r="P244" s="94"/>
      <c r="Q244" s="47"/>
      <c r="R244" s="94"/>
      <c r="S244" s="47"/>
      <c r="T244" s="94"/>
      <c r="U244" s="47"/>
      <c r="V244" s="155"/>
      <c r="W244" s="47"/>
      <c r="X244" s="93"/>
      <c r="Y244" s="69"/>
      <c r="Z244" s="11">
        <f t="shared" si="49"/>
        <v>0</v>
      </c>
      <c r="AA244" s="6">
        <f t="shared" si="52"/>
        <v>35</v>
      </c>
    </row>
    <row r="245" spans="1:27" ht="12" customHeight="1" thickBot="1" x14ac:dyDescent="0.3">
      <c r="A245" s="171" t="s">
        <v>47</v>
      </c>
      <c r="B245" s="54"/>
      <c r="C245" s="53"/>
      <c r="D245" s="54" t="s">
        <v>0</v>
      </c>
      <c r="E245" s="165">
        <v>1</v>
      </c>
      <c r="F245" s="54">
        <v>1</v>
      </c>
      <c r="G245" s="56">
        <v>1</v>
      </c>
      <c r="H245" s="55">
        <v>1</v>
      </c>
      <c r="I245" s="56">
        <v>1</v>
      </c>
      <c r="J245" s="52">
        <v>1</v>
      </c>
      <c r="K245" s="53">
        <v>1</v>
      </c>
      <c r="L245" s="52"/>
      <c r="M245" s="53"/>
      <c r="N245" s="52">
        <v>1</v>
      </c>
      <c r="O245" s="53">
        <v>1</v>
      </c>
      <c r="P245" s="52">
        <v>1</v>
      </c>
      <c r="Q245" s="53">
        <v>1</v>
      </c>
      <c r="R245" s="52">
        <v>1</v>
      </c>
      <c r="S245" s="53">
        <v>1</v>
      </c>
      <c r="T245" s="52">
        <v>1</v>
      </c>
      <c r="U245" s="53">
        <v>1</v>
      </c>
      <c r="V245" s="52">
        <v>1</v>
      </c>
      <c r="W245" s="53">
        <v>1</v>
      </c>
      <c r="X245" s="52"/>
      <c r="Y245" s="53"/>
      <c r="Z245" s="11">
        <f t="shared" si="49"/>
        <v>8.5</v>
      </c>
      <c r="AA245" s="6">
        <f t="shared" si="52"/>
        <v>17.5</v>
      </c>
    </row>
    <row r="246" spans="1:27" ht="12" customHeight="1" thickBot="1" x14ac:dyDescent="0.3">
      <c r="A246" s="201" t="s">
        <v>50</v>
      </c>
      <c r="B246" s="321"/>
      <c r="C246" s="47"/>
      <c r="D246" s="88"/>
      <c r="E246" s="47"/>
      <c r="F246" s="94"/>
      <c r="G246" s="47"/>
      <c r="H246" s="46"/>
      <c r="I246" s="47"/>
      <c r="J246" s="46"/>
      <c r="K246" s="47"/>
      <c r="L246" s="46"/>
      <c r="M246" s="47"/>
      <c r="N246" s="46"/>
      <c r="O246" s="47"/>
      <c r="P246" s="46"/>
      <c r="Q246" s="47"/>
      <c r="R246" s="46"/>
      <c r="S246" s="47"/>
      <c r="T246" s="46"/>
      <c r="U246" s="47"/>
      <c r="V246" s="46"/>
      <c r="W246" s="47"/>
      <c r="X246" s="46"/>
      <c r="Y246" s="51"/>
      <c r="Z246" s="11">
        <f t="shared" si="49"/>
        <v>0</v>
      </c>
      <c r="AA246" s="6">
        <f t="shared" si="52"/>
        <v>35</v>
      </c>
    </row>
    <row r="247" spans="1:27" ht="12" customHeight="1" thickBot="1" x14ac:dyDescent="0.3">
      <c r="A247" s="298" t="s">
        <v>48</v>
      </c>
      <c r="B247" s="54"/>
      <c r="C247" s="53">
        <v>1</v>
      </c>
      <c r="D247" s="54">
        <v>1</v>
      </c>
      <c r="E247" s="165">
        <v>1</v>
      </c>
      <c r="F247" s="54">
        <v>1</v>
      </c>
      <c r="G247" s="56">
        <v>1</v>
      </c>
      <c r="H247" s="55">
        <v>1</v>
      </c>
      <c r="I247" s="56">
        <v>1</v>
      </c>
      <c r="J247" s="52">
        <v>1</v>
      </c>
      <c r="K247" s="53">
        <v>1</v>
      </c>
      <c r="L247" s="52"/>
      <c r="M247" s="53"/>
      <c r="N247" s="52">
        <v>1</v>
      </c>
      <c r="O247" s="53">
        <v>1</v>
      </c>
      <c r="P247" s="52">
        <v>1</v>
      </c>
      <c r="Q247" s="53">
        <v>1</v>
      </c>
      <c r="R247" s="52">
        <v>1</v>
      </c>
      <c r="S247" s="53">
        <v>1</v>
      </c>
      <c r="T247" s="52">
        <v>1</v>
      </c>
      <c r="U247" s="53">
        <v>1</v>
      </c>
      <c r="V247" s="52" t="s">
        <v>0</v>
      </c>
      <c r="W247" s="53" t="s">
        <v>0</v>
      </c>
      <c r="X247" s="52"/>
      <c r="Y247" s="53"/>
      <c r="Z247" s="11">
        <f t="shared" si="49"/>
        <v>8.5</v>
      </c>
      <c r="AA247" s="6">
        <f t="shared" si="52"/>
        <v>35</v>
      </c>
    </row>
    <row r="248" spans="1:27" ht="12" customHeight="1" thickBot="1" x14ac:dyDescent="0.3">
      <c r="A248" s="298" t="s">
        <v>52</v>
      </c>
      <c r="B248" s="48"/>
      <c r="C248" s="47"/>
      <c r="D248" s="48"/>
      <c r="E248" s="160"/>
      <c r="F248" s="48"/>
      <c r="G248" s="50"/>
      <c r="H248" s="49"/>
      <c r="I248" s="50"/>
      <c r="J248" s="46"/>
      <c r="K248" s="47"/>
      <c r="L248" s="46"/>
      <c r="M248" s="47"/>
      <c r="N248" s="46"/>
      <c r="O248" s="47"/>
      <c r="P248" s="46"/>
      <c r="Q248" s="47"/>
      <c r="R248" s="46"/>
      <c r="S248" s="47"/>
      <c r="T248" s="46"/>
      <c r="U248" s="47"/>
      <c r="V248" s="46"/>
      <c r="W248" s="47"/>
      <c r="X248" s="46"/>
      <c r="Y248" s="47"/>
      <c r="Z248" s="11">
        <f t="shared" si="49"/>
        <v>0</v>
      </c>
      <c r="AA248" s="6">
        <f t="shared" si="52"/>
        <v>35</v>
      </c>
    </row>
    <row r="249" spans="1:27" ht="12" customHeight="1" thickBot="1" x14ac:dyDescent="0.3">
      <c r="A249" s="298" t="s">
        <v>53</v>
      </c>
      <c r="B249" s="54"/>
      <c r="C249" s="53">
        <v>1</v>
      </c>
      <c r="D249" s="54">
        <v>1</v>
      </c>
      <c r="E249" s="165">
        <v>1</v>
      </c>
      <c r="F249" s="54">
        <v>1</v>
      </c>
      <c r="G249" s="56">
        <v>1</v>
      </c>
      <c r="H249" s="55">
        <v>1</v>
      </c>
      <c r="I249" s="56">
        <v>1</v>
      </c>
      <c r="J249" s="52">
        <v>1</v>
      </c>
      <c r="K249" s="53"/>
      <c r="L249" s="52">
        <v>1</v>
      </c>
      <c r="M249" s="53">
        <v>1</v>
      </c>
      <c r="N249" s="52">
        <v>1</v>
      </c>
      <c r="O249" s="53">
        <v>1</v>
      </c>
      <c r="P249" s="52">
        <v>1</v>
      </c>
      <c r="Q249" s="53">
        <v>1</v>
      </c>
      <c r="R249" s="52">
        <v>1</v>
      </c>
      <c r="S249" s="53">
        <v>1</v>
      </c>
      <c r="T249" s="52">
        <v>1</v>
      </c>
      <c r="U249" s="53" t="s">
        <v>0</v>
      </c>
      <c r="V249" s="52"/>
      <c r="W249" s="53"/>
      <c r="X249" s="52"/>
      <c r="Y249" s="53"/>
      <c r="Z249" s="11">
        <f t="shared" si="49"/>
        <v>8.5</v>
      </c>
      <c r="AA249" s="6">
        <f t="shared" si="52"/>
        <v>35</v>
      </c>
    </row>
    <row r="250" spans="1:27" ht="12" customHeight="1" thickBot="1" x14ac:dyDescent="0.3">
      <c r="A250" s="298" t="s">
        <v>56</v>
      </c>
      <c r="B250" s="54"/>
      <c r="C250" s="53"/>
      <c r="D250" s="163">
        <v>1</v>
      </c>
      <c r="E250" s="199">
        <v>1</v>
      </c>
      <c r="F250" s="163">
        <v>1</v>
      </c>
      <c r="G250" s="194">
        <v>1</v>
      </c>
      <c r="H250" s="186">
        <v>1</v>
      </c>
      <c r="I250" s="194">
        <v>1</v>
      </c>
      <c r="J250" s="187"/>
      <c r="K250" s="146"/>
      <c r="L250" s="187">
        <v>1</v>
      </c>
      <c r="M250" s="146">
        <v>1</v>
      </c>
      <c r="N250" s="187">
        <v>1</v>
      </c>
      <c r="O250" s="146">
        <v>1</v>
      </c>
      <c r="P250" s="187">
        <v>1</v>
      </c>
      <c r="Q250" s="146">
        <v>1</v>
      </c>
      <c r="R250" s="187">
        <v>1</v>
      </c>
      <c r="S250" s="146">
        <v>1</v>
      </c>
      <c r="T250" s="187">
        <v>1</v>
      </c>
      <c r="U250" s="146">
        <v>1</v>
      </c>
      <c r="V250" s="187">
        <v>1</v>
      </c>
      <c r="W250" s="146"/>
      <c r="X250" s="78"/>
      <c r="Y250" s="53"/>
      <c r="Z250" s="11">
        <f t="shared" si="49"/>
        <v>8.5</v>
      </c>
      <c r="AA250" s="6">
        <f t="shared" si="52"/>
        <v>35</v>
      </c>
    </row>
    <row r="251" spans="1:27" ht="12" customHeight="1" thickBot="1" x14ac:dyDescent="0.3">
      <c r="A251" s="298"/>
      <c r="B251" s="240"/>
      <c r="C251" s="245"/>
      <c r="D251" s="163"/>
      <c r="E251" s="199"/>
      <c r="F251" s="163"/>
      <c r="G251" s="194"/>
      <c r="H251" s="186"/>
      <c r="I251" s="194"/>
      <c r="J251" s="187"/>
      <c r="K251" s="146"/>
      <c r="L251" s="187"/>
      <c r="M251" s="146"/>
      <c r="N251" s="187"/>
      <c r="O251" s="146"/>
      <c r="P251" s="187"/>
      <c r="Q251" s="146"/>
      <c r="R251" s="187"/>
      <c r="S251" s="146"/>
      <c r="T251" s="187"/>
      <c r="U251" s="146"/>
      <c r="V251" s="187"/>
      <c r="W251" s="146"/>
      <c r="X251" s="402"/>
      <c r="Y251" s="241"/>
      <c r="Z251" s="11">
        <f t="shared" si="49"/>
        <v>0</v>
      </c>
      <c r="AA251" s="6">
        <f t="shared" si="52"/>
        <v>0</v>
      </c>
    </row>
    <row r="252" spans="1:27" ht="12" customHeight="1" thickBot="1" x14ac:dyDescent="0.3">
      <c r="A252" s="432"/>
      <c r="B252" s="95"/>
      <c r="C252" s="66"/>
      <c r="D252" s="54"/>
      <c r="E252" s="165"/>
      <c r="F252" s="54"/>
      <c r="G252" s="56"/>
      <c r="H252" s="54"/>
      <c r="I252" s="56"/>
      <c r="J252" s="78"/>
      <c r="K252" s="53"/>
      <c r="L252" s="78"/>
      <c r="M252" s="56"/>
      <c r="N252" s="78"/>
      <c r="O252" s="53"/>
      <c r="P252" s="78"/>
      <c r="Q252" s="53"/>
      <c r="R252" s="78"/>
      <c r="S252" s="53"/>
      <c r="T252" s="78"/>
      <c r="U252" s="53"/>
      <c r="V252" s="54"/>
      <c r="W252" s="53"/>
      <c r="X252" s="144"/>
      <c r="Y252" s="66"/>
      <c r="Z252" s="11">
        <f t="shared" si="49"/>
        <v>0</v>
      </c>
      <c r="AA252" s="6">
        <f t="shared" si="52"/>
        <v>0</v>
      </c>
    </row>
    <row r="253" spans="1:27" ht="12" customHeight="1" thickBot="1" x14ac:dyDescent="0.3">
      <c r="A253" s="45" t="s">
        <v>37</v>
      </c>
      <c r="B253" s="88"/>
      <c r="C253" s="47"/>
      <c r="D253" s="48"/>
      <c r="E253" s="160"/>
      <c r="F253" s="48"/>
      <c r="G253" s="50"/>
      <c r="H253" s="48"/>
      <c r="I253" s="50"/>
      <c r="J253" s="88"/>
      <c r="K253" s="47"/>
      <c r="L253" s="88"/>
      <c r="M253" s="47"/>
      <c r="N253" s="88"/>
      <c r="O253" s="47"/>
      <c r="P253" s="88"/>
      <c r="Q253" s="47"/>
      <c r="R253" s="88"/>
      <c r="S253" s="47"/>
      <c r="T253" s="88"/>
      <c r="U253" s="47"/>
      <c r="V253" s="88"/>
      <c r="W253" s="47"/>
      <c r="X253" s="94"/>
      <c r="Y253" s="47"/>
      <c r="Z253" s="11">
        <f t="shared" si="49"/>
        <v>0</v>
      </c>
      <c r="AA253" s="6">
        <f t="shared" si="52"/>
        <v>34</v>
      </c>
    </row>
    <row r="254" spans="1:27" ht="12" customHeight="1" thickBot="1" x14ac:dyDescent="0.3">
      <c r="A254" s="28" t="s">
        <v>26</v>
      </c>
      <c r="B254" s="95"/>
      <c r="C254" s="91">
        <v>1</v>
      </c>
      <c r="D254" s="100">
        <v>1</v>
      </c>
      <c r="E254" s="295">
        <v>1</v>
      </c>
      <c r="F254" s="100">
        <v>1</v>
      </c>
      <c r="G254" s="91">
        <v>1</v>
      </c>
      <c r="H254" s="100">
        <v>1</v>
      </c>
      <c r="I254" s="91">
        <v>1</v>
      </c>
      <c r="J254" s="95">
        <v>1</v>
      </c>
      <c r="K254" s="91">
        <v>1</v>
      </c>
      <c r="L254" s="100"/>
      <c r="M254" s="91"/>
      <c r="N254" s="100">
        <v>1</v>
      </c>
      <c r="O254" s="66">
        <v>1</v>
      </c>
      <c r="P254" s="95">
        <v>1</v>
      </c>
      <c r="Q254" s="66">
        <v>1</v>
      </c>
      <c r="R254" s="95">
        <v>1</v>
      </c>
      <c r="S254" s="66">
        <v>1</v>
      </c>
      <c r="T254" s="95">
        <v>1</v>
      </c>
      <c r="U254" s="66">
        <v>1</v>
      </c>
      <c r="V254" s="100">
        <v>1</v>
      </c>
      <c r="W254" s="91"/>
      <c r="X254" s="144"/>
      <c r="Y254" s="66"/>
      <c r="Z254" s="11">
        <f t="shared" si="49"/>
        <v>9</v>
      </c>
      <c r="AA254" s="6">
        <f t="shared" si="52"/>
        <v>35</v>
      </c>
    </row>
    <row r="255" spans="1:27" ht="12" customHeight="1" thickBot="1" x14ac:dyDescent="0.3">
      <c r="A255" s="200" t="s">
        <v>27</v>
      </c>
      <c r="B255" s="92"/>
      <c r="C255" s="102"/>
      <c r="D255" s="101"/>
      <c r="E255" s="253"/>
      <c r="F255" s="130"/>
      <c r="G255" s="132"/>
      <c r="H255" s="101"/>
      <c r="I255" s="102"/>
      <c r="J255" s="92"/>
      <c r="K255" s="102"/>
      <c r="L255" s="101"/>
      <c r="M255" s="102"/>
      <c r="N255" s="101"/>
      <c r="O255" s="69"/>
      <c r="P255" s="92"/>
      <c r="Q255" s="69"/>
      <c r="R255" s="92"/>
      <c r="S255" s="69"/>
      <c r="T255" s="92"/>
      <c r="U255" s="69"/>
      <c r="V255" s="101"/>
      <c r="W255" s="102"/>
      <c r="X255" s="93"/>
      <c r="Y255" s="69"/>
      <c r="Z255" s="11">
        <f t="shared" si="49"/>
        <v>0</v>
      </c>
      <c r="AA255" s="6">
        <f t="shared" si="52"/>
        <v>35</v>
      </c>
    </row>
    <row r="256" spans="1:27" ht="12" customHeight="1" thickBot="1" x14ac:dyDescent="0.3">
      <c r="A256" s="172" t="s">
        <v>8</v>
      </c>
      <c r="B256" s="18">
        <f t="shared" ref="B256:Y256" si="53">SUM(B235:B254)</f>
        <v>0</v>
      </c>
      <c r="C256" s="18">
        <f t="shared" si="53"/>
        <v>6</v>
      </c>
      <c r="D256" s="18">
        <f t="shared" si="53"/>
        <v>8</v>
      </c>
      <c r="E256" s="18">
        <f t="shared" si="53"/>
        <v>10</v>
      </c>
      <c r="F256" s="18">
        <f t="shared" si="53"/>
        <v>11</v>
      </c>
      <c r="G256" s="18">
        <f t="shared" si="53"/>
        <v>11</v>
      </c>
      <c r="H256" s="18">
        <f t="shared" si="53"/>
        <v>11</v>
      </c>
      <c r="I256" s="18">
        <f t="shared" si="53"/>
        <v>11</v>
      </c>
      <c r="J256" s="18">
        <f t="shared" si="53"/>
        <v>7</v>
      </c>
      <c r="K256" s="18">
        <f t="shared" si="53"/>
        <v>5</v>
      </c>
      <c r="L256" s="18">
        <f t="shared" si="53"/>
        <v>4</v>
      </c>
      <c r="M256" s="18">
        <f t="shared" si="53"/>
        <v>6</v>
      </c>
      <c r="N256" s="18">
        <f t="shared" si="53"/>
        <v>11</v>
      </c>
      <c r="O256" s="18">
        <f t="shared" si="53"/>
        <v>11</v>
      </c>
      <c r="P256" s="18">
        <f t="shared" si="53"/>
        <v>11</v>
      </c>
      <c r="Q256" s="18">
        <f t="shared" si="53"/>
        <v>11</v>
      </c>
      <c r="R256" s="18">
        <f t="shared" si="53"/>
        <v>11</v>
      </c>
      <c r="S256" s="18">
        <f t="shared" si="53"/>
        <v>11</v>
      </c>
      <c r="T256" s="18">
        <f t="shared" si="53"/>
        <v>11</v>
      </c>
      <c r="U256" s="18">
        <f t="shared" si="53"/>
        <v>9</v>
      </c>
      <c r="V256" s="18">
        <f t="shared" si="53"/>
        <v>8</v>
      </c>
      <c r="W256" s="18">
        <f t="shared" si="53"/>
        <v>5</v>
      </c>
      <c r="X256" s="18">
        <f t="shared" si="53"/>
        <v>0</v>
      </c>
      <c r="Y256" s="18">
        <f t="shared" si="53"/>
        <v>0</v>
      </c>
      <c r="Z256" s="32" t="s">
        <v>0</v>
      </c>
      <c r="AA256" s="6" t="e">
        <f t="shared" si="52"/>
        <v>#VALUE!</v>
      </c>
    </row>
    <row r="257" spans="1:27" ht="12" customHeight="1" thickBot="1" x14ac:dyDescent="0.3">
      <c r="A257" s="60" t="s">
        <v>39</v>
      </c>
      <c r="B257" s="61">
        <f>SUM(B235:B249)</f>
        <v>0</v>
      </c>
      <c r="C257" s="61">
        <f t="shared" ref="C257:Y257" si="54">SUM(C235:C252)</f>
        <v>5</v>
      </c>
      <c r="D257" s="61">
        <f t="shared" si="54"/>
        <v>7</v>
      </c>
      <c r="E257" s="61">
        <f t="shared" si="54"/>
        <v>9</v>
      </c>
      <c r="F257" s="61">
        <f t="shared" si="54"/>
        <v>10</v>
      </c>
      <c r="G257" s="61">
        <f t="shared" si="54"/>
        <v>10</v>
      </c>
      <c r="H257" s="61">
        <f t="shared" si="54"/>
        <v>10</v>
      </c>
      <c r="I257" s="61">
        <f t="shared" si="54"/>
        <v>10</v>
      </c>
      <c r="J257" s="61">
        <f t="shared" si="54"/>
        <v>6</v>
      </c>
      <c r="K257" s="61">
        <f t="shared" si="54"/>
        <v>4</v>
      </c>
      <c r="L257" s="61">
        <f t="shared" si="54"/>
        <v>4</v>
      </c>
      <c r="M257" s="61">
        <f t="shared" si="54"/>
        <v>6</v>
      </c>
      <c r="N257" s="61">
        <f t="shared" si="54"/>
        <v>10</v>
      </c>
      <c r="O257" s="61">
        <f t="shared" si="54"/>
        <v>10</v>
      </c>
      <c r="P257" s="61">
        <f t="shared" si="54"/>
        <v>10</v>
      </c>
      <c r="Q257" s="61">
        <f t="shared" si="54"/>
        <v>10</v>
      </c>
      <c r="R257" s="61">
        <f t="shared" si="54"/>
        <v>10</v>
      </c>
      <c r="S257" s="61">
        <f t="shared" si="54"/>
        <v>10</v>
      </c>
      <c r="T257" s="61">
        <f t="shared" si="54"/>
        <v>10</v>
      </c>
      <c r="U257" s="61">
        <f t="shared" si="54"/>
        <v>8</v>
      </c>
      <c r="V257" s="61">
        <f t="shared" si="54"/>
        <v>7</v>
      </c>
      <c r="W257" s="61">
        <f t="shared" si="54"/>
        <v>5</v>
      </c>
      <c r="X257" s="61">
        <f t="shared" si="54"/>
        <v>0</v>
      </c>
      <c r="Y257" s="61">
        <f t="shared" si="54"/>
        <v>0</v>
      </c>
      <c r="Z257" s="32"/>
      <c r="AA257" s="6">
        <f t="shared" si="52"/>
        <v>191</v>
      </c>
    </row>
    <row r="258" spans="1:27" ht="12" customHeight="1" thickBot="1" x14ac:dyDescent="0.3">
      <c r="A258" s="27" t="s">
        <v>28</v>
      </c>
      <c r="B258" s="48"/>
      <c r="C258" s="51"/>
      <c r="D258" s="88"/>
      <c r="E258" s="47"/>
      <c r="F258" s="94"/>
      <c r="G258" s="47"/>
      <c r="H258" s="88"/>
      <c r="I258" s="51"/>
      <c r="J258" s="88"/>
      <c r="K258" s="47"/>
      <c r="L258" s="88"/>
      <c r="M258" s="47"/>
      <c r="N258" s="88"/>
      <c r="O258" s="47"/>
      <c r="P258" s="88"/>
      <c r="Q258" s="47"/>
      <c r="R258" s="88"/>
      <c r="S258" s="51"/>
      <c r="T258" s="48"/>
      <c r="U258" s="50"/>
      <c r="V258" s="48"/>
      <c r="W258" s="47"/>
      <c r="X258" s="88"/>
      <c r="Y258" s="47"/>
      <c r="Z258" s="33">
        <f>SUM(B258:Y258)*0.5</f>
        <v>0</v>
      </c>
      <c r="AA258" s="6">
        <f t="shared" si="52"/>
        <v>36</v>
      </c>
    </row>
    <row r="259" spans="1:27" ht="12" customHeight="1" thickBot="1" x14ac:dyDescent="0.3">
      <c r="A259" s="27" t="s">
        <v>55</v>
      </c>
      <c r="B259" s="54"/>
      <c r="C259" s="399">
        <v>1</v>
      </c>
      <c r="D259" s="397">
        <v>1</v>
      </c>
      <c r="E259" s="396">
        <v>1</v>
      </c>
      <c r="F259" s="398">
        <v>1</v>
      </c>
      <c r="G259" s="396">
        <v>1</v>
      </c>
      <c r="H259" s="397">
        <v>1</v>
      </c>
      <c r="I259" s="399">
        <v>1</v>
      </c>
      <c r="J259" s="397">
        <v>1</v>
      </c>
      <c r="K259" s="396">
        <v>1</v>
      </c>
      <c r="L259" s="78"/>
      <c r="M259" s="53"/>
      <c r="N259" s="397">
        <v>1</v>
      </c>
      <c r="O259" s="396">
        <v>1</v>
      </c>
      <c r="P259" s="397">
        <v>1</v>
      </c>
      <c r="Q259" s="396">
        <v>1</v>
      </c>
      <c r="R259" s="397">
        <v>1</v>
      </c>
      <c r="S259" s="399">
        <v>1</v>
      </c>
      <c r="T259" s="167">
        <v>1</v>
      </c>
      <c r="U259" s="168">
        <v>1</v>
      </c>
      <c r="V259" s="167">
        <v>1</v>
      </c>
      <c r="W259" s="53"/>
      <c r="X259" s="78"/>
      <c r="Y259" s="53"/>
      <c r="Z259" s="33">
        <f t="shared" ref="Z259:Z261" si="55">SUM(B259:Y259)*0.5</f>
        <v>9</v>
      </c>
      <c r="AA259" s="6">
        <f t="shared" si="52"/>
        <v>35</v>
      </c>
    </row>
    <row r="260" spans="1:27" ht="12" customHeight="1" thickBot="1" x14ac:dyDescent="0.3">
      <c r="A260" s="27" t="s">
        <v>54</v>
      </c>
      <c r="B260" s="48"/>
      <c r="C260" s="51"/>
      <c r="D260" s="88"/>
      <c r="E260" s="47"/>
      <c r="F260" s="94"/>
      <c r="G260" s="47"/>
      <c r="H260" s="88"/>
      <c r="I260" s="51"/>
      <c r="J260" s="88"/>
      <c r="K260" s="47"/>
      <c r="L260" s="88"/>
      <c r="M260" s="47"/>
      <c r="N260" s="88"/>
      <c r="O260" s="47"/>
      <c r="P260" s="88"/>
      <c r="Q260" s="47"/>
      <c r="R260" s="88"/>
      <c r="S260" s="51"/>
      <c r="T260" s="48"/>
      <c r="U260" s="50"/>
      <c r="V260" s="48"/>
      <c r="W260" s="47"/>
      <c r="X260" s="88"/>
      <c r="Y260" s="47"/>
      <c r="Z260" s="33">
        <f t="shared" si="55"/>
        <v>0</v>
      </c>
      <c r="AA260" s="6">
        <f t="shared" si="52"/>
        <v>35</v>
      </c>
    </row>
    <row r="261" spans="1:27" ht="12" customHeight="1" thickBot="1" x14ac:dyDescent="0.3">
      <c r="A261" s="184" t="s">
        <v>29</v>
      </c>
      <c r="B261" s="88"/>
      <c r="C261" s="160"/>
      <c r="D261" s="88"/>
      <c r="E261" s="47"/>
      <c r="F261" s="94"/>
      <c r="G261" s="47"/>
      <c r="H261" s="88"/>
      <c r="I261" s="51"/>
      <c r="J261" s="48"/>
      <c r="K261" s="50"/>
      <c r="L261" s="88"/>
      <c r="M261" s="47"/>
      <c r="N261" s="88"/>
      <c r="O261" s="47"/>
      <c r="P261" s="88"/>
      <c r="Q261" s="47"/>
      <c r="R261" s="48"/>
      <c r="S261" s="160"/>
      <c r="T261" s="48"/>
      <c r="U261" s="50"/>
      <c r="V261" s="48"/>
      <c r="W261" s="50"/>
      <c r="X261" s="48"/>
      <c r="Y261" s="47"/>
      <c r="Z261" s="33">
        <f t="shared" si="55"/>
        <v>0</v>
      </c>
      <c r="AA261" s="6">
        <f t="shared" si="52"/>
        <v>35</v>
      </c>
    </row>
    <row r="262" spans="1:27" ht="12" customHeight="1" x14ac:dyDescent="0.25">
      <c r="A262" s="343" t="s">
        <v>42</v>
      </c>
      <c r="B262" s="88"/>
      <c r="C262" s="160"/>
      <c r="D262" s="88"/>
      <c r="E262" s="47"/>
      <c r="F262" s="94"/>
      <c r="G262" s="47"/>
      <c r="H262" s="88"/>
      <c r="I262" s="51"/>
      <c r="J262" s="88"/>
      <c r="K262" s="47"/>
      <c r="L262" s="88"/>
      <c r="M262" s="47"/>
      <c r="N262" s="88"/>
      <c r="O262" s="47"/>
      <c r="P262" s="88"/>
      <c r="Q262" s="47"/>
      <c r="R262" s="88"/>
      <c r="S262" s="51"/>
      <c r="T262" s="88"/>
      <c r="U262" s="47"/>
      <c r="V262" s="88"/>
      <c r="W262" s="47"/>
      <c r="X262" s="88"/>
      <c r="Y262" s="47"/>
      <c r="Z262" s="33">
        <f t="shared" ref="Z262" si="56">SUM(B262:Y262)*0.5</f>
        <v>0</v>
      </c>
      <c r="AA262" s="6">
        <f>AA36</f>
        <v>35</v>
      </c>
    </row>
    <row r="263" spans="1:27" ht="12" customHeight="1" x14ac:dyDescent="0.25">
      <c r="A263" s="349" t="s">
        <v>30</v>
      </c>
      <c r="B263" s="206"/>
      <c r="C263" s="182"/>
      <c r="D263" s="88"/>
      <c r="E263" s="47"/>
      <c r="F263" s="206"/>
      <c r="G263" s="182"/>
      <c r="H263" s="206"/>
      <c r="I263" s="182"/>
      <c r="J263" s="206"/>
      <c r="K263" s="182"/>
      <c r="L263" s="206"/>
      <c r="M263" s="182"/>
      <c r="N263" s="206"/>
      <c r="O263" s="182"/>
      <c r="P263" s="206"/>
      <c r="Q263" s="182"/>
      <c r="R263" s="206"/>
      <c r="S263" s="182"/>
      <c r="T263" s="206"/>
      <c r="U263" s="182"/>
      <c r="V263" s="206"/>
      <c r="W263" s="182"/>
      <c r="X263" s="236"/>
      <c r="Y263" s="182"/>
      <c r="Z263" s="34">
        <f>SUM(B263:Y263)*0.5</f>
        <v>0</v>
      </c>
      <c r="AA263" s="6">
        <f>AA37</f>
        <v>35</v>
      </c>
    </row>
    <row r="264" spans="1:27" ht="12" customHeight="1" x14ac:dyDescent="0.25">
      <c r="A264" s="31" t="s">
        <v>31</v>
      </c>
      <c r="B264" s="88"/>
      <c r="C264" s="47"/>
      <c r="D264" s="206"/>
      <c r="E264" s="182"/>
      <c r="F264" s="88"/>
      <c r="G264" s="47"/>
      <c r="H264" s="88"/>
      <c r="I264" s="47"/>
      <c r="J264" s="88"/>
      <c r="K264" s="47"/>
      <c r="L264" s="94"/>
      <c r="M264" s="51"/>
      <c r="N264" s="88"/>
      <c r="O264" s="47"/>
      <c r="P264" s="88"/>
      <c r="Q264" s="47"/>
      <c r="R264" s="88"/>
      <c r="S264" s="47"/>
      <c r="T264" s="88"/>
      <c r="U264" s="47"/>
      <c r="V264" s="88"/>
      <c r="W264" s="47"/>
      <c r="X264" s="88"/>
      <c r="Y264" s="47"/>
      <c r="Z264" s="34">
        <f t="shared" ref="Z264:Z265" si="57">SUM(B264:Y264)*0.5</f>
        <v>0</v>
      </c>
      <c r="AA264" s="6">
        <f>AA39</f>
        <v>35</v>
      </c>
    </row>
    <row r="265" spans="1:27" ht="12" customHeight="1" x14ac:dyDescent="0.25">
      <c r="A265" s="99" t="s">
        <v>40</v>
      </c>
      <c r="B265" s="145"/>
      <c r="C265" s="146"/>
      <c r="D265" s="337">
        <v>1</v>
      </c>
      <c r="E265" s="338">
        <v>1</v>
      </c>
      <c r="F265" s="337">
        <v>1</v>
      </c>
      <c r="G265" s="338">
        <v>1</v>
      </c>
      <c r="H265" s="337">
        <v>1</v>
      </c>
      <c r="I265" s="338">
        <v>1</v>
      </c>
      <c r="J265" s="206"/>
      <c r="K265" s="182"/>
      <c r="L265" s="236"/>
      <c r="M265" s="214"/>
      <c r="N265" s="206"/>
      <c r="O265" s="182"/>
      <c r="P265" s="206"/>
      <c r="Q265" s="182"/>
      <c r="R265" s="206"/>
      <c r="S265" s="182"/>
      <c r="T265" s="206"/>
      <c r="U265" s="182"/>
      <c r="V265" s="206"/>
      <c r="W265" s="182"/>
      <c r="X265" s="206"/>
      <c r="Y265" s="182"/>
      <c r="Z265" s="34">
        <f t="shared" si="57"/>
        <v>3</v>
      </c>
      <c r="AA265" s="6">
        <f>AA40</f>
        <v>35</v>
      </c>
    </row>
    <row r="266" spans="1:27" ht="12" customHeight="1" x14ac:dyDescent="0.25">
      <c r="A266" s="427"/>
      <c r="B266" s="78"/>
      <c r="C266" s="53"/>
      <c r="D266" s="145"/>
      <c r="E266" s="146"/>
      <c r="F266" s="78"/>
      <c r="G266" s="53"/>
      <c r="H266" s="78"/>
      <c r="I266" s="53"/>
      <c r="J266" s="78"/>
      <c r="K266" s="53"/>
      <c r="L266" s="148"/>
      <c r="M266" s="57"/>
      <c r="N266" s="78"/>
      <c r="O266" s="53"/>
      <c r="P266" s="78"/>
      <c r="Q266" s="53"/>
      <c r="R266" s="78"/>
      <c r="S266" s="53"/>
      <c r="T266" s="78"/>
      <c r="U266" s="53"/>
      <c r="V266" s="78"/>
      <c r="W266" s="53"/>
      <c r="X266" s="78"/>
      <c r="Y266" s="53"/>
      <c r="Z266" s="34">
        <f>SUM(B266:Y266)*0.5</f>
        <v>0</v>
      </c>
      <c r="AA266" s="6">
        <f>AA42</f>
        <v>0</v>
      </c>
    </row>
    <row r="267" spans="1:27" ht="12" customHeight="1" x14ac:dyDescent="0.25">
      <c r="A267" s="258"/>
      <c r="B267" s="145"/>
      <c r="C267" s="146"/>
      <c r="D267" s="145"/>
      <c r="E267" s="146"/>
      <c r="F267" s="145"/>
      <c r="G267" s="146"/>
      <c r="H267" s="145"/>
      <c r="I267" s="146"/>
      <c r="J267" s="145"/>
      <c r="K267" s="146"/>
      <c r="L267" s="239"/>
      <c r="M267" s="192"/>
      <c r="N267" s="145"/>
      <c r="O267" s="146"/>
      <c r="P267" s="145"/>
      <c r="Q267" s="146"/>
      <c r="R267" s="145"/>
      <c r="S267" s="146"/>
      <c r="T267" s="145"/>
      <c r="U267" s="146"/>
      <c r="V267" s="145"/>
      <c r="W267" s="146"/>
      <c r="X267" s="145"/>
      <c r="Y267" s="146"/>
      <c r="Z267" s="34">
        <f t="shared" ref="Z267:Z269" si="58">SUM(B267:Y267)*0.5</f>
        <v>0</v>
      </c>
      <c r="AA267" s="6">
        <f>AA43</f>
        <v>0</v>
      </c>
    </row>
    <row r="268" spans="1:27" ht="12" customHeight="1" x14ac:dyDescent="0.25">
      <c r="A268" s="31" t="s">
        <v>32</v>
      </c>
      <c r="B268" s="88"/>
      <c r="C268" s="47"/>
      <c r="D268" s="88"/>
      <c r="E268" s="47"/>
      <c r="F268" s="88"/>
      <c r="G268" s="47"/>
      <c r="H268" s="88"/>
      <c r="I268" s="47"/>
      <c r="J268" s="88"/>
      <c r="K268" s="47"/>
      <c r="L268" s="88"/>
      <c r="M268" s="47"/>
      <c r="N268" s="88"/>
      <c r="O268" s="47"/>
      <c r="P268" s="88"/>
      <c r="Q268" s="47"/>
      <c r="R268" s="88"/>
      <c r="S268" s="47"/>
      <c r="T268" s="88"/>
      <c r="U268" s="47"/>
      <c r="V268" s="88"/>
      <c r="W268" s="47"/>
      <c r="X268" s="94"/>
      <c r="Y268" s="47"/>
      <c r="Z268" s="34">
        <f t="shared" si="58"/>
        <v>0</v>
      </c>
      <c r="AA268" s="6">
        <f>AA44</f>
        <v>35</v>
      </c>
    </row>
    <row r="269" spans="1:27" ht="12" customHeight="1" thickBot="1" x14ac:dyDescent="0.3">
      <c r="A269" s="350" t="s">
        <v>33</v>
      </c>
      <c r="B269" s="368"/>
      <c r="C269" s="367"/>
      <c r="D269" s="368"/>
      <c r="E269" s="367"/>
      <c r="F269" s="368"/>
      <c r="G269" s="367"/>
      <c r="H269" s="368"/>
      <c r="I269" s="367"/>
      <c r="J269" s="368"/>
      <c r="K269" s="367"/>
      <c r="L269" s="368"/>
      <c r="M269" s="367"/>
      <c r="N269" s="368"/>
      <c r="O269" s="367"/>
      <c r="P269" s="368"/>
      <c r="Q269" s="367"/>
      <c r="R269" s="368"/>
      <c r="S269" s="367"/>
      <c r="T269" s="368"/>
      <c r="U269" s="367"/>
      <c r="V269" s="368"/>
      <c r="W269" s="367"/>
      <c r="X269" s="370"/>
      <c r="Y269" s="369"/>
      <c r="Z269" s="34">
        <f t="shared" si="58"/>
        <v>0</v>
      </c>
      <c r="AA269" s="6">
        <f>AA45</f>
        <v>35</v>
      </c>
    </row>
  </sheetData>
  <mergeCells count="96">
    <mergeCell ref="A46:A47"/>
    <mergeCell ref="X2:Y2"/>
    <mergeCell ref="A1:A2"/>
    <mergeCell ref="B1:Y1"/>
    <mergeCell ref="Z1:Z2"/>
    <mergeCell ref="B46:Y46"/>
    <mergeCell ref="Z46:Z47"/>
    <mergeCell ref="AA1:AA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A46:AA47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X92:Y92"/>
    <mergeCell ref="A91:A92"/>
    <mergeCell ref="B91:Y91"/>
    <mergeCell ref="Z91:Z92"/>
    <mergeCell ref="AA91:AA92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V92:W92"/>
    <mergeCell ref="X137:Y137"/>
    <mergeCell ref="A136:A137"/>
    <mergeCell ref="B136:Y136"/>
    <mergeCell ref="Z136:Z137"/>
    <mergeCell ref="AA136:AA137"/>
    <mergeCell ref="B137:C137"/>
    <mergeCell ref="D137:E137"/>
    <mergeCell ref="F137:G137"/>
    <mergeCell ref="H137:I137"/>
    <mergeCell ref="J137:K137"/>
    <mergeCell ref="L137:M137"/>
    <mergeCell ref="N137:O137"/>
    <mergeCell ref="P137:Q137"/>
    <mergeCell ref="R137:S137"/>
    <mergeCell ref="T137:U137"/>
    <mergeCell ref="V137:W137"/>
    <mergeCell ref="X182:Y182"/>
    <mergeCell ref="A181:A182"/>
    <mergeCell ref="B181:Y181"/>
    <mergeCell ref="Z181:Z182"/>
    <mergeCell ref="AA181:AA182"/>
    <mergeCell ref="B182:C182"/>
    <mergeCell ref="D182:E182"/>
    <mergeCell ref="F182:G182"/>
    <mergeCell ref="H182:I182"/>
    <mergeCell ref="J182:K182"/>
    <mergeCell ref="L182:M182"/>
    <mergeCell ref="N182:O182"/>
    <mergeCell ref="P182:Q182"/>
    <mergeCell ref="R182:S182"/>
    <mergeCell ref="T182:U182"/>
    <mergeCell ref="V182:W182"/>
    <mergeCell ref="X227:Y227"/>
    <mergeCell ref="A226:A227"/>
    <mergeCell ref="B226:Y226"/>
    <mergeCell ref="Z226:Z227"/>
    <mergeCell ref="AA226:AA227"/>
    <mergeCell ref="B227:C227"/>
    <mergeCell ref="D227:E227"/>
    <mergeCell ref="F227:G227"/>
    <mergeCell ref="H227:I227"/>
    <mergeCell ref="J227:K227"/>
    <mergeCell ref="L227:M227"/>
    <mergeCell ref="N227:O227"/>
    <mergeCell ref="P227:Q227"/>
    <mergeCell ref="R227:S227"/>
    <mergeCell ref="T227:U227"/>
    <mergeCell ref="V227:W227"/>
  </mergeCells>
  <conditionalFormatting sqref="B17">
    <cfRule type="cellIs" dxfId="198" priority="182" operator="between">
      <formula>1</formula>
      <formula>1</formula>
    </cfRule>
    <cfRule type="cellIs" dxfId="197" priority="183" operator="equal">
      <formula>1</formula>
    </cfRule>
  </conditionalFormatting>
  <conditionalFormatting sqref="B197:B200">
    <cfRule type="cellIs" dxfId="196" priority="173" operator="equal">
      <formula>1</formula>
    </cfRule>
  </conditionalFormatting>
  <conditionalFormatting sqref="B11:Y21">
    <cfRule type="cellIs" dxfId="195" priority="181" operator="equal">
      <formula>1</formula>
    </cfRule>
    <cfRule type="cellIs" dxfId="194" priority="180" operator="between">
      <formula>1</formula>
      <formula>1</formula>
    </cfRule>
  </conditionalFormatting>
  <conditionalFormatting sqref="B25:Y27">
    <cfRule type="cellIs" dxfId="193" priority="22" operator="equal">
      <formula>1</formula>
    </cfRule>
    <cfRule type="cellIs" dxfId="192" priority="21" operator="between">
      <formula>1</formula>
      <formula>1</formula>
    </cfRule>
  </conditionalFormatting>
  <conditionalFormatting sqref="B30:Y30">
    <cfRule type="cellIs" dxfId="191" priority="234" operator="equal">
      <formula>1</formula>
    </cfRule>
    <cfRule type="cellIs" dxfId="190" priority="241" operator="equal">
      <formula>1</formula>
    </cfRule>
    <cfRule type="colorScale" priority="239">
      <colorScale>
        <cfvo type="min"/>
        <cfvo type="max"/>
        <color rgb="FFFF3399"/>
        <color rgb="FFFFEF9C"/>
      </colorScale>
    </cfRule>
    <cfRule type="cellIs" dxfId="189" priority="238" operator="equal">
      <formula>1</formula>
    </cfRule>
    <cfRule type="colorScale" priority="235">
      <colorScale>
        <cfvo type="num" val="1"/>
        <cfvo type="max"/>
        <color rgb="FFFF3399"/>
        <color rgb="FFFFEF9C"/>
      </colorScale>
    </cfRule>
  </conditionalFormatting>
  <conditionalFormatting sqref="B33:Y34">
    <cfRule type="colorScale" priority="104">
      <colorScale>
        <cfvo type="num" val="1"/>
        <cfvo type="max"/>
        <color theme="9" tint="0.39997558519241921"/>
        <color rgb="FFFFEF9C"/>
      </colorScale>
    </cfRule>
  </conditionalFormatting>
  <conditionalFormatting sqref="B33:Y35">
    <cfRule type="cellIs" dxfId="188" priority="107" operator="equal">
      <formula>1</formula>
    </cfRule>
    <cfRule type="cellIs" dxfId="187" priority="103" operator="equal">
      <formula>1</formula>
    </cfRule>
  </conditionalFormatting>
  <conditionalFormatting sqref="B33:Y41">
    <cfRule type="cellIs" priority="17" operator="equal">
      <formula>1</formula>
    </cfRule>
  </conditionalFormatting>
  <conditionalFormatting sqref="B35:Y35">
    <cfRule type="colorScale" priority="105">
      <colorScale>
        <cfvo type="num" val="1"/>
        <cfvo type="max"/>
        <color theme="9" tint="0.39997558519241921"/>
        <color rgb="FFFFEF9C"/>
      </colorScale>
    </cfRule>
  </conditionalFormatting>
  <conditionalFormatting sqref="B36:Y38">
    <cfRule type="cellIs" dxfId="186" priority="419" operator="equal">
      <formula>1</formula>
    </cfRule>
  </conditionalFormatting>
  <conditionalFormatting sqref="B37:Y37">
    <cfRule type="colorScale" priority="796">
      <colorScale>
        <cfvo type="num" val="1"/>
        <cfvo type="max"/>
        <color theme="9" tint="0.39997558519241921"/>
        <color rgb="FFFFEF9C"/>
      </colorScale>
    </cfRule>
  </conditionalFormatting>
  <conditionalFormatting sqref="B38:Y38">
    <cfRule type="colorScale" priority="414">
      <colorScale>
        <cfvo type="num" val="1"/>
        <cfvo type="max"/>
        <color theme="9" tint="0.39997558519241921"/>
        <color rgb="FFFFEF9C"/>
      </colorScale>
    </cfRule>
  </conditionalFormatting>
  <conditionalFormatting sqref="B38:Y41">
    <cfRule type="cellIs" dxfId="185" priority="19" operator="equal">
      <formula>1</formula>
    </cfRule>
  </conditionalFormatting>
  <conditionalFormatting sqref="B39:Y39">
    <cfRule type="cellIs" dxfId="184" priority="16" operator="equal">
      <formula>1</formula>
    </cfRule>
    <cfRule type="colorScale" priority="18">
      <colorScale>
        <cfvo type="num" val="1"/>
        <cfvo type="max"/>
        <color theme="9" tint="0.39997558519241921"/>
        <color rgb="FFFFEF9C"/>
      </colorScale>
    </cfRule>
  </conditionalFormatting>
  <conditionalFormatting sqref="B48:Y54">
    <cfRule type="cellIs" dxfId="183" priority="2560" operator="equal">
      <formula>1</formula>
    </cfRule>
  </conditionalFormatting>
  <conditionalFormatting sqref="B56:Y71">
    <cfRule type="cellIs" dxfId="182" priority="179" operator="equal">
      <formula>1</formula>
    </cfRule>
  </conditionalFormatting>
  <conditionalFormatting sqref="B57:Y72">
    <cfRule type="cellIs" dxfId="181" priority="178" operator="between">
      <formula>1</formula>
      <formula>1</formula>
    </cfRule>
  </conditionalFormatting>
  <conditionalFormatting sqref="B74:Y75">
    <cfRule type="cellIs" dxfId="180" priority="227" operator="equal">
      <formula>1</formula>
    </cfRule>
  </conditionalFormatting>
  <conditionalFormatting sqref="B75:Y75">
    <cfRule type="cellIs" dxfId="179" priority="233" operator="equal">
      <formula>1</formula>
    </cfRule>
    <cfRule type="colorScale" priority="231">
      <colorScale>
        <cfvo type="min"/>
        <cfvo type="max"/>
        <color rgb="FFFF3399"/>
        <color rgb="FFFFEF9C"/>
      </colorScale>
    </cfRule>
    <cfRule type="cellIs" dxfId="178" priority="230" operator="equal">
      <formula>1</formula>
    </cfRule>
  </conditionalFormatting>
  <conditionalFormatting sqref="B78:Y79">
    <cfRule type="colorScale" priority="72">
      <colorScale>
        <cfvo type="num" val="1"/>
        <cfvo type="max"/>
        <color theme="9" tint="0.39997558519241921"/>
        <color rgb="FFFFEF9C"/>
      </colorScale>
    </cfRule>
  </conditionalFormatting>
  <conditionalFormatting sqref="B78:Y80">
    <cfRule type="cellIs" dxfId="177" priority="75" operator="equal">
      <formula>1</formula>
    </cfRule>
    <cfRule type="cellIs" dxfId="176" priority="71" operator="equal">
      <formula>1</formula>
    </cfRule>
  </conditionalFormatting>
  <conditionalFormatting sqref="B78:Y86">
    <cfRule type="cellIs" priority="13" operator="equal">
      <formula>1</formula>
    </cfRule>
  </conditionalFormatting>
  <conditionalFormatting sqref="B80:Y80">
    <cfRule type="colorScale" priority="73">
      <colorScale>
        <cfvo type="num" val="1"/>
        <cfvo type="max"/>
        <color theme="9" tint="0.39997558519241921"/>
        <color rgb="FFFFEF9C"/>
      </colorScale>
    </cfRule>
  </conditionalFormatting>
  <conditionalFormatting sqref="B81:Y83">
    <cfRule type="cellIs" dxfId="175" priority="408" operator="equal">
      <formula>1</formula>
    </cfRule>
  </conditionalFormatting>
  <conditionalFormatting sqref="B82:Y82">
    <cfRule type="colorScale" priority="770">
      <colorScale>
        <cfvo type="num" val="1"/>
        <cfvo type="max"/>
        <color theme="9" tint="0.39997558519241921"/>
        <color rgb="FFFFEF9C"/>
      </colorScale>
    </cfRule>
  </conditionalFormatting>
  <conditionalFormatting sqref="B83:Y83">
    <cfRule type="colorScale" priority="403">
      <colorScale>
        <cfvo type="num" val="1"/>
        <cfvo type="max"/>
        <color theme="9" tint="0.39997558519241921"/>
        <color rgb="FFFFEF9C"/>
      </colorScale>
    </cfRule>
  </conditionalFormatting>
  <conditionalFormatting sqref="B83:Y86">
    <cfRule type="cellIs" dxfId="174" priority="15" operator="equal">
      <formula>1</formula>
    </cfRule>
  </conditionalFormatting>
  <conditionalFormatting sqref="B84:Y84">
    <cfRule type="cellIs" dxfId="173" priority="12" operator="equal">
      <formula>1</formula>
    </cfRule>
    <cfRule type="colorScale" priority="14">
      <colorScale>
        <cfvo type="num" val="1"/>
        <cfvo type="max"/>
        <color theme="9" tint="0.39997558519241921"/>
        <color rgb="FFFFEF9C"/>
      </colorScale>
    </cfRule>
  </conditionalFormatting>
  <conditionalFormatting sqref="B93:Y99">
    <cfRule type="cellIs" dxfId="172" priority="2897" operator="equal">
      <formula>1</formula>
    </cfRule>
  </conditionalFormatting>
  <conditionalFormatting sqref="B101:Y117">
    <cfRule type="cellIs" dxfId="171" priority="177" operator="equal">
      <formula>1</formula>
    </cfRule>
    <cfRule type="cellIs" dxfId="170" priority="176" operator="between">
      <formula>1</formula>
      <formula>1</formula>
    </cfRule>
  </conditionalFormatting>
  <conditionalFormatting sqref="B123:Y124">
    <cfRule type="colorScale" priority="70">
      <colorScale>
        <cfvo type="num" val="1"/>
        <cfvo type="max"/>
        <color theme="9" tint="0.39997558519241921"/>
        <color rgb="FFFFEF9C"/>
      </colorScale>
    </cfRule>
  </conditionalFormatting>
  <conditionalFormatting sqref="B123:Y125">
    <cfRule type="cellIs" dxfId="169" priority="63" operator="equal">
      <formula>1</formula>
    </cfRule>
    <cfRule type="colorScale" priority="64">
      <colorScale>
        <cfvo type="num" val="1"/>
        <cfvo type="max"/>
        <color theme="9" tint="0.39997558519241921"/>
        <color rgb="FFFFEF9C"/>
      </colorScale>
    </cfRule>
    <cfRule type="cellIs" dxfId="168" priority="65" operator="equal">
      <formula>1</formula>
    </cfRule>
  </conditionalFormatting>
  <conditionalFormatting sqref="B123:Y126">
    <cfRule type="cellIs" dxfId="167" priority="68" operator="equal">
      <formula>1</formula>
    </cfRule>
  </conditionalFormatting>
  <conditionalFormatting sqref="B123:Y131">
    <cfRule type="cellIs" priority="9" operator="equal">
      <formula>1</formula>
    </cfRule>
  </conditionalFormatting>
  <conditionalFormatting sqref="B125:Y125">
    <cfRule type="colorScale" priority="67">
      <colorScale>
        <cfvo type="num" val="1"/>
        <cfvo type="max"/>
        <color theme="9" tint="0.39997558519241921"/>
        <color rgb="FFFFEF9C"/>
      </colorScale>
    </cfRule>
    <cfRule type="colorScale" priority="69">
      <colorScale>
        <cfvo type="num" val="1"/>
        <cfvo type="max"/>
        <color theme="9" tint="0.39997558519241921"/>
        <color rgb="FFFFEF9C"/>
      </colorScale>
    </cfRule>
  </conditionalFormatting>
  <conditionalFormatting sqref="B126:Y126">
    <cfRule type="colorScale" priority="363">
      <colorScale>
        <cfvo type="num" val="1"/>
        <cfvo type="max"/>
        <color theme="9" tint="0.39997558519241921"/>
        <color rgb="FFFFEF9C"/>
      </colorScale>
    </cfRule>
    <cfRule type="cellIs" dxfId="166" priority="367" operator="equal">
      <formula>1</formula>
    </cfRule>
  </conditionalFormatting>
  <conditionalFormatting sqref="B126:Y128">
    <cfRule type="cellIs" dxfId="165" priority="398" operator="equal">
      <formula>1</formula>
    </cfRule>
  </conditionalFormatting>
  <conditionalFormatting sqref="B127:Y127">
    <cfRule type="colorScale" priority="813">
      <colorScale>
        <cfvo type="num" val="1"/>
        <cfvo type="max"/>
        <color theme="9" tint="0.39997558519241921"/>
        <color rgb="FFFFEF9C"/>
      </colorScale>
    </cfRule>
  </conditionalFormatting>
  <conditionalFormatting sqref="B128:Y128">
    <cfRule type="colorScale" priority="397">
      <colorScale>
        <cfvo type="num" val="1"/>
        <cfvo type="max"/>
        <color theme="9" tint="0.39997558519241921"/>
        <color rgb="FFFFEF9C"/>
      </colorScale>
    </cfRule>
  </conditionalFormatting>
  <conditionalFormatting sqref="B128:Y131">
    <cfRule type="cellIs" dxfId="164" priority="11" operator="equal">
      <formula>1</formula>
    </cfRule>
  </conditionalFormatting>
  <conditionalFormatting sqref="B129:Y129">
    <cfRule type="cellIs" dxfId="163" priority="8" operator="equal">
      <formula>1</formula>
    </cfRule>
    <cfRule type="colorScale" priority="10">
      <colorScale>
        <cfvo type="num" val="1"/>
        <cfvo type="max"/>
        <color theme="9" tint="0.39997558519241921"/>
        <color rgb="FFFFEF9C"/>
      </colorScale>
    </cfRule>
  </conditionalFormatting>
  <conditionalFormatting sqref="B138:Y144">
    <cfRule type="cellIs" dxfId="162" priority="2888" operator="equal">
      <formula>1</formula>
    </cfRule>
  </conditionalFormatting>
  <conditionalFormatting sqref="B146:Y161">
    <cfRule type="cellIs" dxfId="161" priority="175" operator="equal">
      <formula>1</formula>
    </cfRule>
  </conditionalFormatting>
  <conditionalFormatting sqref="B146:Y162">
    <cfRule type="cellIs" dxfId="160" priority="174" operator="between">
      <formula>1</formula>
      <formula>1</formula>
    </cfRule>
  </conditionalFormatting>
  <conditionalFormatting sqref="B164:Y164">
    <cfRule type="cellIs" dxfId="159" priority="222" operator="equal">
      <formula>1</formula>
    </cfRule>
    <cfRule type="cellIs" dxfId="158" priority="225" operator="equal">
      <formula>1</formula>
    </cfRule>
    <cfRule type="colorScale" priority="223">
      <colorScale>
        <cfvo type="min"/>
        <cfvo type="max"/>
        <color rgb="FFFF3399"/>
        <color rgb="FFFFEF9C"/>
      </colorScale>
    </cfRule>
  </conditionalFormatting>
  <conditionalFormatting sqref="B165:Y165">
    <cfRule type="colorScale" priority="218">
      <colorScale>
        <cfvo type="min"/>
        <cfvo type="max"/>
        <color rgb="FFFF3399"/>
        <color rgb="FFFFEF9C"/>
      </colorScale>
    </cfRule>
    <cfRule type="cellIs" dxfId="157" priority="220" operator="equal">
      <formula>1</formula>
    </cfRule>
    <cfRule type="cellIs" dxfId="156" priority="217" operator="equal">
      <formula>1</formula>
    </cfRule>
  </conditionalFormatting>
  <conditionalFormatting sqref="B171:Y172">
    <cfRule type="cellIs" dxfId="155" priority="259" operator="equal">
      <formula>1</formula>
    </cfRule>
    <cfRule type="cellIs" priority="260" operator="equal">
      <formula>1</formula>
    </cfRule>
  </conditionalFormatting>
  <conditionalFormatting sqref="B175:Y176">
    <cfRule type="cellIs" dxfId="154" priority="6" operator="equal">
      <formula>1</formula>
    </cfRule>
    <cfRule type="cellIs" priority="7" operator="equal">
      <formula>1</formula>
    </cfRule>
  </conditionalFormatting>
  <conditionalFormatting sqref="B183:Y189">
    <cfRule type="cellIs" dxfId="153" priority="2857" operator="equal">
      <formula>1</formula>
    </cfRule>
  </conditionalFormatting>
  <conditionalFormatting sqref="B191:Y206">
    <cfRule type="cellIs" dxfId="152" priority="172" operator="equal">
      <formula>1</formula>
    </cfRule>
  </conditionalFormatting>
  <conditionalFormatting sqref="B192:Y207">
    <cfRule type="cellIs" dxfId="151" priority="171" operator="between">
      <formula>1</formula>
      <formula>1</formula>
    </cfRule>
  </conditionalFormatting>
  <conditionalFormatting sqref="B209:Y210">
    <cfRule type="cellIs" dxfId="150" priority="208" operator="equal">
      <formula>1</formula>
    </cfRule>
    <cfRule type="cellIs" dxfId="149" priority="207" operator="equal">
      <formula>1</formula>
    </cfRule>
  </conditionalFormatting>
  <conditionalFormatting sqref="B210:Y210">
    <cfRule type="colorScale" priority="212">
      <colorScale>
        <cfvo type="min"/>
        <cfvo type="max"/>
        <color rgb="FFFF3399"/>
        <color rgb="FFFFEF9C"/>
      </colorScale>
    </cfRule>
    <cfRule type="cellIs" dxfId="148" priority="211" operator="equal">
      <formula>1</formula>
    </cfRule>
    <cfRule type="cellIs" dxfId="147" priority="214" operator="equal">
      <formula>1</formula>
    </cfRule>
  </conditionalFormatting>
  <conditionalFormatting sqref="B213:Y213">
    <cfRule type="cellIs" dxfId="146" priority="35" operator="equal">
      <formula>1</formula>
    </cfRule>
    <cfRule type="colorScale" priority="34">
      <colorScale>
        <cfvo type="num" val="1"/>
        <cfvo type="max"/>
        <color theme="9" tint="0.39997558519241921"/>
        <color rgb="FFFFEF9C"/>
      </colorScale>
    </cfRule>
    <cfRule type="cellIs" priority="33" operator="equal">
      <formula>1</formula>
    </cfRule>
    <cfRule type="cellIs" dxfId="145" priority="32" operator="equal">
      <formula>1</formula>
    </cfRule>
    <cfRule type="colorScale" priority="31">
      <colorScale>
        <cfvo type="num" val="1"/>
        <cfvo type="max"/>
        <color theme="9" tint="0.39997558519241921"/>
        <color rgb="FFFFEF9C"/>
      </colorScale>
    </cfRule>
  </conditionalFormatting>
  <conditionalFormatting sqref="B216:Y217">
    <cfRule type="cellIs" dxfId="144" priority="252" operator="equal">
      <formula>1</formula>
    </cfRule>
  </conditionalFormatting>
  <conditionalFormatting sqref="B216:Y218">
    <cfRule type="cellIs" priority="253" operator="equal">
      <formula>1</formula>
    </cfRule>
  </conditionalFormatting>
  <conditionalFormatting sqref="B218:Y218">
    <cfRule type="colorScale" priority="381">
      <colorScale>
        <cfvo type="num" val="1"/>
        <cfvo type="max"/>
        <color theme="9" tint="0.39997558519241921"/>
        <color rgb="FFFFEF9C"/>
      </colorScale>
    </cfRule>
    <cfRule type="cellIs" dxfId="143" priority="379" operator="equal">
      <formula>1</formula>
    </cfRule>
    <cfRule type="cellIs" dxfId="142" priority="382" operator="equal">
      <formula>1</formula>
    </cfRule>
    <cfRule type="colorScale" priority="378">
      <colorScale>
        <cfvo type="num" val="1"/>
        <cfvo type="max"/>
        <color theme="9" tint="0.39997558519241921"/>
        <color rgb="FFFFEF9C"/>
      </colorScale>
    </cfRule>
  </conditionalFormatting>
  <conditionalFormatting sqref="B220:Y221">
    <cfRule type="cellIs" dxfId="141" priority="1" operator="equal">
      <formula>1</formula>
    </cfRule>
    <cfRule type="cellIs" priority="2" operator="equal">
      <formula>1</formula>
    </cfRule>
  </conditionalFormatting>
  <conditionalFormatting sqref="B228:Y234">
    <cfRule type="cellIs" dxfId="140" priority="2866" operator="equal">
      <formula>1</formula>
    </cfRule>
  </conditionalFormatting>
  <conditionalFormatting sqref="B236:Y250">
    <cfRule type="cellIs" dxfId="139" priority="167" operator="equal">
      <formula>1</formula>
    </cfRule>
  </conditionalFormatting>
  <conditionalFormatting sqref="B237:Y237">
    <cfRule type="cellIs" dxfId="138" priority="170" operator="between">
      <formula>1</formula>
      <formula>1</formula>
    </cfRule>
  </conditionalFormatting>
  <conditionalFormatting sqref="B240:Y242">
    <cfRule type="cellIs" dxfId="137" priority="169" operator="between">
      <formula>1</formula>
      <formula>1</formula>
    </cfRule>
  </conditionalFormatting>
  <conditionalFormatting sqref="B246:Y246">
    <cfRule type="cellIs" dxfId="136" priority="168" operator="between">
      <formula>1</formula>
      <formula>1</formula>
    </cfRule>
  </conditionalFormatting>
  <conditionalFormatting sqref="B250:Y251 B3:Y9">
    <cfRule type="cellIs" dxfId="135" priority="1027" operator="equal">
      <formula>1</formula>
    </cfRule>
  </conditionalFormatting>
  <conditionalFormatting sqref="B252:Y253">
    <cfRule type="cellIs" dxfId="134" priority="184" operator="equal">
      <formula>1</formula>
    </cfRule>
  </conditionalFormatting>
  <conditionalFormatting sqref="B254:Y254">
    <cfRule type="cellIs" dxfId="133" priority="201" operator="equal">
      <formula>1</formula>
    </cfRule>
    <cfRule type="colorScale" priority="199">
      <colorScale>
        <cfvo type="min"/>
        <cfvo type="max"/>
        <color rgb="FFFF3399"/>
        <color rgb="FFFFEF9C"/>
      </colorScale>
    </cfRule>
  </conditionalFormatting>
  <conditionalFormatting sqref="B254:Y255 Y253">
    <cfRule type="cellIs" dxfId="132" priority="198" operator="equal">
      <formula>1</formula>
    </cfRule>
  </conditionalFormatting>
  <conditionalFormatting sqref="B255:Y255">
    <cfRule type="cellIs" dxfId="131" priority="192" operator="equal">
      <formula>1</formula>
    </cfRule>
    <cfRule type="colorScale" priority="190">
      <colorScale>
        <cfvo type="min"/>
        <cfvo type="max"/>
        <color rgb="FFFF3399"/>
        <color rgb="FFFFEF9C"/>
      </colorScale>
    </cfRule>
    <cfRule type="cellIs" dxfId="130" priority="206" operator="equal">
      <formula>1</formula>
    </cfRule>
    <cfRule type="colorScale" priority="204">
      <colorScale>
        <cfvo type="min"/>
        <cfvo type="max"/>
        <color rgb="FFFF3399"/>
        <color rgb="FFFFEF9C"/>
      </colorScale>
    </cfRule>
    <cfRule type="cellIs" dxfId="129" priority="203" operator="equal">
      <formula>1</formula>
    </cfRule>
  </conditionalFormatting>
  <conditionalFormatting sqref="B258:Y258 B260:Y260">
    <cfRule type="colorScale" priority="30">
      <colorScale>
        <cfvo type="num" val="1"/>
        <cfvo type="max"/>
        <color theme="9" tint="0.39997558519241921"/>
        <color rgb="FFFFEF9C"/>
      </colorScale>
    </cfRule>
  </conditionalFormatting>
  <conditionalFormatting sqref="B258:Y258 B260:Y262">
    <cfRule type="cellIs" priority="27" operator="equal">
      <formula>1</formula>
    </cfRule>
  </conditionalFormatting>
  <conditionalFormatting sqref="B258:Y258">
    <cfRule type="cellIs" dxfId="128" priority="26" operator="equal">
      <formula>1</formula>
    </cfRule>
    <cfRule type="colorScale" priority="25">
      <colorScale>
        <cfvo type="num" val="1"/>
        <cfvo type="max"/>
        <color theme="9" tint="0.39997558519241921"/>
        <color rgb="FFFFEF9C"/>
      </colorScale>
    </cfRule>
    <cfRule type="cellIs" dxfId="127" priority="24" operator="equal">
      <formula>1</formula>
    </cfRule>
    <cfRule type="colorScale" priority="23">
      <colorScale>
        <cfvo type="num" val="1"/>
        <cfvo type="max"/>
        <color theme="9" tint="0.39997558519241921"/>
        <color rgb="FFFFEF9C"/>
      </colorScale>
    </cfRule>
  </conditionalFormatting>
  <conditionalFormatting sqref="B260:Y260">
    <cfRule type="colorScale" priority="28">
      <colorScale>
        <cfvo type="num" val="1"/>
        <cfvo type="max"/>
        <color theme="9" tint="0.39997558519241921"/>
        <color rgb="FFFFEF9C"/>
      </colorScale>
    </cfRule>
  </conditionalFormatting>
  <conditionalFormatting sqref="B260:Y262">
    <cfRule type="cellIs" dxfId="126" priority="29" operator="equal">
      <formula>1</formula>
    </cfRule>
  </conditionalFormatting>
  <conditionalFormatting sqref="B265:Y265">
    <cfRule type="cellIs" dxfId="125" priority="2568" operator="equal">
      <formula>1</formula>
    </cfRule>
    <cfRule type="cellIs" priority="2570" operator="equal">
      <formula>1</formula>
    </cfRule>
  </conditionalFormatting>
  <conditionalFormatting sqref="D30:K30">
    <cfRule type="cellIs" dxfId="124" priority="236" operator="equal">
      <formula>1</formula>
    </cfRule>
    <cfRule type="colorScale" priority="237">
      <colorScale>
        <cfvo type="min"/>
        <cfvo type="max"/>
        <color rgb="FFFF3399"/>
        <color rgb="FFFFEF9C"/>
      </colorScale>
    </cfRule>
  </conditionalFormatting>
  <conditionalFormatting sqref="D75:K75">
    <cfRule type="cellIs" dxfId="123" priority="228" operator="equal">
      <formula>1</formula>
    </cfRule>
    <cfRule type="colorScale" priority="229">
      <colorScale>
        <cfvo type="min"/>
        <cfvo type="max"/>
        <color rgb="FFFF3399"/>
        <color rgb="FFFFEF9C"/>
      </colorScale>
    </cfRule>
  </conditionalFormatting>
  <conditionalFormatting sqref="D164:K164">
    <cfRule type="colorScale" priority="221">
      <colorScale>
        <cfvo type="min"/>
        <cfvo type="max"/>
        <color rgb="FFFF3399"/>
        <color rgb="FFFFEF9C"/>
      </colorScale>
    </cfRule>
  </conditionalFormatting>
  <conditionalFormatting sqref="D164:K165">
    <cfRule type="cellIs" dxfId="122" priority="215" operator="equal">
      <formula>1</formula>
    </cfRule>
  </conditionalFormatting>
  <conditionalFormatting sqref="D165:K165">
    <cfRule type="colorScale" priority="216">
      <colorScale>
        <cfvo type="min"/>
        <cfvo type="max"/>
        <color rgb="FFFF3399"/>
        <color rgb="FFFFEF9C"/>
      </colorScale>
    </cfRule>
  </conditionalFormatting>
  <conditionalFormatting sqref="D210:K210">
    <cfRule type="colorScale" priority="210">
      <colorScale>
        <cfvo type="min"/>
        <cfvo type="max"/>
        <color rgb="FFFF3399"/>
        <color rgb="FFFFEF9C"/>
      </colorScale>
    </cfRule>
    <cfRule type="cellIs" dxfId="121" priority="209" operator="equal">
      <formula>1</formula>
    </cfRule>
  </conditionalFormatting>
  <conditionalFormatting sqref="D254:K254">
    <cfRule type="colorScale" priority="197">
      <colorScale>
        <cfvo type="min"/>
        <cfvo type="max"/>
        <color rgb="FFFF3399"/>
        <color rgb="FFFFEF9C"/>
      </colorScale>
    </cfRule>
  </conditionalFormatting>
  <conditionalFormatting sqref="D254:K255">
    <cfRule type="cellIs" dxfId="120" priority="196" operator="equal">
      <formula>1</formula>
    </cfRule>
  </conditionalFormatting>
  <conditionalFormatting sqref="D255:K255">
    <cfRule type="cellIs" dxfId="119" priority="188" operator="equal">
      <formula>1</formula>
    </cfRule>
    <cfRule type="colorScale" priority="189">
      <colorScale>
        <cfvo type="min"/>
        <cfvo type="max"/>
        <color rgb="FFFF3399"/>
        <color rgb="FFFFEF9C"/>
      </colorScale>
    </cfRule>
    <cfRule type="colorScale" priority="202">
      <colorScale>
        <cfvo type="min"/>
        <cfvo type="max"/>
        <color rgb="FFFF3399"/>
        <color rgb="FFFFEF9C"/>
      </colorScale>
    </cfRule>
  </conditionalFormatting>
  <conditionalFormatting sqref="D30:Y30">
    <cfRule type="colorScale" priority="240">
      <colorScale>
        <cfvo type="min"/>
        <cfvo type="max"/>
        <color rgb="FFFF3399"/>
        <color rgb="FFFFEF9C"/>
      </colorScale>
    </cfRule>
  </conditionalFormatting>
  <conditionalFormatting sqref="D75:Y75">
    <cfRule type="colorScale" priority="232">
      <colorScale>
        <cfvo type="min"/>
        <cfvo type="max"/>
        <color rgb="FFFF3399"/>
        <color rgb="FFFFEF9C"/>
      </colorScale>
    </cfRule>
  </conditionalFormatting>
  <conditionalFormatting sqref="D164:Y164">
    <cfRule type="colorScale" priority="224">
      <colorScale>
        <cfvo type="min"/>
        <cfvo type="max"/>
        <color rgb="FFFF3399"/>
        <color rgb="FFFFEF9C"/>
      </colorScale>
    </cfRule>
  </conditionalFormatting>
  <conditionalFormatting sqref="D165:Y165">
    <cfRule type="colorScale" priority="219">
      <colorScale>
        <cfvo type="min"/>
        <cfvo type="max"/>
        <color rgb="FFFF3399"/>
        <color rgb="FFFFEF9C"/>
      </colorScale>
    </cfRule>
  </conditionalFormatting>
  <conditionalFormatting sqref="D210:Y210">
    <cfRule type="colorScale" priority="213">
      <colorScale>
        <cfvo type="min"/>
        <cfvo type="max"/>
        <color rgb="FFFF3399"/>
        <color rgb="FFFFEF9C"/>
      </colorScale>
    </cfRule>
  </conditionalFormatting>
  <conditionalFormatting sqref="D254:Y254">
    <cfRule type="colorScale" priority="200">
      <colorScale>
        <cfvo type="min"/>
        <cfvo type="max"/>
        <color rgb="FFFF3399"/>
        <color rgb="FFFFEF9C"/>
      </colorScale>
    </cfRule>
  </conditionalFormatting>
  <conditionalFormatting sqref="D255:Y255">
    <cfRule type="colorScale" priority="191">
      <colorScale>
        <cfvo type="min"/>
        <cfvo type="max"/>
        <color rgb="FFFF3399"/>
        <color rgb="FFFFEF9C"/>
      </colorScale>
    </cfRule>
    <cfRule type="colorScale" priority="205">
      <colorScale>
        <cfvo type="min"/>
        <cfvo type="max"/>
        <color rgb="FFFF3399"/>
        <color rgb="FFFFEF9C"/>
      </colorScale>
    </cfRule>
  </conditionalFormatting>
  <conditionalFormatting sqref="T36:Y37">
    <cfRule type="cellIs" priority="270" operator="equal">
      <formula>1</formula>
    </cfRule>
  </conditionalFormatting>
  <conditionalFormatting sqref="T40:Y41">
    <cfRule type="cellIs" priority="20" operator="equal">
      <formula>1</formula>
    </cfRule>
  </conditionalFormatting>
  <conditionalFormatting sqref="T81:Y82">
    <cfRule type="cellIs" priority="266" operator="equal">
      <formula>1</formula>
    </cfRule>
  </conditionalFormatting>
  <conditionalFormatting sqref="T86:Y86">
    <cfRule type="cellIs" priority="2678" operator="equal">
      <formula>1</formula>
    </cfRule>
  </conditionalFormatting>
  <conditionalFormatting sqref="X118:Y118">
    <cfRule type="cellIs" dxfId="118" priority="226" operator="equal">
      <formula>1</formula>
    </cfRule>
  </conditionalFormatting>
  <conditionalFormatting sqref="X168:Y169">
    <cfRule type="cellIs" dxfId="117" priority="49" operator="equal">
      <formula>1</formula>
    </cfRule>
    <cfRule type="colorScale" priority="48">
      <colorScale>
        <cfvo type="num" val="1"/>
        <cfvo type="max"/>
        <color theme="9" tint="0.39997558519241921"/>
        <color rgb="FFFFEF9C"/>
      </colorScale>
    </cfRule>
  </conditionalFormatting>
  <conditionalFormatting sqref="X168:Y170">
    <cfRule type="cellIs" priority="50" operator="equal">
      <formula>1</formula>
    </cfRule>
  </conditionalFormatting>
  <conditionalFormatting sqref="X170:Y170">
    <cfRule type="cellIs" dxfId="116" priority="52" operator="equal">
      <formula>1</formula>
    </cfRule>
    <cfRule type="colorScale" priority="61">
      <colorScale>
        <cfvo type="num" val="1"/>
        <cfvo type="max"/>
        <color theme="9" tint="0.39997558519241921"/>
        <color rgb="FFFFEF9C"/>
      </colorScale>
    </cfRule>
    <cfRule type="cellIs" dxfId="115" priority="62" operator="equal">
      <formula>1</formula>
    </cfRule>
    <cfRule type="colorScale" priority="51">
      <colorScale>
        <cfvo type="num" val="1"/>
        <cfvo type="max"/>
        <color theme="9" tint="0.39997558519241921"/>
        <color rgb="FFFFEF9C"/>
      </colorScale>
    </cfRule>
  </conditionalFormatting>
  <conditionalFormatting sqref="X173:Y173">
    <cfRule type="colorScale" priority="386">
      <colorScale>
        <cfvo type="num" val="1"/>
        <cfvo type="max"/>
        <color theme="9" tint="0.39997558519241921"/>
        <color rgb="FFFFEF9C"/>
      </colorScale>
    </cfRule>
    <cfRule type="cellIs" dxfId="114" priority="387" operator="equal">
      <formula>1</formula>
    </cfRule>
  </conditionalFormatting>
  <conditionalFormatting sqref="X173:Y174">
    <cfRule type="cellIs" priority="3" operator="equal">
      <formula>1</formula>
    </cfRule>
  </conditionalFormatting>
  <conditionalFormatting sqref="X174:Y174">
    <cfRule type="colorScale" priority="4">
      <colorScale>
        <cfvo type="num" val="1"/>
        <cfvo type="max"/>
        <color theme="9" tint="0.39997558519241921"/>
        <color rgb="FFFFEF9C"/>
      </colorScale>
    </cfRule>
    <cfRule type="cellIs" dxfId="113" priority="5" operator="equal">
      <formula>1</formula>
    </cfRule>
  </conditionalFormatting>
  <conditionalFormatting sqref="X261:Y261">
    <cfRule type="colorScale" priority="2574">
      <colorScale>
        <cfvo type="num" val="1"/>
        <cfvo type="max"/>
        <color theme="9" tint="0.39997558519241921"/>
        <color rgb="FFFFEF9C"/>
      </colorScale>
    </cfRule>
    <cfRule type="cellIs" priority="245" operator="equal">
      <formula>1</formula>
    </cfRule>
    <cfRule type="cellIs" dxfId="112" priority="2575" operator="equal">
      <formula>1</formula>
    </cfRule>
  </conditionalFormatting>
  <conditionalFormatting sqref="X263:Y263">
    <cfRule type="colorScale" priority="2577">
      <colorScale>
        <cfvo type="num" val="1"/>
        <cfvo type="max"/>
        <color theme="9" tint="0.39997558519241921"/>
        <color rgb="FFFFEF9C"/>
      </colorScale>
    </cfRule>
  </conditionalFormatting>
  <conditionalFormatting sqref="X263:Y264">
    <cfRule type="cellIs" priority="2579" operator="equal">
      <formula>1</formula>
    </cfRule>
    <cfRule type="cellIs" dxfId="111" priority="2578" operator="equal">
      <formula>1</formula>
    </cfRule>
  </conditionalFormatting>
  <conditionalFormatting sqref="X264:Y264">
    <cfRule type="colorScale" priority="7018">
      <colorScale>
        <cfvo type="num" val="1"/>
        <cfvo type="max"/>
        <color theme="9" tint="0.39997558519241921"/>
        <color rgb="FFFFEF9C"/>
      </colorScale>
    </cfRule>
  </conditionalFormatting>
  <conditionalFormatting sqref="Y33:Y34">
    <cfRule type="colorScale" priority="116">
      <colorScale>
        <cfvo type="num" val="1"/>
        <cfvo type="max"/>
        <color theme="9" tint="0.39997558519241921"/>
        <color rgb="FFFFEF9C"/>
      </colorScale>
    </cfRule>
    <cfRule type="colorScale" priority="108">
      <colorScale>
        <cfvo type="min"/>
        <cfvo type="max"/>
        <color theme="0" tint="-0.249977111117893"/>
        <color rgb="FFFFEF9C"/>
      </colorScale>
    </cfRule>
    <cfRule type="colorScale" priority="118">
      <colorScale>
        <cfvo type="num" val="1"/>
        <cfvo type="max"/>
        <color theme="9" tint="0.39997558519241921"/>
        <color rgb="FFFFEF9C"/>
      </colorScale>
    </cfRule>
  </conditionalFormatting>
  <conditionalFormatting sqref="Y33:Y35">
    <cfRule type="cellIs" priority="111" operator="equal">
      <formula>1</formula>
    </cfRule>
    <cfRule type="cellIs" dxfId="110" priority="117" operator="equal">
      <formula>1</formula>
    </cfRule>
  </conditionalFormatting>
  <conditionalFormatting sqref="Y35">
    <cfRule type="colorScale" priority="112">
      <colorScale>
        <cfvo type="num" val="1"/>
        <cfvo type="max"/>
        <color theme="9" tint="0.39997558519241921"/>
        <color rgb="FFFFEF9C"/>
      </colorScale>
    </cfRule>
    <cfRule type="cellIs" dxfId="109" priority="110" operator="equal">
      <formula>1</formula>
    </cfRule>
    <cfRule type="colorScale" priority="109">
      <colorScale>
        <cfvo type="num" val="1"/>
        <cfvo type="max"/>
        <color theme="9" tint="0.39997558519241921"/>
        <color rgb="FFFFEF9C"/>
      </colorScale>
    </cfRule>
    <cfRule type="colorScale" priority="113">
      <colorScale>
        <cfvo type="num" val="1"/>
        <cfvo type="max"/>
        <color theme="9" tint="0.39997558519241921"/>
        <color rgb="FFFFEF9C"/>
      </colorScale>
    </cfRule>
    <cfRule type="colorScale" priority="115">
      <colorScale>
        <cfvo type="num" val="1"/>
        <cfvo type="max"/>
        <color theme="9" tint="0.39997558519241921"/>
        <color rgb="FFFFEF9C"/>
      </colorScale>
    </cfRule>
    <cfRule type="cellIs" dxfId="108" priority="114" operator="equal">
      <formula>1</formula>
    </cfRule>
  </conditionalFormatting>
  <conditionalFormatting sqref="Y36">
    <cfRule type="colorScale" priority="780">
      <colorScale>
        <cfvo type="min"/>
        <cfvo type="max"/>
        <color theme="0" tint="-0.249977111117893"/>
        <color rgb="FFFFEF9C"/>
      </colorScale>
    </cfRule>
    <cfRule type="colorScale" priority="774">
      <colorScale>
        <cfvo type="min"/>
        <cfvo type="max"/>
        <color theme="0" tint="-0.249977111117893"/>
        <color rgb="FFFFEF9C"/>
      </colorScale>
    </cfRule>
  </conditionalFormatting>
  <conditionalFormatting sqref="Y78:Y79">
    <cfRule type="colorScale" priority="76">
      <colorScale>
        <cfvo type="min"/>
        <cfvo type="max"/>
        <color theme="0" tint="-0.249977111117893"/>
        <color rgb="FFFFEF9C"/>
      </colorScale>
    </cfRule>
    <cfRule type="colorScale" priority="86">
      <colorScale>
        <cfvo type="num" val="1"/>
        <cfvo type="max"/>
        <color theme="9" tint="0.39997558519241921"/>
        <color rgb="FFFFEF9C"/>
      </colorScale>
    </cfRule>
    <cfRule type="colorScale" priority="84">
      <colorScale>
        <cfvo type="num" val="1"/>
        <cfvo type="max"/>
        <color theme="9" tint="0.39997558519241921"/>
        <color rgb="FFFFEF9C"/>
      </colorScale>
    </cfRule>
  </conditionalFormatting>
  <conditionalFormatting sqref="Y78:Y80">
    <cfRule type="cellIs" priority="79" operator="equal">
      <formula>1</formula>
    </cfRule>
    <cfRule type="cellIs" dxfId="107" priority="85" operator="equal">
      <formula>1</formula>
    </cfRule>
  </conditionalFormatting>
  <conditionalFormatting sqref="Y80">
    <cfRule type="colorScale" priority="83">
      <colorScale>
        <cfvo type="num" val="1"/>
        <cfvo type="max"/>
        <color theme="9" tint="0.39997558519241921"/>
        <color rgb="FFFFEF9C"/>
      </colorScale>
    </cfRule>
    <cfRule type="colorScale" priority="77">
      <colorScale>
        <cfvo type="num" val="1"/>
        <cfvo type="max"/>
        <color theme="9" tint="0.39997558519241921"/>
        <color rgb="FFFFEF9C"/>
      </colorScale>
    </cfRule>
    <cfRule type="cellIs" dxfId="106" priority="78" operator="equal">
      <formula>1</formula>
    </cfRule>
    <cfRule type="colorScale" priority="81">
      <colorScale>
        <cfvo type="num" val="1"/>
        <cfvo type="max"/>
        <color theme="9" tint="0.39997558519241921"/>
        <color rgb="FFFFEF9C"/>
      </colorScale>
    </cfRule>
    <cfRule type="colorScale" priority="80">
      <colorScale>
        <cfvo type="num" val="1"/>
        <cfvo type="max"/>
        <color theme="9" tint="0.39997558519241921"/>
        <color rgb="FFFFEF9C"/>
      </colorScale>
    </cfRule>
    <cfRule type="cellIs" dxfId="105" priority="82" operator="equal">
      <formula>1</formula>
    </cfRule>
  </conditionalFormatting>
  <conditionalFormatting sqref="Y81">
    <cfRule type="colorScale" priority="748">
      <colorScale>
        <cfvo type="min"/>
        <cfvo type="max"/>
        <color theme="0" tint="-0.249977111117893"/>
        <color rgb="FFFFEF9C"/>
      </colorScale>
    </cfRule>
    <cfRule type="colorScale" priority="754">
      <colorScale>
        <cfvo type="min"/>
        <cfvo type="max"/>
        <color theme="0" tint="-0.249977111117893"/>
        <color rgb="FFFFEF9C"/>
      </colorScale>
    </cfRule>
  </conditionalFormatting>
  <conditionalFormatting sqref="Y168:Y169">
    <cfRule type="colorScale" priority="53">
      <colorScale>
        <cfvo type="min"/>
        <cfvo type="max"/>
        <color theme="0" tint="-0.249977111117893"/>
        <color rgb="FFFFEF9C"/>
      </colorScale>
    </cfRule>
    <cfRule type="cellIs" dxfId="104" priority="55" operator="equal">
      <formula>1</formula>
    </cfRule>
    <cfRule type="colorScale" priority="54">
      <colorScale>
        <cfvo type="num" val="1"/>
        <cfvo type="max"/>
        <color theme="9" tint="0.39997558519241921"/>
        <color rgb="FFFFEF9C"/>
      </colorScale>
    </cfRule>
    <cfRule type="colorScale" priority="56">
      <colorScale>
        <cfvo type="num" val="1"/>
        <cfvo type="max"/>
        <color theme="9" tint="0.39997558519241921"/>
        <color rgb="FFFFEF9C"/>
      </colorScale>
    </cfRule>
  </conditionalFormatting>
  <conditionalFormatting sqref="Y170">
    <cfRule type="colorScale" priority="57">
      <colorScale>
        <cfvo type="num" val="1"/>
        <cfvo type="max"/>
        <color theme="9" tint="0.39997558519241921"/>
        <color rgb="FFFFEF9C"/>
      </colorScale>
    </cfRule>
    <cfRule type="cellIs" dxfId="103" priority="58" operator="equal">
      <formula>1</formula>
    </cfRule>
    <cfRule type="colorScale" priority="59">
      <colorScale>
        <cfvo type="num" val="1"/>
        <cfvo type="max"/>
        <color theme="9" tint="0.39997558519241921"/>
        <color rgb="FFFFEF9C"/>
      </colorScale>
    </cfRule>
    <cfRule type="cellIs" dxfId="102" priority="60" operator="equal">
      <formula>1</formula>
    </cfRule>
  </conditionalFormatting>
  <conditionalFormatting sqref="Y171">
    <cfRule type="colorScale" priority="350">
      <colorScale>
        <cfvo type="min"/>
        <cfvo type="max"/>
        <color theme="0" tint="-0.249977111117893"/>
        <color rgb="FFFFEF9C"/>
      </colorScale>
    </cfRule>
    <cfRule type="colorScale" priority="357">
      <colorScale>
        <cfvo type="min"/>
        <cfvo type="max"/>
        <color theme="0" tint="-0.249977111117893"/>
        <color rgb="FFFFEF9C"/>
      </colorScale>
    </cfRule>
  </conditionalFormatting>
  <conditionalFormatting sqref="Y172">
    <cfRule type="colorScale" priority="836">
      <colorScale>
        <cfvo type="num" val="1"/>
        <cfvo type="max"/>
        <color theme="9" tint="0.39997558519241921"/>
        <color rgb="FFFFEF9C"/>
      </colorScale>
    </cfRule>
    <cfRule type="cellIs" dxfId="101" priority="837" operator="equal">
      <formula>1</formula>
    </cfRule>
    <cfRule type="cellIs" priority="838" operator="equal">
      <formula>1</formula>
    </cfRule>
    <cfRule type="colorScale" priority="839">
      <colorScale>
        <cfvo type="num" val="1"/>
        <cfvo type="max"/>
        <color theme="9" tint="0.39997558519241921"/>
        <color rgb="FFFFEF9C"/>
      </colorScale>
    </cfRule>
    <cfRule type="cellIs" dxfId="100" priority="840" operator="equal">
      <formula>1</formula>
    </cfRule>
  </conditionalFormatting>
  <conditionalFormatting sqref="Y213">
    <cfRule type="colorScale" priority="47">
      <colorScale>
        <cfvo type="num" val="1"/>
        <cfvo type="max"/>
        <color theme="9" tint="0.39997558519241921"/>
        <color rgb="FFFFEF9C"/>
      </colorScale>
    </cfRule>
    <cfRule type="cellIs" dxfId="99" priority="46" operator="equal">
      <formula>1</formula>
    </cfRule>
    <cfRule type="colorScale" priority="36">
      <colorScale>
        <cfvo type="min"/>
        <cfvo type="max"/>
        <color theme="0" tint="-0.249977111117893"/>
        <color rgb="FFFFEF9C"/>
      </colorScale>
    </cfRule>
    <cfRule type="colorScale" priority="45">
      <colorScale>
        <cfvo type="num" val="1"/>
        <cfvo type="max"/>
        <color theme="9" tint="0.39997558519241921"/>
        <color rgb="FFFFEF9C"/>
      </colorScale>
    </cfRule>
  </conditionalFormatting>
  <conditionalFormatting sqref="Y215">
    <cfRule type="cellIs" dxfId="98" priority="38" operator="equal">
      <formula>1</formula>
    </cfRule>
    <cfRule type="colorScale" priority="37">
      <colorScale>
        <cfvo type="num" val="1"/>
        <cfvo type="max"/>
        <color theme="9" tint="0.39997558519241921"/>
        <color rgb="FFFFEF9C"/>
      </colorScale>
    </cfRule>
    <cfRule type="colorScale" priority="40">
      <colorScale>
        <cfvo type="num" val="1"/>
        <cfvo type="max"/>
        <color theme="9" tint="0.39997558519241921"/>
        <color rgb="FFFFEF9C"/>
      </colorScale>
    </cfRule>
    <cfRule type="cellIs" dxfId="97" priority="41" operator="equal">
      <formula>1</formula>
    </cfRule>
    <cfRule type="colorScale" priority="42">
      <colorScale>
        <cfvo type="num" val="1"/>
        <cfvo type="max"/>
        <color theme="9" tint="0.39997558519241921"/>
        <color rgb="FFFFEF9C"/>
      </colorScale>
    </cfRule>
    <cfRule type="cellIs" dxfId="96" priority="43" operator="equal">
      <formula>1</formula>
    </cfRule>
    <cfRule type="colorScale" priority="44">
      <colorScale>
        <cfvo type="num" val="1"/>
        <cfvo type="max"/>
        <color theme="9" tint="0.39997558519241921"/>
        <color rgb="FFFFEF9C"/>
      </colorScale>
    </cfRule>
  </conditionalFormatting>
  <conditionalFormatting sqref="Y215:Y217">
    <cfRule type="cellIs" priority="39" operator="equal">
      <formula>1</formula>
    </cfRule>
  </conditionalFormatting>
  <conditionalFormatting sqref="Y216">
    <cfRule type="colorScale" priority="827">
      <colorScale>
        <cfvo type="min"/>
        <cfvo type="max"/>
        <color theme="0" tint="-0.249977111117893"/>
        <color rgb="FFFFEF9C"/>
      </colorScale>
    </cfRule>
  </conditionalFormatting>
  <conditionalFormatting sqref="Y216:Y217">
    <cfRule type="colorScale" priority="828">
      <colorScale>
        <cfvo type="num" val="1"/>
        <cfvo type="max"/>
        <color theme="9" tint="0.39997558519241921"/>
        <color rgb="FFFFEF9C"/>
      </colorScale>
    </cfRule>
    <cfRule type="cellIs" dxfId="95" priority="829" operator="equal">
      <formula>1</formula>
    </cfRule>
    <cfRule type="colorScale" priority="831">
      <colorScale>
        <cfvo type="num" val="1"/>
        <cfvo type="max"/>
        <color theme="9" tint="0.39997558519241921"/>
        <color rgb="FFFFEF9C"/>
      </colorScale>
    </cfRule>
    <cfRule type="cellIs" dxfId="94" priority="832" operator="equal">
      <formula>1</formula>
    </cfRule>
  </conditionalFormatting>
  <conditionalFormatting sqref="Y253">
    <cfRule type="cellIs" dxfId="93" priority="195" operator="equal">
      <formula>1</formula>
    </cfRule>
    <cfRule type="colorScale" priority="193">
      <colorScale>
        <cfvo type="min"/>
        <cfvo type="max"/>
        <color rgb="FFFF3399"/>
        <color rgb="FFFFEF9C"/>
      </colorScale>
    </cfRule>
    <cfRule type="colorScale" priority="194">
      <colorScale>
        <cfvo type="min"/>
        <cfvo type="max"/>
        <color rgb="FFFF3399"/>
        <color rgb="FFFFEF9C"/>
      </colorScale>
    </cfRule>
  </conditionalFormatting>
  <conditionalFormatting sqref="Y254">
    <cfRule type="colorScale" priority="185">
      <colorScale>
        <cfvo type="min"/>
        <cfvo type="max"/>
        <color rgb="FFFF3399"/>
        <color rgb="FFFFEF9C"/>
      </colorScale>
    </cfRule>
    <cfRule type="cellIs" dxfId="92" priority="187" operator="equal">
      <formula>1</formula>
    </cfRule>
    <cfRule type="colorScale" priority="186">
      <colorScale>
        <cfvo type="min"/>
        <cfvo type="max"/>
        <color rgb="FFFF3399"/>
        <color rgb="FFFFEF9C"/>
      </colorScale>
    </cfRule>
  </conditionalFormatting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457A-6533-49EA-832C-0CCEEA1E1C39}">
  <dimension ref="A1:AA258"/>
  <sheetViews>
    <sheetView zoomScale="73" zoomScaleNormal="73" workbookViewId="0">
      <selection activeCell="B2" sqref="B2:C2"/>
    </sheetView>
  </sheetViews>
  <sheetFormatPr baseColWidth="10" defaultRowHeight="12" customHeight="1" x14ac:dyDescent="0.25"/>
  <cols>
    <col min="1" max="1" width="16.6640625" customWidth="1"/>
    <col min="2" max="25" width="4.44140625" customWidth="1"/>
    <col min="26" max="26" width="7.109375" customWidth="1"/>
    <col min="27" max="27" width="10.109375" customWidth="1"/>
  </cols>
  <sheetData>
    <row r="1" spans="1:27" ht="12" customHeight="1" thickBot="1" x14ac:dyDescent="0.3">
      <c r="A1" s="527" t="s">
        <v>60</v>
      </c>
      <c r="B1" s="529">
        <v>45684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529"/>
      <c r="S1" s="529"/>
      <c r="T1" s="529"/>
      <c r="U1" s="529"/>
      <c r="V1" s="529"/>
      <c r="W1" s="529"/>
      <c r="X1" s="529"/>
      <c r="Y1" s="530"/>
      <c r="Z1" s="519" t="s">
        <v>9</v>
      </c>
      <c r="AA1" s="531" t="s">
        <v>10</v>
      </c>
    </row>
    <row r="2" spans="1:27" ht="12" customHeight="1" thickBot="1" x14ac:dyDescent="0.3">
      <c r="A2" s="528"/>
      <c r="B2" s="562" t="s">
        <v>15</v>
      </c>
      <c r="C2" s="563"/>
      <c r="D2" s="564" t="s">
        <v>16</v>
      </c>
      <c r="E2" s="562"/>
      <c r="F2" s="562" t="s">
        <v>17</v>
      </c>
      <c r="G2" s="563"/>
      <c r="H2" s="562" t="s">
        <v>18</v>
      </c>
      <c r="I2" s="563"/>
      <c r="J2" s="562" t="s">
        <v>19</v>
      </c>
      <c r="K2" s="563"/>
      <c r="L2" s="562" t="s">
        <v>20</v>
      </c>
      <c r="M2" s="563"/>
      <c r="N2" s="562" t="s">
        <v>12</v>
      </c>
      <c r="O2" s="563"/>
      <c r="P2" s="562" t="s">
        <v>21</v>
      </c>
      <c r="Q2" s="563"/>
      <c r="R2" s="562" t="s">
        <v>22</v>
      </c>
      <c r="S2" s="563"/>
      <c r="T2" s="562" t="s">
        <v>23</v>
      </c>
      <c r="U2" s="563"/>
      <c r="V2" s="562" t="s">
        <v>24</v>
      </c>
      <c r="W2" s="563"/>
      <c r="X2" s="562" t="s">
        <v>25</v>
      </c>
      <c r="Y2" s="563"/>
      <c r="Z2" s="520"/>
      <c r="AA2" s="532"/>
    </row>
    <row r="3" spans="1:27" ht="12" customHeight="1" thickBot="1" x14ac:dyDescent="0.3">
      <c r="A3" s="26" t="s">
        <v>1</v>
      </c>
      <c r="B3" s="103"/>
      <c r="C3" s="104"/>
      <c r="D3" s="105"/>
      <c r="E3" s="107"/>
      <c r="F3" s="260"/>
      <c r="G3" s="164"/>
      <c r="H3" s="105"/>
      <c r="I3" s="107"/>
      <c r="J3" s="153"/>
      <c r="K3" s="180"/>
      <c r="L3" s="103"/>
      <c r="M3" s="104"/>
      <c r="N3" s="153"/>
      <c r="O3" s="180"/>
      <c r="P3" s="103"/>
      <c r="Q3" s="104"/>
      <c r="R3" s="153"/>
      <c r="S3" s="180"/>
      <c r="T3" s="103"/>
      <c r="U3" s="104"/>
      <c r="V3" s="153"/>
      <c r="W3" s="180"/>
      <c r="X3" s="103"/>
      <c r="Y3" s="180"/>
      <c r="Z3" s="33">
        <f t="shared" ref="Z3:Z42" si="0">SUM(B3:Y3)*0.5</f>
        <v>0</v>
      </c>
      <c r="AA3" s="6">
        <f t="shared" ref="AA3:AA28" si="1">Z3+Z46+Z89+Z132+Z175+Z218</f>
        <v>36</v>
      </c>
    </row>
    <row r="4" spans="1:27" ht="12" customHeight="1" thickBot="1" x14ac:dyDescent="0.3">
      <c r="A4" s="257" t="s">
        <v>43</v>
      </c>
      <c r="B4" s="195"/>
      <c r="C4" s="91"/>
      <c r="D4" s="54" t="s">
        <v>0</v>
      </c>
      <c r="E4" s="56" t="s">
        <v>0</v>
      </c>
      <c r="F4" s="158">
        <v>1</v>
      </c>
      <c r="G4" s="165">
        <v>1</v>
      </c>
      <c r="H4" s="54">
        <v>1</v>
      </c>
      <c r="I4" s="56">
        <v>1</v>
      </c>
      <c r="J4" s="158">
        <v>1</v>
      </c>
      <c r="K4" s="165">
        <v>1</v>
      </c>
      <c r="L4" s="78"/>
      <c r="M4" s="53"/>
      <c r="N4" s="148">
        <v>1</v>
      </c>
      <c r="O4" s="57">
        <v>1</v>
      </c>
      <c r="P4" s="78">
        <v>1</v>
      </c>
      <c r="Q4" s="53">
        <v>1</v>
      </c>
      <c r="R4" s="148">
        <v>1</v>
      </c>
      <c r="S4" s="57">
        <v>1</v>
      </c>
      <c r="T4" s="78">
        <v>1</v>
      </c>
      <c r="U4" s="53">
        <v>1</v>
      </c>
      <c r="V4" s="148">
        <v>1</v>
      </c>
      <c r="W4" s="57">
        <v>1</v>
      </c>
      <c r="X4" s="100">
        <v>1</v>
      </c>
      <c r="Y4" s="67"/>
      <c r="Z4" s="33">
        <f t="shared" si="0"/>
        <v>8.5</v>
      </c>
      <c r="AA4" s="6">
        <f t="shared" si="1"/>
        <v>35</v>
      </c>
    </row>
    <row r="5" spans="1:27" ht="12" customHeight="1" thickBot="1" x14ac:dyDescent="0.3">
      <c r="A5" s="258" t="s">
        <v>49</v>
      </c>
      <c r="B5" s="195"/>
      <c r="C5" s="91">
        <v>1</v>
      </c>
      <c r="D5" s="54">
        <v>1</v>
      </c>
      <c r="E5" s="56">
        <v>1</v>
      </c>
      <c r="F5" s="158">
        <v>1</v>
      </c>
      <c r="G5" s="165">
        <v>1</v>
      </c>
      <c r="H5" s="54">
        <v>1</v>
      </c>
      <c r="I5" s="56">
        <v>1</v>
      </c>
      <c r="J5" s="158">
        <v>1</v>
      </c>
      <c r="K5" s="165">
        <v>1</v>
      </c>
      <c r="L5" s="78">
        <v>1</v>
      </c>
      <c r="M5" s="53">
        <v>1</v>
      </c>
      <c r="N5" s="148" t="s">
        <v>0</v>
      </c>
      <c r="O5" s="57">
        <v>1</v>
      </c>
      <c r="P5" s="78">
        <v>1</v>
      </c>
      <c r="Q5" s="53">
        <v>1</v>
      </c>
      <c r="R5" s="148">
        <v>1</v>
      </c>
      <c r="S5" s="57">
        <v>1</v>
      </c>
      <c r="T5" s="78">
        <v>1</v>
      </c>
      <c r="U5" s="53">
        <v>1</v>
      </c>
      <c r="V5" s="148">
        <v>1</v>
      </c>
      <c r="W5" s="57">
        <v>1</v>
      </c>
      <c r="X5" s="100"/>
      <c r="Y5" s="67"/>
      <c r="Z5" s="33">
        <f t="shared" si="0"/>
        <v>10</v>
      </c>
      <c r="AA5" s="6">
        <f t="shared" si="1"/>
        <v>36</v>
      </c>
    </row>
    <row r="6" spans="1:27" ht="12" customHeight="1" thickBot="1" x14ac:dyDescent="0.3">
      <c r="A6" s="258" t="s">
        <v>45</v>
      </c>
      <c r="B6" s="88"/>
      <c r="C6" s="47"/>
      <c r="D6" s="48"/>
      <c r="E6" s="50"/>
      <c r="F6" s="155"/>
      <c r="G6" s="160"/>
      <c r="H6" s="48"/>
      <c r="I6" s="50"/>
      <c r="J6" s="155"/>
      <c r="K6" s="160"/>
      <c r="L6" s="88"/>
      <c r="M6" s="47"/>
      <c r="N6" s="94"/>
      <c r="O6" s="51"/>
      <c r="P6" s="88"/>
      <c r="Q6" s="47"/>
      <c r="R6" s="94"/>
      <c r="S6" s="51"/>
      <c r="T6" s="88"/>
      <c r="U6" s="47"/>
      <c r="V6" s="94"/>
      <c r="W6" s="51"/>
      <c r="X6" s="88"/>
      <c r="Y6" s="51"/>
      <c r="Z6" s="33">
        <f t="shared" si="0"/>
        <v>0</v>
      </c>
      <c r="AA6" s="6">
        <f t="shared" si="1"/>
        <v>35</v>
      </c>
    </row>
    <row r="7" spans="1:27" ht="12" customHeight="1" thickBot="1" x14ac:dyDescent="0.3">
      <c r="A7" s="258" t="s">
        <v>51</v>
      </c>
      <c r="B7" s="88"/>
      <c r="C7" s="47"/>
      <c r="D7" s="48"/>
      <c r="E7" s="50"/>
      <c r="F7" s="155"/>
      <c r="G7" s="160"/>
      <c r="H7" s="48"/>
      <c r="I7" s="50"/>
      <c r="J7" s="155"/>
      <c r="K7" s="160"/>
      <c r="L7" s="88"/>
      <c r="M7" s="47"/>
      <c r="N7" s="94"/>
      <c r="O7" s="51"/>
      <c r="P7" s="88"/>
      <c r="Q7" s="47"/>
      <c r="R7" s="94"/>
      <c r="S7" s="51"/>
      <c r="T7" s="88"/>
      <c r="U7" s="47"/>
      <c r="V7" s="94"/>
      <c r="W7" s="51"/>
      <c r="X7" s="88"/>
      <c r="Y7" s="51"/>
      <c r="Z7" s="33">
        <f t="shared" si="0"/>
        <v>0</v>
      </c>
      <c r="AA7" s="6">
        <f t="shared" si="1"/>
        <v>35</v>
      </c>
    </row>
    <row r="8" spans="1:27" ht="12" customHeight="1" thickBot="1" x14ac:dyDescent="0.3">
      <c r="A8" s="259"/>
      <c r="B8" s="98"/>
      <c r="C8" s="97"/>
      <c r="D8" s="109"/>
      <c r="E8" s="137"/>
      <c r="F8" s="209"/>
      <c r="G8" s="185"/>
      <c r="H8" s="109"/>
      <c r="I8" s="137"/>
      <c r="J8" s="151"/>
      <c r="K8" s="150"/>
      <c r="L8" s="98"/>
      <c r="M8" s="97"/>
      <c r="N8" s="151"/>
      <c r="O8" s="150"/>
      <c r="P8" s="98"/>
      <c r="Q8" s="97"/>
      <c r="R8" s="151"/>
      <c r="S8" s="150"/>
      <c r="T8" s="98"/>
      <c r="U8" s="97"/>
      <c r="V8" s="151"/>
      <c r="W8" s="150"/>
      <c r="X8" s="98"/>
      <c r="Y8" s="150"/>
      <c r="Z8" s="33">
        <f t="shared" si="0"/>
        <v>0</v>
      </c>
      <c r="AA8" s="6">
        <f t="shared" si="1"/>
        <v>0</v>
      </c>
    </row>
    <row r="9" spans="1:27" ht="12" customHeight="1" thickBot="1" x14ac:dyDescent="0.3">
      <c r="A9" s="256" t="s">
        <v>2</v>
      </c>
      <c r="B9" s="173">
        <f t="shared" ref="B9:Y9" si="2">SUM(B3:B8)</f>
        <v>0</v>
      </c>
      <c r="C9" s="173">
        <f t="shared" si="2"/>
        <v>1</v>
      </c>
      <c r="D9" s="173">
        <f t="shared" si="2"/>
        <v>1</v>
      </c>
      <c r="E9" s="173">
        <f t="shared" si="2"/>
        <v>1</v>
      </c>
      <c r="F9" s="173">
        <f t="shared" si="2"/>
        <v>2</v>
      </c>
      <c r="G9" s="173">
        <f t="shared" si="2"/>
        <v>2</v>
      </c>
      <c r="H9" s="173">
        <f t="shared" si="2"/>
        <v>2</v>
      </c>
      <c r="I9" s="173">
        <f t="shared" si="2"/>
        <v>2</v>
      </c>
      <c r="J9" s="173">
        <f t="shared" si="2"/>
        <v>2</v>
      </c>
      <c r="K9" s="173">
        <f t="shared" si="2"/>
        <v>2</v>
      </c>
      <c r="L9" s="173">
        <f t="shared" si="2"/>
        <v>1</v>
      </c>
      <c r="M9" s="173">
        <f t="shared" si="2"/>
        <v>1</v>
      </c>
      <c r="N9" s="173">
        <f t="shared" si="2"/>
        <v>1</v>
      </c>
      <c r="O9" s="173">
        <f t="shared" si="2"/>
        <v>2</v>
      </c>
      <c r="P9" s="173">
        <f t="shared" si="2"/>
        <v>2</v>
      </c>
      <c r="Q9" s="173">
        <f t="shared" si="2"/>
        <v>2</v>
      </c>
      <c r="R9" s="173">
        <f t="shared" si="2"/>
        <v>2</v>
      </c>
      <c r="S9" s="173">
        <f t="shared" si="2"/>
        <v>2</v>
      </c>
      <c r="T9" s="173">
        <f t="shared" si="2"/>
        <v>2</v>
      </c>
      <c r="U9" s="173">
        <f t="shared" si="2"/>
        <v>2</v>
      </c>
      <c r="V9" s="173">
        <f t="shared" si="2"/>
        <v>2</v>
      </c>
      <c r="W9" s="173">
        <f t="shared" si="2"/>
        <v>2</v>
      </c>
      <c r="X9" s="173">
        <f t="shared" si="2"/>
        <v>1</v>
      </c>
      <c r="Y9" s="319">
        <f t="shared" si="2"/>
        <v>0</v>
      </c>
      <c r="Z9" s="33">
        <f t="shared" si="0"/>
        <v>18.5</v>
      </c>
      <c r="AA9" s="6" t="e">
        <f t="shared" si="1"/>
        <v>#VALUE!</v>
      </c>
    </row>
    <row r="10" spans="1:27" ht="12" customHeight="1" thickBot="1" x14ac:dyDescent="0.3">
      <c r="A10" s="418" t="s">
        <v>3</v>
      </c>
      <c r="B10" s="103"/>
      <c r="C10" s="104"/>
      <c r="D10" s="105"/>
      <c r="E10" s="107"/>
      <c r="F10" s="260"/>
      <c r="G10" s="107"/>
      <c r="H10" s="106"/>
      <c r="I10" s="164"/>
      <c r="J10" s="103"/>
      <c r="K10" s="104"/>
      <c r="L10" s="103"/>
      <c r="M10" s="104"/>
      <c r="N10" s="153"/>
      <c r="O10" s="104"/>
      <c r="P10" s="103"/>
      <c r="Q10" s="104"/>
      <c r="R10" s="153"/>
      <c r="S10" s="104"/>
      <c r="T10" s="103"/>
      <c r="U10" s="104"/>
      <c r="V10" s="153"/>
      <c r="W10" s="104"/>
      <c r="X10" s="108"/>
      <c r="Y10" s="180"/>
      <c r="Z10" s="33">
        <f t="shared" si="0"/>
        <v>0</v>
      </c>
      <c r="AA10" s="6">
        <f t="shared" si="1"/>
        <v>29</v>
      </c>
    </row>
    <row r="11" spans="1:27" ht="12" customHeight="1" thickBot="1" x14ac:dyDescent="0.3">
      <c r="A11" s="419" t="s">
        <v>4</v>
      </c>
      <c r="B11" s="95"/>
      <c r="C11" s="66">
        <v>1</v>
      </c>
      <c r="D11" s="54">
        <v>1</v>
      </c>
      <c r="E11" s="56">
        <v>1</v>
      </c>
      <c r="F11" s="158">
        <v>1</v>
      </c>
      <c r="G11" s="56">
        <v>1</v>
      </c>
      <c r="H11" s="55">
        <v>1</v>
      </c>
      <c r="I11" s="56">
        <v>1</v>
      </c>
      <c r="J11" s="54"/>
      <c r="K11" s="56"/>
      <c r="L11" s="78">
        <v>1</v>
      </c>
      <c r="M11" s="53">
        <v>1</v>
      </c>
      <c r="N11" s="148">
        <v>1</v>
      </c>
      <c r="O11" s="53">
        <v>1</v>
      </c>
      <c r="P11" s="78">
        <v>1</v>
      </c>
      <c r="Q11" s="53">
        <v>1</v>
      </c>
      <c r="R11" s="148">
        <v>1</v>
      </c>
      <c r="S11" s="53">
        <v>1</v>
      </c>
      <c r="T11" s="78">
        <v>1</v>
      </c>
      <c r="U11" s="53" t="s">
        <v>0</v>
      </c>
      <c r="V11" s="148" t="s">
        <v>0</v>
      </c>
      <c r="W11" s="53" t="s">
        <v>0</v>
      </c>
      <c r="X11" s="295" t="s">
        <v>0</v>
      </c>
      <c r="Y11" s="67"/>
      <c r="Z11" s="33">
        <f t="shared" si="0"/>
        <v>8</v>
      </c>
      <c r="AA11" s="6">
        <f t="shared" si="1"/>
        <v>16</v>
      </c>
    </row>
    <row r="12" spans="1:27" ht="12" customHeight="1" thickBot="1" x14ac:dyDescent="0.3">
      <c r="A12" s="419" t="s">
        <v>13</v>
      </c>
      <c r="B12" s="92"/>
      <c r="C12" s="69"/>
      <c r="D12" s="48"/>
      <c r="E12" s="50"/>
      <c r="F12" s="155"/>
      <c r="G12" s="50"/>
      <c r="H12" s="49"/>
      <c r="I12" s="160"/>
      <c r="J12" s="88" t="s">
        <v>0</v>
      </c>
      <c r="K12" s="47"/>
      <c r="L12" s="88"/>
      <c r="M12" s="47"/>
      <c r="N12" s="94"/>
      <c r="O12" s="47"/>
      <c r="P12" s="88"/>
      <c r="Q12" s="47"/>
      <c r="R12" s="94"/>
      <c r="S12" s="47"/>
      <c r="T12" s="88"/>
      <c r="U12" s="47"/>
      <c r="V12" s="94"/>
      <c r="W12" s="47"/>
      <c r="X12" s="68"/>
      <c r="Y12" s="70"/>
      <c r="Z12" s="33">
        <f t="shared" si="0"/>
        <v>0</v>
      </c>
      <c r="AA12" s="6">
        <f t="shared" si="1"/>
        <v>35</v>
      </c>
    </row>
    <row r="13" spans="1:27" ht="12" customHeight="1" thickBot="1" x14ac:dyDescent="0.3">
      <c r="A13" s="419" t="s">
        <v>5</v>
      </c>
      <c r="B13" s="88"/>
      <c r="C13" s="47"/>
      <c r="D13" s="48"/>
      <c r="E13" s="50"/>
      <c r="F13" s="155"/>
      <c r="G13" s="50"/>
      <c r="H13" s="49"/>
      <c r="I13" s="160"/>
      <c r="J13" s="88"/>
      <c r="K13" s="47"/>
      <c r="L13" s="88"/>
      <c r="M13" s="47"/>
      <c r="N13" s="94"/>
      <c r="O13" s="47"/>
      <c r="P13" s="88"/>
      <c r="Q13" s="47"/>
      <c r="R13" s="94"/>
      <c r="S13" s="47"/>
      <c r="T13" s="88"/>
      <c r="U13" s="47"/>
      <c r="V13" s="94"/>
      <c r="W13" s="47"/>
      <c r="X13" s="46"/>
      <c r="Y13" s="51"/>
      <c r="Z13" s="33">
        <f t="shared" si="0"/>
        <v>0</v>
      </c>
      <c r="AA13" s="6">
        <f t="shared" si="1"/>
        <v>25</v>
      </c>
    </row>
    <row r="14" spans="1:27" ht="12" customHeight="1" thickBot="1" x14ac:dyDescent="0.3">
      <c r="A14" s="419" t="s">
        <v>7</v>
      </c>
      <c r="B14" s="95"/>
      <c r="C14" s="66">
        <v>1</v>
      </c>
      <c r="D14" s="54">
        <v>1</v>
      </c>
      <c r="E14" s="56">
        <v>1</v>
      </c>
      <c r="F14" s="158">
        <v>1</v>
      </c>
      <c r="G14" s="56">
        <v>1</v>
      </c>
      <c r="H14" s="55">
        <v>1</v>
      </c>
      <c r="I14" s="165">
        <v>1</v>
      </c>
      <c r="J14" s="78">
        <v>1</v>
      </c>
      <c r="K14" s="53" t="s">
        <v>0</v>
      </c>
      <c r="L14" s="78">
        <v>1</v>
      </c>
      <c r="M14" s="53">
        <v>1</v>
      </c>
      <c r="N14" s="148">
        <v>1</v>
      </c>
      <c r="O14" s="53">
        <v>1</v>
      </c>
      <c r="P14" s="78">
        <v>1</v>
      </c>
      <c r="Q14" s="53">
        <v>1</v>
      </c>
      <c r="R14" s="148">
        <v>1</v>
      </c>
      <c r="S14" s="53">
        <v>1</v>
      </c>
      <c r="T14" s="78" t="s">
        <v>0</v>
      </c>
      <c r="U14" s="53" t="s">
        <v>0</v>
      </c>
      <c r="V14" s="148" t="s">
        <v>0</v>
      </c>
      <c r="W14" s="53" t="s">
        <v>0</v>
      </c>
      <c r="X14" s="65"/>
      <c r="Y14" s="67"/>
      <c r="Z14" s="33">
        <f t="shared" si="0"/>
        <v>8</v>
      </c>
      <c r="AA14" s="6">
        <f t="shared" si="1"/>
        <v>31</v>
      </c>
    </row>
    <row r="15" spans="1:27" ht="12" customHeight="1" thickBot="1" x14ac:dyDescent="0.3">
      <c r="A15" s="420" t="s">
        <v>6</v>
      </c>
      <c r="B15" s="95"/>
      <c r="C15" s="66" t="s">
        <v>0</v>
      </c>
      <c r="D15" s="54">
        <v>1</v>
      </c>
      <c r="E15" s="56">
        <v>1</v>
      </c>
      <c r="F15" s="158">
        <v>1</v>
      </c>
      <c r="G15" s="56">
        <v>1</v>
      </c>
      <c r="H15" s="55">
        <v>1</v>
      </c>
      <c r="I15" s="165">
        <v>1</v>
      </c>
      <c r="J15" s="78"/>
      <c r="K15" s="56"/>
      <c r="L15" s="78">
        <v>1</v>
      </c>
      <c r="M15" s="53">
        <v>1</v>
      </c>
      <c r="N15" s="148">
        <v>1</v>
      </c>
      <c r="O15" s="53">
        <v>1</v>
      </c>
      <c r="P15" s="78">
        <v>1</v>
      </c>
      <c r="Q15" s="53">
        <v>1</v>
      </c>
      <c r="R15" s="148">
        <v>1</v>
      </c>
      <c r="S15" s="53">
        <v>1</v>
      </c>
      <c r="T15" s="78">
        <v>1</v>
      </c>
      <c r="U15" s="53">
        <v>1</v>
      </c>
      <c r="V15" s="158">
        <v>1</v>
      </c>
      <c r="W15" s="56">
        <v>1</v>
      </c>
      <c r="X15" s="65"/>
      <c r="Y15" s="67"/>
      <c r="Z15" s="33">
        <f t="shared" si="0"/>
        <v>9</v>
      </c>
      <c r="AA15" s="6">
        <f t="shared" si="1"/>
        <v>31</v>
      </c>
    </row>
    <row r="16" spans="1:27" ht="12" customHeight="1" thickBot="1" x14ac:dyDescent="0.3">
      <c r="A16" s="201" t="s">
        <v>41</v>
      </c>
      <c r="B16" s="371" t="s">
        <v>0</v>
      </c>
      <c r="C16" s="56">
        <v>1</v>
      </c>
      <c r="D16" s="176">
        <v>1</v>
      </c>
      <c r="E16" s="178">
        <v>1</v>
      </c>
      <c r="F16" s="205">
        <v>1</v>
      </c>
      <c r="G16" s="178">
        <v>1</v>
      </c>
      <c r="H16" s="177">
        <v>1</v>
      </c>
      <c r="I16" s="179">
        <v>1</v>
      </c>
      <c r="J16" s="54"/>
      <c r="K16" s="53"/>
      <c r="L16" s="247" t="s">
        <v>0</v>
      </c>
      <c r="M16" s="154">
        <v>1</v>
      </c>
      <c r="N16" s="205">
        <v>1</v>
      </c>
      <c r="O16" s="178">
        <v>1</v>
      </c>
      <c r="P16" s="176">
        <v>1</v>
      </c>
      <c r="Q16" s="178">
        <v>1</v>
      </c>
      <c r="R16" s="205">
        <v>1</v>
      </c>
      <c r="S16" s="178">
        <v>1</v>
      </c>
      <c r="T16" s="219">
        <v>1</v>
      </c>
      <c r="U16" s="220">
        <v>1</v>
      </c>
      <c r="V16" s="148" t="s">
        <v>0</v>
      </c>
      <c r="W16" s="56" t="s">
        <v>0</v>
      </c>
      <c r="X16" s="52"/>
      <c r="Y16" s="57"/>
      <c r="Z16" s="33">
        <f t="shared" si="0"/>
        <v>8</v>
      </c>
      <c r="AA16" s="6">
        <f t="shared" si="1"/>
        <v>35</v>
      </c>
    </row>
    <row r="17" spans="1:27" ht="12" customHeight="1" thickBot="1" x14ac:dyDescent="0.3">
      <c r="A17" s="201" t="s">
        <v>44</v>
      </c>
      <c r="B17" s="88"/>
      <c r="C17" s="47"/>
      <c r="D17" s="48"/>
      <c r="E17" s="50"/>
      <c r="F17" s="155"/>
      <c r="G17" s="50"/>
      <c r="H17" s="49"/>
      <c r="I17" s="160"/>
      <c r="J17" s="88"/>
      <c r="K17" s="47"/>
      <c r="L17" s="88"/>
      <c r="M17" s="47"/>
      <c r="N17" s="94"/>
      <c r="O17" s="47"/>
      <c r="P17" s="88"/>
      <c r="Q17" s="47"/>
      <c r="R17" s="94"/>
      <c r="S17" s="47"/>
      <c r="T17" s="88"/>
      <c r="U17" s="47"/>
      <c r="V17" s="94"/>
      <c r="W17" s="47"/>
      <c r="X17" s="46"/>
      <c r="Y17" s="51"/>
      <c r="Z17" s="33">
        <f t="shared" si="0"/>
        <v>0</v>
      </c>
      <c r="AA17" s="6">
        <f t="shared" si="1"/>
        <v>17.5</v>
      </c>
    </row>
    <row r="18" spans="1:27" ht="12" customHeight="1" thickBot="1" x14ac:dyDescent="0.3">
      <c r="A18" s="201" t="s">
        <v>46</v>
      </c>
      <c r="B18" s="375" t="s">
        <v>0</v>
      </c>
      <c r="C18" s="53">
        <v>1</v>
      </c>
      <c r="D18" s="78">
        <v>1</v>
      </c>
      <c r="E18" s="53">
        <v>1</v>
      </c>
      <c r="F18" s="148">
        <v>1</v>
      </c>
      <c r="G18" s="53">
        <v>1</v>
      </c>
      <c r="H18" s="52">
        <v>1</v>
      </c>
      <c r="I18" s="53">
        <v>1</v>
      </c>
      <c r="J18" s="52">
        <v>1</v>
      </c>
      <c r="K18" s="53">
        <v>1</v>
      </c>
      <c r="L18" s="78" t="s">
        <v>0</v>
      </c>
      <c r="M18" s="53" t="s">
        <v>0</v>
      </c>
      <c r="N18" s="148">
        <v>1</v>
      </c>
      <c r="O18" s="53">
        <v>1</v>
      </c>
      <c r="P18" s="52">
        <v>1</v>
      </c>
      <c r="Q18" s="53">
        <v>1</v>
      </c>
      <c r="R18" s="52">
        <v>1</v>
      </c>
      <c r="S18" s="53">
        <v>1</v>
      </c>
      <c r="T18" s="52">
        <v>1</v>
      </c>
      <c r="U18" s="53">
        <v>1</v>
      </c>
      <c r="V18" s="52">
        <v>1</v>
      </c>
      <c r="W18" s="53">
        <v>1</v>
      </c>
      <c r="X18" s="52" t="s">
        <v>0</v>
      </c>
      <c r="Y18" s="57"/>
      <c r="Z18" s="33">
        <f t="shared" si="0"/>
        <v>9.5</v>
      </c>
      <c r="AA18" s="6">
        <f t="shared" si="1"/>
        <v>35</v>
      </c>
    </row>
    <row r="19" spans="1:27" ht="12" customHeight="1" thickBot="1" x14ac:dyDescent="0.3">
      <c r="A19" s="201" t="s">
        <v>47</v>
      </c>
      <c r="B19" s="88"/>
      <c r="C19" s="47"/>
      <c r="D19" s="88"/>
      <c r="E19" s="47"/>
      <c r="F19" s="94"/>
      <c r="G19" s="47"/>
      <c r="H19" s="46"/>
      <c r="I19" s="47"/>
      <c r="J19" s="46"/>
      <c r="K19" s="47"/>
      <c r="L19" s="88"/>
      <c r="M19" s="47"/>
      <c r="N19" s="94"/>
      <c r="O19" s="47"/>
      <c r="P19" s="46"/>
      <c r="Q19" s="47"/>
      <c r="R19" s="46"/>
      <c r="S19" s="47"/>
      <c r="T19" s="46"/>
      <c r="U19" s="47"/>
      <c r="V19" s="46"/>
      <c r="W19" s="47"/>
      <c r="X19" s="46"/>
      <c r="Y19" s="51"/>
      <c r="Z19" s="33">
        <f t="shared" si="0"/>
        <v>0</v>
      </c>
      <c r="AA19" s="6">
        <f t="shared" si="1"/>
        <v>17.5</v>
      </c>
    </row>
    <row r="20" spans="1:27" ht="12" customHeight="1" thickBot="1" x14ac:dyDescent="0.3">
      <c r="A20" s="201" t="s">
        <v>50</v>
      </c>
      <c r="B20" s="371"/>
      <c r="C20" s="53" t="s">
        <v>0</v>
      </c>
      <c r="D20" s="78" t="s">
        <v>0</v>
      </c>
      <c r="E20" s="53" t="s">
        <v>0</v>
      </c>
      <c r="F20" s="148">
        <v>1</v>
      </c>
      <c r="G20" s="53">
        <v>1</v>
      </c>
      <c r="H20" s="52">
        <v>1</v>
      </c>
      <c r="I20" s="53">
        <v>1</v>
      </c>
      <c r="J20" s="52">
        <v>1</v>
      </c>
      <c r="K20" s="53">
        <v>1</v>
      </c>
      <c r="L20" s="78" t="s">
        <v>0</v>
      </c>
      <c r="M20" s="53" t="s">
        <v>0</v>
      </c>
      <c r="N20" s="148">
        <v>1</v>
      </c>
      <c r="O20" s="53">
        <v>1</v>
      </c>
      <c r="P20" s="52">
        <v>1</v>
      </c>
      <c r="Q20" s="53">
        <v>1</v>
      </c>
      <c r="R20" s="52">
        <v>1</v>
      </c>
      <c r="S20" s="53">
        <v>1</v>
      </c>
      <c r="T20" s="52">
        <v>1</v>
      </c>
      <c r="U20" s="53">
        <v>1</v>
      </c>
      <c r="V20" s="52">
        <v>1</v>
      </c>
      <c r="W20" s="53">
        <v>1</v>
      </c>
      <c r="X20" s="52">
        <v>1</v>
      </c>
      <c r="Y20" s="57"/>
      <c r="Z20" s="33">
        <f t="shared" si="0"/>
        <v>8.5</v>
      </c>
      <c r="AA20" s="6">
        <f t="shared" si="1"/>
        <v>35</v>
      </c>
    </row>
    <row r="21" spans="1:27" ht="12" customHeight="1" thickBot="1" x14ac:dyDescent="0.3">
      <c r="A21" s="201" t="s">
        <v>48</v>
      </c>
      <c r="B21" s="78"/>
      <c r="C21" s="53"/>
      <c r="D21" s="422">
        <v>1</v>
      </c>
      <c r="E21" s="220">
        <v>1</v>
      </c>
      <c r="F21" s="204">
        <v>1</v>
      </c>
      <c r="G21" s="220">
        <v>1</v>
      </c>
      <c r="H21" s="417">
        <v>1</v>
      </c>
      <c r="I21" s="220">
        <v>1</v>
      </c>
      <c r="J21" s="52" t="s">
        <v>0</v>
      </c>
      <c r="K21" s="53" t="s">
        <v>0</v>
      </c>
      <c r="L21" s="422">
        <v>1</v>
      </c>
      <c r="M21" s="220">
        <v>1</v>
      </c>
      <c r="N21" s="204">
        <v>1</v>
      </c>
      <c r="O21" s="220">
        <v>1</v>
      </c>
      <c r="P21" s="417">
        <v>1</v>
      </c>
      <c r="Q21" s="220">
        <v>1</v>
      </c>
      <c r="R21" s="417">
        <v>1</v>
      </c>
      <c r="S21" s="220">
        <v>1</v>
      </c>
      <c r="T21" s="417">
        <v>1</v>
      </c>
      <c r="U21" s="220">
        <v>1</v>
      </c>
      <c r="V21" s="417">
        <v>1</v>
      </c>
      <c r="W21" s="220">
        <v>1</v>
      </c>
      <c r="X21" s="52"/>
      <c r="Y21" s="57"/>
      <c r="Z21" s="33">
        <f t="shared" si="0"/>
        <v>9</v>
      </c>
      <c r="AA21" s="6">
        <f t="shared" si="1"/>
        <v>35</v>
      </c>
    </row>
    <row r="22" spans="1:27" ht="12" customHeight="1" thickBot="1" x14ac:dyDescent="0.3">
      <c r="A22" s="258" t="s">
        <v>52</v>
      </c>
      <c r="B22" s="78"/>
      <c r="C22" s="53"/>
      <c r="D22" s="415">
        <v>1</v>
      </c>
      <c r="E22" s="183">
        <v>1</v>
      </c>
      <c r="F22" s="423">
        <v>1</v>
      </c>
      <c r="G22" s="424">
        <v>1</v>
      </c>
      <c r="H22" s="415">
        <v>1</v>
      </c>
      <c r="I22" s="183">
        <v>1</v>
      </c>
      <c r="J22" s="423">
        <v>1</v>
      </c>
      <c r="K22" s="424">
        <v>1</v>
      </c>
      <c r="L22" s="78" t="s">
        <v>0</v>
      </c>
      <c r="M22" s="53" t="s">
        <v>0</v>
      </c>
      <c r="N22" s="204">
        <v>1</v>
      </c>
      <c r="O22" s="425">
        <v>1</v>
      </c>
      <c r="P22" s="422">
        <v>1</v>
      </c>
      <c r="Q22" s="220">
        <v>1</v>
      </c>
      <c r="R22" s="204">
        <v>1</v>
      </c>
      <c r="S22" s="425">
        <v>1</v>
      </c>
      <c r="T22" s="422">
        <v>1</v>
      </c>
      <c r="U22" s="220">
        <v>1</v>
      </c>
      <c r="V22" s="204">
        <v>1</v>
      </c>
      <c r="W22" s="425">
        <v>1</v>
      </c>
      <c r="X22" s="78"/>
      <c r="Y22" s="57"/>
      <c r="Z22" s="33">
        <f t="shared" si="0"/>
        <v>9</v>
      </c>
      <c r="AA22" s="6">
        <f t="shared" si="1"/>
        <v>35</v>
      </c>
    </row>
    <row r="23" spans="1:27" ht="12" customHeight="1" thickBot="1" x14ac:dyDescent="0.3">
      <c r="A23" s="258" t="s">
        <v>53</v>
      </c>
      <c r="B23" s="88"/>
      <c r="C23" s="47"/>
      <c r="D23" s="48"/>
      <c r="E23" s="50"/>
      <c r="F23" s="155"/>
      <c r="G23" s="160"/>
      <c r="H23" s="48"/>
      <c r="I23" s="50"/>
      <c r="J23" s="155"/>
      <c r="K23" s="160"/>
      <c r="L23" s="88"/>
      <c r="M23" s="47"/>
      <c r="N23" s="94"/>
      <c r="O23" s="51"/>
      <c r="P23" s="88"/>
      <c r="Q23" s="47"/>
      <c r="R23" s="94"/>
      <c r="S23" s="51"/>
      <c r="T23" s="88"/>
      <c r="U23" s="47"/>
      <c r="V23" s="94"/>
      <c r="W23" s="51"/>
      <c r="X23" s="88"/>
      <c r="Y23" s="51"/>
      <c r="Z23" s="33">
        <f t="shared" si="0"/>
        <v>0</v>
      </c>
      <c r="AA23" s="6">
        <f t="shared" si="1"/>
        <v>35</v>
      </c>
    </row>
    <row r="24" spans="1:27" ht="12" customHeight="1" thickBot="1" x14ac:dyDescent="0.3">
      <c r="A24" s="201" t="s">
        <v>56</v>
      </c>
      <c r="B24" s="78"/>
      <c r="C24" s="53"/>
      <c r="D24" s="78">
        <v>1</v>
      </c>
      <c r="E24" s="53">
        <v>1</v>
      </c>
      <c r="F24" s="148">
        <v>1</v>
      </c>
      <c r="G24" s="53">
        <v>1</v>
      </c>
      <c r="H24" s="52">
        <v>1</v>
      </c>
      <c r="I24" s="53">
        <v>1</v>
      </c>
      <c r="J24" s="52">
        <v>1</v>
      </c>
      <c r="K24" s="53">
        <v>1</v>
      </c>
      <c r="L24" s="78"/>
      <c r="M24" s="53"/>
      <c r="N24" s="148">
        <v>1</v>
      </c>
      <c r="O24" s="53">
        <v>1</v>
      </c>
      <c r="P24" s="52">
        <v>1</v>
      </c>
      <c r="Q24" s="53">
        <v>1</v>
      </c>
      <c r="R24" s="52">
        <v>1</v>
      </c>
      <c r="S24" s="53">
        <v>1</v>
      </c>
      <c r="T24" s="52">
        <v>1</v>
      </c>
      <c r="U24" s="53">
        <v>1</v>
      </c>
      <c r="V24" s="52">
        <v>1</v>
      </c>
      <c r="W24" s="53">
        <v>1</v>
      </c>
      <c r="X24" s="52">
        <v>1</v>
      </c>
      <c r="Y24" s="57"/>
      <c r="Z24" s="33">
        <f t="shared" si="0"/>
        <v>9.5</v>
      </c>
      <c r="AA24" s="6">
        <f t="shared" si="1"/>
        <v>35</v>
      </c>
    </row>
    <row r="25" spans="1:27" ht="12" customHeight="1" thickBot="1" x14ac:dyDescent="0.3">
      <c r="A25" s="201"/>
      <c r="B25" s="78"/>
      <c r="C25" s="53"/>
      <c r="D25" s="78"/>
      <c r="E25" s="53"/>
      <c r="F25" s="148"/>
      <c r="G25" s="53"/>
      <c r="H25" s="52"/>
      <c r="I25" s="53"/>
      <c r="J25" s="148"/>
      <c r="K25" s="53"/>
      <c r="L25" s="78"/>
      <c r="M25" s="53"/>
      <c r="N25" s="148"/>
      <c r="O25" s="53"/>
      <c r="P25" s="148"/>
      <c r="Q25" s="53"/>
      <c r="R25" s="148"/>
      <c r="S25" s="53"/>
      <c r="T25" s="148"/>
      <c r="U25" s="53"/>
      <c r="V25" s="148"/>
      <c r="W25" s="53"/>
      <c r="X25" s="52"/>
      <c r="Y25" s="57"/>
      <c r="Z25" s="33">
        <f t="shared" si="0"/>
        <v>0</v>
      </c>
      <c r="AA25" s="6">
        <f t="shared" si="1"/>
        <v>0</v>
      </c>
    </row>
    <row r="26" spans="1:27" ht="12" customHeight="1" thickBot="1" x14ac:dyDescent="0.3">
      <c r="A26" s="45" t="s">
        <v>37</v>
      </c>
      <c r="B26" s="78"/>
      <c r="C26" s="53"/>
      <c r="D26" s="54" t="s">
        <v>0</v>
      </c>
      <c r="E26" s="213">
        <v>1</v>
      </c>
      <c r="F26" s="211">
        <v>1</v>
      </c>
      <c r="G26" s="213">
        <v>1</v>
      </c>
      <c r="H26" s="212">
        <v>1</v>
      </c>
      <c r="I26" s="213">
        <v>1</v>
      </c>
      <c r="J26" s="250">
        <v>1</v>
      </c>
      <c r="K26" s="174">
        <v>1</v>
      </c>
      <c r="L26" s="78"/>
      <c r="M26" s="174">
        <v>1</v>
      </c>
      <c r="N26" s="280">
        <v>1</v>
      </c>
      <c r="O26" s="174">
        <v>1</v>
      </c>
      <c r="P26" s="250">
        <v>1</v>
      </c>
      <c r="Q26" s="174">
        <v>1</v>
      </c>
      <c r="R26" s="280">
        <v>1</v>
      </c>
      <c r="S26" s="174">
        <v>1</v>
      </c>
      <c r="T26" s="250">
        <v>1</v>
      </c>
      <c r="U26" s="53" t="s">
        <v>0</v>
      </c>
      <c r="V26" s="148"/>
      <c r="W26" s="53"/>
      <c r="X26" s="52"/>
      <c r="Y26" s="57"/>
      <c r="Z26" s="33">
        <f t="shared" si="0"/>
        <v>7.5</v>
      </c>
      <c r="AA26" s="6">
        <f t="shared" si="1"/>
        <v>30</v>
      </c>
    </row>
    <row r="27" spans="1:27" ht="12" customHeight="1" thickBot="1" x14ac:dyDescent="0.3">
      <c r="A27" s="28" t="s">
        <v>26</v>
      </c>
      <c r="B27" s="78"/>
      <c r="C27" s="174">
        <v>1</v>
      </c>
      <c r="D27" s="307">
        <v>1</v>
      </c>
      <c r="E27" s="213">
        <v>1</v>
      </c>
      <c r="F27" s="211">
        <v>1</v>
      </c>
      <c r="G27" s="213">
        <v>1</v>
      </c>
      <c r="H27" s="212">
        <v>1</v>
      </c>
      <c r="I27" s="213">
        <v>1</v>
      </c>
      <c r="J27" s="78"/>
      <c r="K27" s="53"/>
      <c r="L27" s="250">
        <v>1</v>
      </c>
      <c r="M27" s="174">
        <v>1</v>
      </c>
      <c r="N27" s="280">
        <v>1</v>
      </c>
      <c r="O27" s="174">
        <v>1</v>
      </c>
      <c r="P27" s="250">
        <v>1</v>
      </c>
      <c r="Q27" s="174">
        <v>1</v>
      </c>
      <c r="R27" s="280">
        <v>1</v>
      </c>
      <c r="S27" s="174">
        <v>1</v>
      </c>
      <c r="T27" s="280">
        <v>1</v>
      </c>
      <c r="U27" s="174">
        <v>1</v>
      </c>
      <c r="V27" s="148" t="s">
        <v>0</v>
      </c>
      <c r="W27" s="53" t="s">
        <v>0</v>
      </c>
      <c r="X27" s="52" t="s">
        <v>0</v>
      </c>
      <c r="Y27" s="57"/>
      <c r="Z27" s="33">
        <f t="shared" si="0"/>
        <v>8.5</v>
      </c>
      <c r="AA27" s="6">
        <f t="shared" si="1"/>
        <v>35</v>
      </c>
    </row>
    <row r="28" spans="1:27" ht="12" customHeight="1" thickBot="1" x14ac:dyDescent="0.3">
      <c r="A28" s="87" t="s">
        <v>27</v>
      </c>
      <c r="B28" s="255"/>
      <c r="C28" s="275"/>
      <c r="D28" s="309">
        <v>1</v>
      </c>
      <c r="E28" s="310">
        <v>1</v>
      </c>
      <c r="F28" s="311">
        <v>1</v>
      </c>
      <c r="G28" s="310">
        <v>1</v>
      </c>
      <c r="H28" s="312">
        <v>1</v>
      </c>
      <c r="I28" s="310">
        <v>1</v>
      </c>
      <c r="J28" s="255">
        <v>1</v>
      </c>
      <c r="K28" s="275">
        <v>1</v>
      </c>
      <c r="L28" s="255"/>
      <c r="M28" s="275"/>
      <c r="N28" s="313" t="s">
        <v>0</v>
      </c>
      <c r="O28" s="275" t="s">
        <v>0</v>
      </c>
      <c r="P28" s="255">
        <v>1</v>
      </c>
      <c r="Q28" s="275">
        <v>1</v>
      </c>
      <c r="R28" s="313">
        <v>1</v>
      </c>
      <c r="S28" s="275">
        <v>1</v>
      </c>
      <c r="T28" s="255">
        <v>1</v>
      </c>
      <c r="U28" s="275">
        <v>1</v>
      </c>
      <c r="V28" s="313">
        <v>1</v>
      </c>
      <c r="W28" s="275">
        <v>1</v>
      </c>
      <c r="X28" s="315" t="s">
        <v>0</v>
      </c>
      <c r="Y28" s="314"/>
      <c r="Z28" s="33">
        <f t="shared" si="0"/>
        <v>8</v>
      </c>
      <c r="AA28" s="6">
        <f t="shared" si="1"/>
        <v>35</v>
      </c>
    </row>
    <row r="29" spans="1:27" ht="12" customHeight="1" thickBot="1" x14ac:dyDescent="0.3">
      <c r="A29" s="19" t="s">
        <v>8</v>
      </c>
      <c r="B29" s="18">
        <f t="shared" ref="B29:Y29" si="3">SUM(B9:B28)</f>
        <v>0</v>
      </c>
      <c r="C29" s="18">
        <f t="shared" si="3"/>
        <v>6</v>
      </c>
      <c r="D29" s="18">
        <f t="shared" si="3"/>
        <v>11</v>
      </c>
      <c r="E29" s="18">
        <f t="shared" si="3"/>
        <v>12</v>
      </c>
      <c r="F29" s="18">
        <f t="shared" si="3"/>
        <v>14</v>
      </c>
      <c r="G29" s="377">
        <f t="shared" si="3"/>
        <v>14</v>
      </c>
      <c r="H29" s="18">
        <f t="shared" si="3"/>
        <v>14</v>
      </c>
      <c r="I29" s="18">
        <f t="shared" si="3"/>
        <v>14</v>
      </c>
      <c r="J29" s="18">
        <f t="shared" si="3"/>
        <v>9</v>
      </c>
      <c r="K29" s="18">
        <f t="shared" si="3"/>
        <v>8</v>
      </c>
      <c r="L29" s="18">
        <f t="shared" si="3"/>
        <v>6</v>
      </c>
      <c r="M29" s="18">
        <f t="shared" si="3"/>
        <v>8</v>
      </c>
      <c r="N29" s="18">
        <f t="shared" si="3"/>
        <v>12</v>
      </c>
      <c r="O29" s="18">
        <f t="shared" si="3"/>
        <v>13</v>
      </c>
      <c r="P29" s="18">
        <f t="shared" si="3"/>
        <v>14</v>
      </c>
      <c r="Q29" s="18">
        <f t="shared" si="3"/>
        <v>14</v>
      </c>
      <c r="R29" s="18">
        <f t="shared" si="3"/>
        <v>14</v>
      </c>
      <c r="S29" s="18">
        <f t="shared" si="3"/>
        <v>14</v>
      </c>
      <c r="T29" s="18">
        <f t="shared" si="3"/>
        <v>13</v>
      </c>
      <c r="U29" s="18">
        <f t="shared" si="3"/>
        <v>11</v>
      </c>
      <c r="V29" s="18">
        <f t="shared" si="3"/>
        <v>9</v>
      </c>
      <c r="W29" s="18">
        <f t="shared" si="3"/>
        <v>9</v>
      </c>
      <c r="X29" s="18">
        <f t="shared" si="3"/>
        <v>3</v>
      </c>
      <c r="Y29" s="18">
        <f t="shared" si="3"/>
        <v>0</v>
      </c>
      <c r="Z29" s="33">
        <f t="shared" si="0"/>
        <v>121</v>
      </c>
      <c r="AA29" s="6" t="e">
        <f>Z29+Z72+Z115+Z158+Z201+Z244</f>
        <v>#VALUE!</v>
      </c>
    </row>
    <row r="30" spans="1:27" ht="12" customHeight="1" thickBot="1" x14ac:dyDescent="0.3">
      <c r="A30" s="60" t="s">
        <v>38</v>
      </c>
      <c r="B30" s="61">
        <f>SUM(B9:B23)</f>
        <v>0</v>
      </c>
      <c r="C30" s="61">
        <f>SUM(C9:C24)</f>
        <v>5</v>
      </c>
      <c r="D30" s="61">
        <f t="shared" ref="D30:I30" si="4">SUM(D9:D24)-1</f>
        <v>8</v>
      </c>
      <c r="E30" s="61">
        <f t="shared" si="4"/>
        <v>8</v>
      </c>
      <c r="F30" s="61">
        <f t="shared" si="4"/>
        <v>10</v>
      </c>
      <c r="G30" s="378">
        <f t="shared" si="4"/>
        <v>10</v>
      </c>
      <c r="H30" s="61">
        <f t="shared" si="4"/>
        <v>10</v>
      </c>
      <c r="I30" s="61">
        <f t="shared" si="4"/>
        <v>10</v>
      </c>
      <c r="J30" s="61">
        <f>SUM(J9:J24)</f>
        <v>7</v>
      </c>
      <c r="K30" s="61">
        <f>SUM(K9:K24)</f>
        <v>6</v>
      </c>
      <c r="L30" s="61">
        <f>SUM(L9:L24)</f>
        <v>5</v>
      </c>
      <c r="M30" s="61">
        <f>SUM(M9:M24)</f>
        <v>6</v>
      </c>
      <c r="N30" s="61">
        <f t="shared" ref="N30:U30" si="5">SUM(N9:N24)-1</f>
        <v>9</v>
      </c>
      <c r="O30" s="61">
        <f t="shared" si="5"/>
        <v>10</v>
      </c>
      <c r="P30" s="61">
        <f t="shared" si="5"/>
        <v>10</v>
      </c>
      <c r="Q30" s="61">
        <f t="shared" si="5"/>
        <v>10</v>
      </c>
      <c r="R30" s="61">
        <f t="shared" si="5"/>
        <v>10</v>
      </c>
      <c r="S30" s="61">
        <f t="shared" si="5"/>
        <v>10</v>
      </c>
      <c r="T30" s="61">
        <f t="shared" si="5"/>
        <v>9</v>
      </c>
      <c r="U30" s="61">
        <f t="shared" si="5"/>
        <v>8</v>
      </c>
      <c r="V30" s="61">
        <f>SUM(V9:V24)</f>
        <v>8</v>
      </c>
      <c r="W30" s="61">
        <f>SUM(W9:W24)</f>
        <v>8</v>
      </c>
      <c r="X30" s="61">
        <f>SUM(X9:X24)</f>
        <v>3</v>
      </c>
      <c r="Y30" s="61">
        <f>SUM(Y9:Y24)</f>
        <v>0</v>
      </c>
      <c r="Z30" s="33">
        <f t="shared" si="0"/>
        <v>90</v>
      </c>
      <c r="AA30" s="6">
        <f>Z30+Z73+Z117+Z160+Z203+Z246</f>
        <v>212.5</v>
      </c>
    </row>
    <row r="31" spans="1:27" ht="12" customHeight="1" thickBot="1" x14ac:dyDescent="0.3">
      <c r="A31" s="27" t="s">
        <v>28</v>
      </c>
      <c r="B31" s="322">
        <v>1</v>
      </c>
      <c r="C31" s="323">
        <v>1</v>
      </c>
      <c r="D31" s="324">
        <v>1</v>
      </c>
      <c r="E31" s="323">
        <v>1</v>
      </c>
      <c r="F31" s="324">
        <v>1</v>
      </c>
      <c r="G31" s="323">
        <v>1</v>
      </c>
      <c r="H31" s="163">
        <v>1</v>
      </c>
      <c r="I31" s="194">
        <v>1</v>
      </c>
      <c r="J31" s="325">
        <v>1</v>
      </c>
      <c r="K31" s="326" t="s">
        <v>0</v>
      </c>
      <c r="L31" s="327" t="s">
        <v>0</v>
      </c>
      <c r="M31" s="328" t="s">
        <v>0</v>
      </c>
      <c r="N31" s="325" t="s">
        <v>0</v>
      </c>
      <c r="O31" s="329">
        <v>1</v>
      </c>
      <c r="P31" s="324">
        <v>1</v>
      </c>
      <c r="Q31" s="323">
        <v>1</v>
      </c>
      <c r="R31" s="324">
        <v>1</v>
      </c>
      <c r="S31" s="323">
        <v>1</v>
      </c>
      <c r="T31" s="145">
        <v>1</v>
      </c>
      <c r="U31" s="146">
        <v>1</v>
      </c>
      <c r="V31" s="163">
        <v>1</v>
      </c>
      <c r="W31" s="326">
        <v>1</v>
      </c>
      <c r="X31" s="325"/>
      <c r="Y31" s="329"/>
      <c r="Z31" s="33">
        <f t="shared" si="0"/>
        <v>9</v>
      </c>
      <c r="AA31" s="6">
        <f t="shared" ref="AA31:AA43" si="6">Z31+Z74+Z117+Z160+Z203+Z246</f>
        <v>36</v>
      </c>
    </row>
    <row r="32" spans="1:27" ht="12" customHeight="1" thickBot="1" x14ac:dyDescent="0.3">
      <c r="A32" s="27" t="s">
        <v>55</v>
      </c>
      <c r="B32" s="163">
        <v>1</v>
      </c>
      <c r="C32" s="146">
        <v>1</v>
      </c>
      <c r="D32" s="145">
        <v>1</v>
      </c>
      <c r="E32" s="146">
        <v>1</v>
      </c>
      <c r="F32" s="145">
        <v>1</v>
      </c>
      <c r="G32" s="146">
        <v>1</v>
      </c>
      <c r="H32" s="163">
        <v>1</v>
      </c>
      <c r="I32" s="194">
        <v>1</v>
      </c>
      <c r="J32" s="145">
        <v>1</v>
      </c>
      <c r="K32" s="194"/>
      <c r="L32" s="193"/>
      <c r="M32" s="199"/>
      <c r="N32" s="145"/>
      <c r="O32" s="146">
        <v>1</v>
      </c>
      <c r="P32" s="145">
        <v>1</v>
      </c>
      <c r="Q32" s="146">
        <v>1</v>
      </c>
      <c r="R32" s="145">
        <v>1</v>
      </c>
      <c r="S32" s="146">
        <v>1</v>
      </c>
      <c r="T32" s="145">
        <v>1</v>
      </c>
      <c r="U32" s="146">
        <v>1</v>
      </c>
      <c r="V32" s="163"/>
      <c r="W32" s="194"/>
      <c r="X32" s="145"/>
      <c r="Y32" s="146"/>
      <c r="Z32" s="33">
        <f t="shared" si="0"/>
        <v>8</v>
      </c>
      <c r="AA32" s="6">
        <f t="shared" si="6"/>
        <v>35</v>
      </c>
    </row>
    <row r="33" spans="1:27" ht="12" customHeight="1" thickBot="1" x14ac:dyDescent="0.3">
      <c r="A33" s="395" t="s">
        <v>54</v>
      </c>
      <c r="B33" s="181"/>
      <c r="C33" s="182"/>
      <c r="D33" s="206"/>
      <c r="E33" s="182"/>
      <c r="F33" s="206"/>
      <c r="G33" s="182"/>
      <c r="H33" s="181"/>
      <c r="I33" s="190"/>
      <c r="J33" s="206"/>
      <c r="K33" s="190"/>
      <c r="L33" s="254"/>
      <c r="M33" s="196"/>
      <c r="N33" s="206"/>
      <c r="O33" s="182"/>
      <c r="P33" s="206"/>
      <c r="Q33" s="182"/>
      <c r="R33" s="206"/>
      <c r="S33" s="182"/>
      <c r="T33" s="206"/>
      <c r="U33" s="182"/>
      <c r="V33" s="181"/>
      <c r="W33" s="190"/>
      <c r="X33" s="206"/>
      <c r="Y33" s="182"/>
      <c r="Z33" s="33">
        <f t="shared" si="0"/>
        <v>0</v>
      </c>
      <c r="AA33" s="6">
        <f t="shared" si="6"/>
        <v>35</v>
      </c>
    </row>
    <row r="34" spans="1:27" ht="12" customHeight="1" thickBot="1" x14ac:dyDescent="0.3">
      <c r="A34" s="84" t="s">
        <v>29</v>
      </c>
      <c r="B34" s="225">
        <v>1</v>
      </c>
      <c r="C34" s="231">
        <v>1</v>
      </c>
      <c r="D34" s="227">
        <v>1</v>
      </c>
      <c r="E34" s="228">
        <v>1</v>
      </c>
      <c r="F34" s="227">
        <v>1</v>
      </c>
      <c r="G34" s="228">
        <v>1</v>
      </c>
      <c r="H34" s="227">
        <v>1</v>
      </c>
      <c r="I34" s="228">
        <v>1</v>
      </c>
      <c r="J34" s="78" t="s">
        <v>0</v>
      </c>
      <c r="K34" s="53" t="s">
        <v>0</v>
      </c>
      <c r="L34" s="232">
        <v>1</v>
      </c>
      <c r="M34" s="226">
        <v>1</v>
      </c>
      <c r="N34" s="225">
        <v>1</v>
      </c>
      <c r="O34" s="231">
        <v>1</v>
      </c>
      <c r="P34" s="225">
        <v>1</v>
      </c>
      <c r="Q34" s="231">
        <v>1</v>
      </c>
      <c r="R34" s="78" t="s">
        <v>0</v>
      </c>
      <c r="S34" s="53" t="s">
        <v>0</v>
      </c>
      <c r="T34" s="78" t="s">
        <v>0</v>
      </c>
      <c r="U34" s="13"/>
      <c r="V34" s="12"/>
      <c r="W34" s="13"/>
      <c r="X34" s="12"/>
      <c r="Y34" s="13"/>
      <c r="Z34" s="33">
        <f t="shared" si="0"/>
        <v>7</v>
      </c>
      <c r="AA34" s="6">
        <f t="shared" si="6"/>
        <v>35</v>
      </c>
    </row>
    <row r="35" spans="1:27" ht="12" customHeight="1" thickBot="1" x14ac:dyDescent="0.3">
      <c r="A35" s="388" t="s">
        <v>42</v>
      </c>
      <c r="B35" s="78" t="s">
        <v>0</v>
      </c>
      <c r="C35" s="56">
        <v>1</v>
      </c>
      <c r="D35" s="225">
        <v>1</v>
      </c>
      <c r="E35" s="231">
        <v>1</v>
      </c>
      <c r="F35" s="225">
        <v>1</v>
      </c>
      <c r="G35" s="231">
        <v>1</v>
      </c>
      <c r="H35" s="225">
        <v>1</v>
      </c>
      <c r="I35" s="231">
        <v>1</v>
      </c>
      <c r="J35" s="225">
        <v>1</v>
      </c>
      <c r="K35" s="231">
        <v>1</v>
      </c>
      <c r="L35" s="148" t="s">
        <v>0</v>
      </c>
      <c r="M35" s="57" t="s">
        <v>0</v>
      </c>
      <c r="N35" s="233">
        <v>1</v>
      </c>
      <c r="O35" s="234">
        <v>1</v>
      </c>
      <c r="P35" s="233">
        <v>1</v>
      </c>
      <c r="Q35" s="234">
        <v>1</v>
      </c>
      <c r="R35" s="233">
        <v>1</v>
      </c>
      <c r="S35" s="234">
        <v>1</v>
      </c>
      <c r="T35" s="233">
        <v>1</v>
      </c>
      <c r="U35" s="234">
        <v>1</v>
      </c>
      <c r="V35" s="166" t="s">
        <v>0</v>
      </c>
      <c r="W35" s="161" t="s">
        <v>0</v>
      </c>
      <c r="X35" s="12"/>
      <c r="Y35" s="13"/>
      <c r="Z35" s="33">
        <f t="shared" si="0"/>
        <v>8.5</v>
      </c>
      <c r="AA35" s="6">
        <f t="shared" si="6"/>
        <v>35</v>
      </c>
    </row>
    <row r="36" spans="1:27" ht="12" customHeight="1" thickBot="1" x14ac:dyDescent="0.3">
      <c r="A36" s="349" t="s">
        <v>30</v>
      </c>
      <c r="B36" s="330">
        <v>1</v>
      </c>
      <c r="C36" s="331">
        <v>1</v>
      </c>
      <c r="D36" s="351">
        <v>1</v>
      </c>
      <c r="E36" s="352">
        <v>1</v>
      </c>
      <c r="F36" s="330">
        <v>1</v>
      </c>
      <c r="G36" s="331">
        <v>1</v>
      </c>
      <c r="H36" s="330">
        <v>1</v>
      </c>
      <c r="I36" s="331">
        <v>1</v>
      </c>
      <c r="J36" s="145"/>
      <c r="K36" s="146"/>
      <c r="L36" s="332">
        <v>1</v>
      </c>
      <c r="M36" s="333">
        <v>1</v>
      </c>
      <c r="N36" s="330">
        <v>1</v>
      </c>
      <c r="O36" s="331">
        <v>1</v>
      </c>
      <c r="P36" s="330">
        <v>1</v>
      </c>
      <c r="Q36" s="331">
        <v>1</v>
      </c>
      <c r="R36" s="330">
        <v>1</v>
      </c>
      <c r="S36" s="331">
        <v>1</v>
      </c>
      <c r="T36" s="145" t="s">
        <v>14</v>
      </c>
      <c r="U36" s="146" t="s">
        <v>0</v>
      </c>
      <c r="V36" s="145" t="s">
        <v>0</v>
      </c>
      <c r="W36" s="146" t="s">
        <v>0</v>
      </c>
      <c r="X36" s="145" t="s">
        <v>0</v>
      </c>
      <c r="Y36" s="146"/>
      <c r="Z36" s="33">
        <f t="shared" si="0"/>
        <v>8</v>
      </c>
      <c r="AA36" s="6">
        <f t="shared" si="6"/>
        <v>35</v>
      </c>
    </row>
    <row r="37" spans="1:27" ht="12" customHeight="1" thickBot="1" x14ac:dyDescent="0.3">
      <c r="A37" s="31" t="s">
        <v>31</v>
      </c>
      <c r="B37" s="78"/>
      <c r="C37" s="53"/>
      <c r="D37" s="145">
        <v>1</v>
      </c>
      <c r="E37" s="146">
        <v>1</v>
      </c>
      <c r="F37" s="78">
        <v>1</v>
      </c>
      <c r="G37" s="53">
        <v>1</v>
      </c>
      <c r="H37" s="78">
        <v>1</v>
      </c>
      <c r="I37" s="53">
        <v>1</v>
      </c>
      <c r="J37" s="78"/>
      <c r="K37" s="53"/>
      <c r="L37" s="267">
        <v>1</v>
      </c>
      <c r="M37" s="272">
        <v>1</v>
      </c>
      <c r="N37" s="223">
        <v>1</v>
      </c>
      <c r="O37" s="224">
        <v>1</v>
      </c>
      <c r="P37" s="223">
        <v>1</v>
      </c>
      <c r="Q37" s="224">
        <v>1</v>
      </c>
      <c r="R37" s="223">
        <v>1</v>
      </c>
      <c r="S37" s="224">
        <v>1</v>
      </c>
      <c r="T37" s="223">
        <v>1</v>
      </c>
      <c r="U37" s="224">
        <v>1</v>
      </c>
      <c r="V37" s="223">
        <v>1</v>
      </c>
      <c r="W37" s="53">
        <v>1</v>
      </c>
      <c r="X37" s="78"/>
      <c r="Y37" s="53"/>
      <c r="Z37" s="33">
        <f t="shared" si="0"/>
        <v>9</v>
      </c>
      <c r="AA37" s="6">
        <f t="shared" si="6"/>
        <v>37</v>
      </c>
    </row>
    <row r="38" spans="1:27" ht="12" customHeight="1" thickBot="1" x14ac:dyDescent="0.3">
      <c r="A38" s="99" t="s">
        <v>40</v>
      </c>
      <c r="B38" s="206"/>
      <c r="C38" s="182"/>
      <c r="D38" s="206"/>
      <c r="E38" s="182"/>
      <c r="F38" s="206"/>
      <c r="G38" s="182"/>
      <c r="H38" s="206"/>
      <c r="I38" s="182"/>
      <c r="J38" s="206"/>
      <c r="K38" s="182"/>
      <c r="L38" s="236"/>
      <c r="M38" s="214"/>
      <c r="N38" s="206"/>
      <c r="O38" s="182"/>
      <c r="P38" s="206"/>
      <c r="Q38" s="182"/>
      <c r="R38" s="206"/>
      <c r="S38" s="182"/>
      <c r="T38" s="206"/>
      <c r="U38" s="182"/>
      <c r="V38" s="206"/>
      <c r="W38" s="182"/>
      <c r="X38" s="206"/>
      <c r="Y38" s="182"/>
      <c r="Z38" s="33">
        <f t="shared" si="0"/>
        <v>0</v>
      </c>
      <c r="AA38" s="6">
        <f t="shared" si="6"/>
        <v>35</v>
      </c>
    </row>
    <row r="39" spans="1:27" ht="12" customHeight="1" thickBot="1" x14ac:dyDescent="0.3">
      <c r="A39" s="426"/>
      <c r="B39" s="78"/>
      <c r="C39" s="56"/>
      <c r="D39" s="78"/>
      <c r="E39" s="53"/>
      <c r="F39" s="78"/>
      <c r="G39" s="53"/>
      <c r="H39" s="78"/>
      <c r="I39" s="53"/>
      <c r="J39" s="78"/>
      <c r="K39" s="53"/>
      <c r="L39" s="148"/>
      <c r="M39" s="57"/>
      <c r="N39" s="54"/>
      <c r="O39" s="56"/>
      <c r="P39" s="54"/>
      <c r="Q39" s="56"/>
      <c r="R39" s="54"/>
      <c r="S39" s="56"/>
      <c r="T39" s="54"/>
      <c r="U39" s="56"/>
      <c r="V39" s="54"/>
      <c r="W39" s="56"/>
      <c r="X39" s="78"/>
      <c r="Y39" s="53"/>
      <c r="Z39" s="33">
        <f t="shared" si="0"/>
        <v>0</v>
      </c>
      <c r="AA39" s="6">
        <f t="shared" si="6"/>
        <v>0</v>
      </c>
    </row>
    <row r="40" spans="1:27" ht="12" customHeight="1" thickBot="1" x14ac:dyDescent="0.3">
      <c r="A40" s="427"/>
      <c r="B40" s="78"/>
      <c r="C40" s="53"/>
      <c r="D40" s="82"/>
      <c r="E40" s="83"/>
      <c r="F40" s="78"/>
      <c r="G40" s="53"/>
      <c r="H40" s="78"/>
      <c r="I40" s="53"/>
      <c r="J40" s="78"/>
      <c r="K40" s="53"/>
      <c r="L40" s="148"/>
      <c r="M40" s="57"/>
      <c r="N40" s="78"/>
      <c r="O40" s="53"/>
      <c r="P40" s="78"/>
      <c r="Q40" s="53"/>
      <c r="R40" s="78"/>
      <c r="S40" s="53"/>
      <c r="T40" s="78"/>
      <c r="U40" s="53"/>
      <c r="V40" s="78"/>
      <c r="W40" s="53"/>
      <c r="X40" s="78"/>
      <c r="Y40" s="53"/>
      <c r="Z40" s="33">
        <f t="shared" si="0"/>
        <v>0</v>
      </c>
      <c r="AA40" s="6">
        <f t="shared" si="6"/>
        <v>0</v>
      </c>
    </row>
    <row r="41" spans="1:27" ht="12" customHeight="1" thickBot="1" x14ac:dyDescent="0.3">
      <c r="A41" s="258"/>
      <c r="B41" s="145"/>
      <c r="C41" s="146"/>
      <c r="D41" s="145"/>
      <c r="E41" s="146"/>
      <c r="F41" s="145"/>
      <c r="G41" s="146"/>
      <c r="H41" s="145"/>
      <c r="I41" s="146"/>
      <c r="J41" s="145"/>
      <c r="K41" s="146"/>
      <c r="L41" s="239"/>
      <c r="M41" s="192"/>
      <c r="N41" s="145"/>
      <c r="O41" s="146"/>
      <c r="P41" s="145"/>
      <c r="Q41" s="146"/>
      <c r="R41" s="145"/>
      <c r="S41" s="146"/>
      <c r="T41" s="145"/>
      <c r="U41" s="146"/>
      <c r="V41" s="145"/>
      <c r="W41" s="146"/>
      <c r="X41" s="145"/>
      <c r="Y41" s="146"/>
      <c r="Z41" s="33">
        <f t="shared" si="0"/>
        <v>0</v>
      </c>
      <c r="AA41" s="6">
        <f t="shared" si="6"/>
        <v>0</v>
      </c>
    </row>
    <row r="42" spans="1:27" ht="12" customHeight="1" thickBot="1" x14ac:dyDescent="0.3">
      <c r="A42" s="31" t="s">
        <v>32</v>
      </c>
      <c r="B42" s="269">
        <v>1</v>
      </c>
      <c r="C42" s="270">
        <v>1</v>
      </c>
      <c r="D42" s="269">
        <v>1</v>
      </c>
      <c r="E42" s="270">
        <v>1</v>
      </c>
      <c r="F42" s="269">
        <v>1</v>
      </c>
      <c r="G42" s="270">
        <v>1</v>
      </c>
      <c r="H42" s="269">
        <v>1</v>
      </c>
      <c r="I42" s="270">
        <v>1</v>
      </c>
      <c r="J42" s="78" t="s">
        <v>0</v>
      </c>
      <c r="K42" s="13"/>
      <c r="L42" s="271">
        <v>1</v>
      </c>
      <c r="M42" s="273">
        <v>1</v>
      </c>
      <c r="N42" s="269">
        <v>1</v>
      </c>
      <c r="O42" s="270">
        <v>1</v>
      </c>
      <c r="P42" s="269">
        <v>1</v>
      </c>
      <c r="Q42" s="270">
        <v>1</v>
      </c>
      <c r="R42" s="12" t="s">
        <v>0</v>
      </c>
      <c r="S42" s="13"/>
      <c r="T42" s="12"/>
      <c r="U42" s="13"/>
      <c r="V42" s="12"/>
      <c r="W42" s="13"/>
      <c r="X42" s="12"/>
      <c r="Y42" s="13"/>
      <c r="Z42" s="33">
        <f t="shared" si="0"/>
        <v>7</v>
      </c>
      <c r="AA42" s="6">
        <f t="shared" si="6"/>
        <v>35</v>
      </c>
    </row>
    <row r="43" spans="1:27" ht="12" customHeight="1" thickBot="1" x14ac:dyDescent="0.3">
      <c r="A43" s="350" t="s">
        <v>33</v>
      </c>
      <c r="B43" s="261" t="s">
        <v>35</v>
      </c>
      <c r="C43" s="262">
        <v>1</v>
      </c>
      <c r="D43" s="261">
        <v>1</v>
      </c>
      <c r="E43" s="262">
        <v>1</v>
      </c>
      <c r="F43" s="261">
        <v>1</v>
      </c>
      <c r="G43" s="262">
        <v>1</v>
      </c>
      <c r="H43" s="261">
        <v>1</v>
      </c>
      <c r="I43" s="262">
        <v>1</v>
      </c>
      <c r="J43" s="263"/>
      <c r="K43" s="264"/>
      <c r="L43" s="268"/>
      <c r="M43" s="266"/>
      <c r="N43" s="263"/>
      <c r="O43" s="264"/>
      <c r="P43" s="268"/>
      <c r="Q43" s="264"/>
      <c r="R43" s="263"/>
      <c r="S43" s="264"/>
      <c r="T43" s="278">
        <v>1</v>
      </c>
      <c r="U43" s="278">
        <v>1</v>
      </c>
      <c r="V43" s="261">
        <v>1</v>
      </c>
      <c r="W43" s="262">
        <v>1</v>
      </c>
      <c r="X43" s="255" t="s">
        <v>0</v>
      </c>
      <c r="Y43" s="264" t="s">
        <v>0</v>
      </c>
      <c r="Z43" s="33">
        <v>7</v>
      </c>
      <c r="AA43" s="6">
        <f t="shared" si="6"/>
        <v>35</v>
      </c>
    </row>
    <row r="44" spans="1:27" ht="12" customHeight="1" thickBot="1" x14ac:dyDescent="0.3">
      <c r="A44" s="559" t="str">
        <f>A1</f>
        <v>SEMAINE 5</v>
      </c>
      <c r="B44" s="535">
        <f>B1+1</f>
        <v>45685</v>
      </c>
      <c r="C44" s="529"/>
      <c r="D44" s="529"/>
      <c r="E44" s="529"/>
      <c r="F44" s="529"/>
      <c r="G44" s="529"/>
      <c r="H44" s="529"/>
      <c r="I44" s="529"/>
      <c r="J44" s="529"/>
      <c r="K44" s="529"/>
      <c r="L44" s="529"/>
      <c r="M44" s="529"/>
      <c r="N44" s="529"/>
      <c r="O44" s="529"/>
      <c r="P44" s="529"/>
      <c r="Q44" s="529"/>
      <c r="R44" s="529"/>
      <c r="S44" s="529"/>
      <c r="T44" s="529"/>
      <c r="U44" s="529"/>
      <c r="V44" s="529"/>
      <c r="W44" s="529"/>
      <c r="X44" s="529"/>
      <c r="Y44" s="530"/>
      <c r="Z44" s="519" t="s">
        <v>9</v>
      </c>
      <c r="AA44" s="521" t="s">
        <v>10</v>
      </c>
    </row>
    <row r="45" spans="1:27" ht="12" customHeight="1" thickBot="1" x14ac:dyDescent="0.3">
      <c r="A45" s="568"/>
      <c r="B45" s="566" t="s">
        <v>15</v>
      </c>
      <c r="C45" s="567"/>
      <c r="D45" s="566" t="s">
        <v>16</v>
      </c>
      <c r="E45" s="561"/>
      <c r="F45" s="569" t="s">
        <v>17</v>
      </c>
      <c r="G45" s="567"/>
      <c r="H45" s="566" t="s">
        <v>18</v>
      </c>
      <c r="I45" s="567"/>
      <c r="J45" s="566" t="s">
        <v>19</v>
      </c>
      <c r="K45" s="567"/>
      <c r="L45" s="566" t="s">
        <v>20</v>
      </c>
      <c r="M45" s="567"/>
      <c r="N45" s="566" t="s">
        <v>12</v>
      </c>
      <c r="O45" s="567"/>
      <c r="P45" s="566" t="s">
        <v>21</v>
      </c>
      <c r="Q45" s="567"/>
      <c r="R45" s="566" t="s">
        <v>22</v>
      </c>
      <c r="S45" s="567"/>
      <c r="T45" s="566" t="s">
        <v>23</v>
      </c>
      <c r="U45" s="567"/>
      <c r="V45" s="566" t="s">
        <v>24</v>
      </c>
      <c r="W45" s="567"/>
      <c r="X45" s="566" t="s">
        <v>25</v>
      </c>
      <c r="Y45" s="567"/>
      <c r="Z45" s="520"/>
      <c r="AA45" s="522"/>
    </row>
    <row r="46" spans="1:27" ht="12" customHeight="1" x14ac:dyDescent="0.25">
      <c r="A46" s="26" t="s">
        <v>1</v>
      </c>
      <c r="B46" s="85" t="s">
        <v>0</v>
      </c>
      <c r="C46" s="96">
        <v>1</v>
      </c>
      <c r="D46" s="114">
        <v>1</v>
      </c>
      <c r="E46" s="407">
        <v>1</v>
      </c>
      <c r="F46" s="114">
        <v>1</v>
      </c>
      <c r="G46" s="116">
        <v>1</v>
      </c>
      <c r="H46" s="115">
        <v>1</v>
      </c>
      <c r="I46" s="112">
        <v>1</v>
      </c>
      <c r="J46" s="113" t="s">
        <v>0</v>
      </c>
      <c r="K46" s="83" t="s">
        <v>0</v>
      </c>
      <c r="L46" s="113" t="s">
        <v>0</v>
      </c>
      <c r="M46" s="112">
        <v>1</v>
      </c>
      <c r="N46" s="117">
        <v>1</v>
      </c>
      <c r="O46" s="118">
        <v>1</v>
      </c>
      <c r="P46" s="117">
        <v>1</v>
      </c>
      <c r="Q46" s="118">
        <v>1</v>
      </c>
      <c r="R46" s="117">
        <v>1</v>
      </c>
      <c r="S46" s="118">
        <v>1</v>
      </c>
      <c r="T46" s="117">
        <v>1</v>
      </c>
      <c r="U46" s="118">
        <v>1</v>
      </c>
      <c r="V46" s="117">
        <v>1</v>
      </c>
      <c r="W46" s="118">
        <v>1</v>
      </c>
      <c r="X46" s="119" t="s">
        <v>14</v>
      </c>
      <c r="Y46" s="86"/>
      <c r="Z46" s="40">
        <f>SUM(B46:Y46)*0.5</f>
        <v>9</v>
      </c>
      <c r="AA46" s="6">
        <f t="shared" ref="AA46:AA71" si="7">AA3</f>
        <v>36</v>
      </c>
    </row>
    <row r="47" spans="1:27" ht="12" customHeight="1" x14ac:dyDescent="0.25">
      <c r="A47" s="257" t="s">
        <v>43</v>
      </c>
      <c r="B47" s="215"/>
      <c r="C47" s="217"/>
      <c r="D47" s="215"/>
      <c r="E47" s="218"/>
      <c r="F47" s="215"/>
      <c r="G47" s="217"/>
      <c r="H47" s="216"/>
      <c r="I47" s="217"/>
      <c r="J47" s="216"/>
      <c r="K47" s="217"/>
      <c r="L47" s="216"/>
      <c r="M47" s="217"/>
      <c r="N47" s="216"/>
      <c r="O47" s="217"/>
      <c r="P47" s="216"/>
      <c r="Q47" s="217"/>
      <c r="R47" s="216"/>
      <c r="S47" s="217"/>
      <c r="T47" s="216"/>
      <c r="U47" s="217"/>
      <c r="V47" s="216"/>
      <c r="W47" s="47"/>
      <c r="X47" s="49"/>
      <c r="Y47" s="47"/>
      <c r="Z47" s="40">
        <f t="shared" ref="Z47:Z85" si="8">SUM(B47:Y47)*0.5</f>
        <v>0</v>
      </c>
      <c r="AA47" s="6">
        <f t="shared" si="7"/>
        <v>35</v>
      </c>
    </row>
    <row r="48" spans="1:27" ht="12" customHeight="1" x14ac:dyDescent="0.25">
      <c r="A48" s="258" t="s">
        <v>49</v>
      </c>
      <c r="B48" s="215"/>
      <c r="C48" s="217"/>
      <c r="D48" s="215"/>
      <c r="E48" s="218"/>
      <c r="F48" s="215"/>
      <c r="G48" s="217"/>
      <c r="H48" s="216"/>
      <c r="I48" s="217"/>
      <c r="J48" s="216"/>
      <c r="K48" s="217"/>
      <c r="L48" s="216"/>
      <c r="M48" s="217"/>
      <c r="N48" s="216"/>
      <c r="O48" s="217"/>
      <c r="P48" s="216"/>
      <c r="Q48" s="217"/>
      <c r="R48" s="216"/>
      <c r="S48" s="217"/>
      <c r="T48" s="216"/>
      <c r="U48" s="217"/>
      <c r="V48" s="216"/>
      <c r="W48" s="47"/>
      <c r="X48" s="46"/>
      <c r="Y48" s="47"/>
      <c r="Z48" s="40">
        <f t="shared" si="8"/>
        <v>0</v>
      </c>
      <c r="AA48" s="6">
        <f t="shared" si="7"/>
        <v>36</v>
      </c>
    </row>
    <row r="49" spans="1:27" ht="12" customHeight="1" x14ac:dyDescent="0.25">
      <c r="A49" s="258" t="s">
        <v>45</v>
      </c>
      <c r="B49" s="379"/>
      <c r="C49" s="380" t="s">
        <v>0</v>
      </c>
      <c r="D49" s="379">
        <v>1</v>
      </c>
      <c r="E49" s="408">
        <v>1</v>
      </c>
      <c r="F49" s="379">
        <v>1</v>
      </c>
      <c r="G49" s="380">
        <v>1</v>
      </c>
      <c r="H49" s="381">
        <v>1</v>
      </c>
      <c r="I49" s="380">
        <v>1</v>
      </c>
      <c r="J49" s="381">
        <v>1</v>
      </c>
      <c r="K49" s="380">
        <v>1</v>
      </c>
      <c r="L49" s="381"/>
      <c r="M49" s="380"/>
      <c r="N49" s="381">
        <v>1</v>
      </c>
      <c r="O49" s="380">
        <v>1</v>
      </c>
      <c r="P49" s="381">
        <v>1</v>
      </c>
      <c r="Q49" s="380">
        <v>1</v>
      </c>
      <c r="R49" s="381">
        <v>1</v>
      </c>
      <c r="S49" s="380">
        <v>1</v>
      </c>
      <c r="T49" s="381">
        <v>1</v>
      </c>
      <c r="U49" s="380">
        <v>1</v>
      </c>
      <c r="V49" s="381">
        <v>1</v>
      </c>
      <c r="W49" s="146">
        <v>1</v>
      </c>
      <c r="X49" s="187">
        <v>1</v>
      </c>
      <c r="Y49" s="146"/>
      <c r="Z49" s="40">
        <f t="shared" si="8"/>
        <v>9.5</v>
      </c>
      <c r="AA49" s="6">
        <f t="shared" si="7"/>
        <v>35</v>
      </c>
    </row>
    <row r="50" spans="1:27" ht="12" customHeight="1" x14ac:dyDescent="0.25">
      <c r="A50" s="258" t="s">
        <v>51</v>
      </c>
      <c r="B50" s="379"/>
      <c r="C50" s="380"/>
      <c r="D50" s="379" t="s">
        <v>0</v>
      </c>
      <c r="E50" s="408" t="s">
        <v>0</v>
      </c>
      <c r="F50" s="379">
        <v>1</v>
      </c>
      <c r="G50" s="380">
        <v>1</v>
      </c>
      <c r="H50" s="381">
        <v>1</v>
      </c>
      <c r="I50" s="380">
        <v>1</v>
      </c>
      <c r="J50" s="381" t="s">
        <v>0</v>
      </c>
      <c r="K50" s="380" t="s">
        <v>0</v>
      </c>
      <c r="L50" s="381">
        <v>1</v>
      </c>
      <c r="M50" s="380">
        <v>1</v>
      </c>
      <c r="N50" s="381">
        <v>1</v>
      </c>
      <c r="O50" s="380">
        <v>1</v>
      </c>
      <c r="P50" s="381">
        <v>1</v>
      </c>
      <c r="Q50" s="380">
        <v>1</v>
      </c>
      <c r="R50" s="381">
        <v>1</v>
      </c>
      <c r="S50" s="380">
        <v>1</v>
      </c>
      <c r="T50" s="381">
        <v>1</v>
      </c>
      <c r="U50" s="380">
        <v>1</v>
      </c>
      <c r="V50" s="381">
        <v>1</v>
      </c>
      <c r="W50" s="146">
        <v>1</v>
      </c>
      <c r="X50" s="187"/>
      <c r="Y50" s="146"/>
      <c r="Z50" s="433">
        <f t="shared" si="8"/>
        <v>8</v>
      </c>
      <c r="AA50" s="6">
        <f t="shared" si="7"/>
        <v>35</v>
      </c>
    </row>
    <row r="51" spans="1:27" ht="12" customHeight="1" thickBot="1" x14ac:dyDescent="0.3">
      <c r="A51" s="259"/>
      <c r="B51" s="255"/>
      <c r="C51" s="275"/>
      <c r="D51" s="309"/>
      <c r="E51" s="366"/>
      <c r="F51" s="309"/>
      <c r="G51" s="310"/>
      <c r="H51" s="312"/>
      <c r="I51" s="310"/>
      <c r="J51" s="312"/>
      <c r="K51" s="275"/>
      <c r="L51" s="312"/>
      <c r="M51" s="310"/>
      <c r="N51" s="315"/>
      <c r="O51" s="275"/>
      <c r="P51" s="315"/>
      <c r="Q51" s="275"/>
      <c r="R51" s="315"/>
      <c r="S51" s="275"/>
      <c r="T51" s="315"/>
      <c r="U51" s="275"/>
      <c r="V51" s="315"/>
      <c r="W51" s="275"/>
      <c r="X51" s="315"/>
      <c r="Y51" s="275"/>
      <c r="Z51" s="40">
        <f t="shared" si="8"/>
        <v>0</v>
      </c>
      <c r="AA51" s="6">
        <f t="shared" si="7"/>
        <v>0</v>
      </c>
    </row>
    <row r="52" spans="1:27" ht="12" customHeight="1" thickBot="1" x14ac:dyDescent="0.3">
      <c r="A52" s="10" t="s">
        <v>2</v>
      </c>
      <c r="B52" s="18">
        <f t="shared" ref="B52:Y52" si="9">SUM(B46:B51)</f>
        <v>0</v>
      </c>
      <c r="C52" s="18">
        <f t="shared" si="9"/>
        <v>1</v>
      </c>
      <c r="D52" s="18">
        <f t="shared" si="9"/>
        <v>2</v>
      </c>
      <c r="E52" s="18">
        <f t="shared" si="9"/>
        <v>2</v>
      </c>
      <c r="F52" s="18">
        <f t="shared" si="9"/>
        <v>3</v>
      </c>
      <c r="G52" s="18">
        <f t="shared" si="9"/>
        <v>3</v>
      </c>
      <c r="H52" s="18">
        <f t="shared" si="9"/>
        <v>3</v>
      </c>
      <c r="I52" s="18">
        <f t="shared" si="9"/>
        <v>3</v>
      </c>
      <c r="J52" s="18">
        <f t="shared" si="9"/>
        <v>1</v>
      </c>
      <c r="K52" s="18">
        <f t="shared" si="9"/>
        <v>1</v>
      </c>
      <c r="L52" s="18">
        <f t="shared" si="9"/>
        <v>1</v>
      </c>
      <c r="M52" s="18">
        <f t="shared" si="9"/>
        <v>2</v>
      </c>
      <c r="N52" s="18">
        <f t="shared" si="9"/>
        <v>3</v>
      </c>
      <c r="O52" s="18">
        <f t="shared" si="9"/>
        <v>3</v>
      </c>
      <c r="P52" s="18">
        <f t="shared" si="9"/>
        <v>3</v>
      </c>
      <c r="Q52" s="18">
        <f t="shared" si="9"/>
        <v>3</v>
      </c>
      <c r="R52" s="18">
        <f t="shared" si="9"/>
        <v>3</v>
      </c>
      <c r="S52" s="18">
        <f t="shared" si="9"/>
        <v>3</v>
      </c>
      <c r="T52" s="18">
        <f t="shared" si="9"/>
        <v>3</v>
      </c>
      <c r="U52" s="18">
        <f t="shared" si="9"/>
        <v>3</v>
      </c>
      <c r="V52" s="18">
        <f t="shared" si="9"/>
        <v>3</v>
      </c>
      <c r="W52" s="18">
        <f t="shared" si="9"/>
        <v>3</v>
      </c>
      <c r="X52" s="18">
        <f t="shared" si="9"/>
        <v>1</v>
      </c>
      <c r="Y52" s="18">
        <f t="shared" si="9"/>
        <v>0</v>
      </c>
      <c r="Z52" s="40">
        <f t="shared" si="8"/>
        <v>26.5</v>
      </c>
      <c r="AA52" s="6" t="e">
        <f t="shared" si="7"/>
        <v>#VALUE!</v>
      </c>
    </row>
    <row r="53" spans="1:27" ht="12" customHeight="1" x14ac:dyDescent="0.25">
      <c r="A53" s="9" t="s">
        <v>3</v>
      </c>
      <c r="B53" s="54" t="s">
        <v>0</v>
      </c>
      <c r="C53" s="56">
        <v>1</v>
      </c>
      <c r="D53" s="170">
        <v>1</v>
      </c>
      <c r="E53" s="112">
        <v>1</v>
      </c>
      <c r="F53" s="158">
        <v>1</v>
      </c>
      <c r="G53" s="56">
        <v>1</v>
      </c>
      <c r="H53" s="55">
        <v>1</v>
      </c>
      <c r="I53" s="56">
        <v>1</v>
      </c>
      <c r="J53" s="170">
        <v>1</v>
      </c>
      <c r="K53" s="112">
        <v>1</v>
      </c>
      <c r="L53" s="158" t="s">
        <v>0</v>
      </c>
      <c r="M53" s="56" t="s">
        <v>0</v>
      </c>
      <c r="N53" s="55">
        <v>1</v>
      </c>
      <c r="O53" s="56">
        <v>1</v>
      </c>
      <c r="P53" s="55">
        <v>1</v>
      </c>
      <c r="Q53" s="56">
        <v>1</v>
      </c>
      <c r="R53" s="55">
        <v>1</v>
      </c>
      <c r="S53" s="56">
        <v>1</v>
      </c>
      <c r="T53" s="55">
        <v>1</v>
      </c>
      <c r="U53" s="56">
        <v>1</v>
      </c>
      <c r="V53" s="55">
        <v>1</v>
      </c>
      <c r="W53" s="56">
        <v>1</v>
      </c>
      <c r="X53" s="55">
        <v>1</v>
      </c>
      <c r="Y53" s="53"/>
      <c r="Z53" s="40">
        <f t="shared" si="8"/>
        <v>10</v>
      </c>
      <c r="AA53" s="6">
        <f t="shared" si="7"/>
        <v>29</v>
      </c>
    </row>
    <row r="54" spans="1:27" ht="12" customHeight="1" x14ac:dyDescent="0.25">
      <c r="A54" s="4" t="s">
        <v>4</v>
      </c>
      <c r="B54" s="92"/>
      <c r="C54" s="69"/>
      <c r="D54" s="48"/>
      <c r="E54" s="50"/>
      <c r="F54" s="155"/>
      <c r="G54" s="50"/>
      <c r="H54" s="49"/>
      <c r="I54" s="50"/>
      <c r="J54" s="48"/>
      <c r="K54" s="50"/>
      <c r="L54" s="155"/>
      <c r="M54" s="47"/>
      <c r="N54" s="46"/>
      <c r="O54" s="47"/>
      <c r="P54" s="46"/>
      <c r="Q54" s="47"/>
      <c r="R54" s="46"/>
      <c r="S54" s="47"/>
      <c r="T54" s="46"/>
      <c r="U54" s="47"/>
      <c r="V54" s="46"/>
      <c r="W54" s="51"/>
      <c r="X54" s="92"/>
      <c r="Y54" s="69"/>
      <c r="Z54" s="40">
        <f t="shared" si="8"/>
        <v>0</v>
      </c>
      <c r="AA54" s="6">
        <f t="shared" si="7"/>
        <v>16</v>
      </c>
    </row>
    <row r="55" spans="1:27" ht="12" customHeight="1" x14ac:dyDescent="0.25">
      <c r="A55" s="4" t="s">
        <v>13</v>
      </c>
      <c r="B55" s="195" t="s">
        <v>0</v>
      </c>
      <c r="C55" s="66" t="s">
        <v>0</v>
      </c>
      <c r="D55" s="54">
        <v>1</v>
      </c>
      <c r="E55" s="56">
        <v>1</v>
      </c>
      <c r="F55" s="158">
        <v>1</v>
      </c>
      <c r="G55" s="56">
        <v>1</v>
      </c>
      <c r="H55" s="55">
        <v>1</v>
      </c>
      <c r="I55" s="56">
        <v>1</v>
      </c>
      <c r="J55" s="54">
        <v>1</v>
      </c>
      <c r="K55" s="56" t="s">
        <v>0</v>
      </c>
      <c r="L55" s="158">
        <v>1</v>
      </c>
      <c r="M55" s="56">
        <v>1</v>
      </c>
      <c r="N55" s="55">
        <v>1</v>
      </c>
      <c r="O55" s="56">
        <v>1</v>
      </c>
      <c r="P55" s="55">
        <v>1</v>
      </c>
      <c r="Q55" s="56">
        <v>1</v>
      </c>
      <c r="R55" s="55">
        <v>1</v>
      </c>
      <c r="S55" s="56">
        <v>1</v>
      </c>
      <c r="T55" s="55">
        <v>1</v>
      </c>
      <c r="U55" s="56">
        <v>1</v>
      </c>
      <c r="V55" s="55" t="s">
        <v>0</v>
      </c>
      <c r="W55" s="56"/>
      <c r="X55" s="65"/>
      <c r="Y55" s="66"/>
      <c r="Z55" s="40">
        <f t="shared" si="8"/>
        <v>8.5</v>
      </c>
      <c r="AA55" s="6">
        <f t="shared" si="7"/>
        <v>35</v>
      </c>
    </row>
    <row r="56" spans="1:27" ht="12" customHeight="1" x14ac:dyDescent="0.25">
      <c r="A56" s="4" t="s">
        <v>5</v>
      </c>
      <c r="B56" s="78"/>
      <c r="C56" s="53"/>
      <c r="D56" s="54">
        <v>1</v>
      </c>
      <c r="E56" s="56">
        <v>1</v>
      </c>
      <c r="F56" s="158">
        <v>1</v>
      </c>
      <c r="G56" s="56">
        <v>1</v>
      </c>
      <c r="H56" s="55">
        <v>1</v>
      </c>
      <c r="I56" s="56">
        <v>1</v>
      </c>
      <c r="J56" s="78"/>
      <c r="K56" s="53"/>
      <c r="L56" s="148"/>
      <c r="M56" s="53"/>
      <c r="N56" s="52">
        <v>1</v>
      </c>
      <c r="O56" s="53">
        <v>1</v>
      </c>
      <c r="P56" s="52">
        <v>1</v>
      </c>
      <c r="Q56" s="53">
        <v>1</v>
      </c>
      <c r="R56" s="52">
        <v>1</v>
      </c>
      <c r="S56" s="53">
        <v>1</v>
      </c>
      <c r="T56" s="52">
        <v>1</v>
      </c>
      <c r="U56" s="53">
        <v>1</v>
      </c>
      <c r="V56" s="52">
        <v>1</v>
      </c>
      <c r="W56" s="53">
        <v>1</v>
      </c>
      <c r="X56" s="52"/>
      <c r="Y56" s="53"/>
      <c r="Z56" s="40">
        <f t="shared" si="8"/>
        <v>8</v>
      </c>
      <c r="AA56" s="6">
        <f t="shared" si="7"/>
        <v>25</v>
      </c>
    </row>
    <row r="57" spans="1:27" ht="12" customHeight="1" x14ac:dyDescent="0.25">
      <c r="A57" s="4" t="s">
        <v>7</v>
      </c>
      <c r="B57" s="95"/>
      <c r="C57" s="66">
        <v>1</v>
      </c>
      <c r="D57" s="54">
        <v>1</v>
      </c>
      <c r="E57" s="56">
        <v>1</v>
      </c>
      <c r="F57" s="158">
        <v>1</v>
      </c>
      <c r="G57" s="56">
        <v>1</v>
      </c>
      <c r="H57" s="55">
        <v>1</v>
      </c>
      <c r="I57" s="56">
        <v>1</v>
      </c>
      <c r="J57" s="78" t="s">
        <v>0</v>
      </c>
      <c r="K57" s="53" t="s">
        <v>0</v>
      </c>
      <c r="L57" s="158" t="s">
        <v>0</v>
      </c>
      <c r="M57" s="53" t="s">
        <v>0</v>
      </c>
      <c r="N57" s="52">
        <v>1</v>
      </c>
      <c r="O57" s="53">
        <v>1</v>
      </c>
      <c r="P57" s="52">
        <v>1</v>
      </c>
      <c r="Q57" s="53">
        <v>1</v>
      </c>
      <c r="R57" s="52">
        <v>1</v>
      </c>
      <c r="S57" s="53">
        <v>1</v>
      </c>
      <c r="T57" s="52" t="s">
        <v>0</v>
      </c>
      <c r="U57" s="53" t="s">
        <v>0</v>
      </c>
      <c r="V57" s="52" t="s">
        <v>0</v>
      </c>
      <c r="W57" s="57" t="s">
        <v>0</v>
      </c>
      <c r="X57" s="100" t="s">
        <v>0</v>
      </c>
      <c r="Y57" s="66"/>
      <c r="Z57" s="40">
        <f t="shared" si="8"/>
        <v>6.5</v>
      </c>
      <c r="AA57" s="6">
        <f t="shared" si="7"/>
        <v>31</v>
      </c>
    </row>
    <row r="58" spans="1:27" ht="12" customHeight="1" x14ac:dyDescent="0.25">
      <c r="A58" s="5" t="s">
        <v>6</v>
      </c>
      <c r="B58" s="434"/>
      <c r="C58" s="296"/>
      <c r="D58" s="215"/>
      <c r="E58" s="217"/>
      <c r="F58" s="238"/>
      <c r="G58" s="217"/>
      <c r="H58" s="216"/>
      <c r="I58" s="217"/>
      <c r="J58" s="215"/>
      <c r="K58" s="217"/>
      <c r="L58" s="238"/>
      <c r="M58" s="217"/>
      <c r="N58" s="216"/>
      <c r="O58" s="217"/>
      <c r="P58" s="216"/>
      <c r="Q58" s="217"/>
      <c r="R58" s="216"/>
      <c r="S58" s="217"/>
      <c r="T58" s="216"/>
      <c r="U58" s="217"/>
      <c r="V58" s="216"/>
      <c r="W58" s="217"/>
      <c r="X58" s="435"/>
      <c r="Y58" s="296"/>
      <c r="Z58" s="40">
        <f t="shared" si="8"/>
        <v>0</v>
      </c>
      <c r="AA58" s="6">
        <f t="shared" si="7"/>
        <v>31</v>
      </c>
    </row>
    <row r="59" spans="1:27" ht="12" customHeight="1" x14ac:dyDescent="0.25">
      <c r="A59" s="45" t="s">
        <v>41</v>
      </c>
      <c r="B59" s="195"/>
      <c r="C59" s="66">
        <v>1</v>
      </c>
      <c r="D59" s="54">
        <v>1</v>
      </c>
      <c r="E59" s="56">
        <v>1</v>
      </c>
      <c r="F59" s="158">
        <v>1</v>
      </c>
      <c r="G59" s="56">
        <v>1</v>
      </c>
      <c r="H59" s="55">
        <v>1</v>
      </c>
      <c r="I59" s="56">
        <v>1</v>
      </c>
      <c r="J59" s="54" t="s">
        <v>0</v>
      </c>
      <c r="K59" s="56" t="s">
        <v>0</v>
      </c>
      <c r="L59" s="158">
        <v>1</v>
      </c>
      <c r="M59" s="56">
        <v>1</v>
      </c>
      <c r="N59" s="55">
        <v>1</v>
      </c>
      <c r="O59" s="56">
        <v>1</v>
      </c>
      <c r="P59" s="55">
        <v>1</v>
      </c>
      <c r="Q59" s="56">
        <v>1</v>
      </c>
      <c r="R59" s="55">
        <v>1</v>
      </c>
      <c r="S59" s="56">
        <v>1</v>
      </c>
      <c r="T59" s="55">
        <v>1</v>
      </c>
      <c r="U59" s="56">
        <v>1</v>
      </c>
      <c r="V59" s="55">
        <v>1</v>
      </c>
      <c r="W59" s="56">
        <v>1</v>
      </c>
      <c r="X59" s="149" t="s">
        <v>0</v>
      </c>
      <c r="Y59" s="66"/>
      <c r="Z59" s="40">
        <f t="shared" si="8"/>
        <v>9.5</v>
      </c>
      <c r="AA59" s="6">
        <f t="shared" si="7"/>
        <v>35</v>
      </c>
    </row>
    <row r="60" spans="1:27" ht="12" customHeight="1" x14ac:dyDescent="0.25">
      <c r="A60" s="171" t="s">
        <v>44</v>
      </c>
      <c r="B60" s="88"/>
      <c r="C60" s="47"/>
      <c r="D60" s="48"/>
      <c r="E60" s="50"/>
      <c r="F60" s="155"/>
      <c r="G60" s="50"/>
      <c r="H60" s="49"/>
      <c r="I60" s="50"/>
      <c r="J60" s="48"/>
      <c r="K60" s="47"/>
      <c r="L60" s="155"/>
      <c r="M60" s="47"/>
      <c r="N60" s="46"/>
      <c r="O60" s="47"/>
      <c r="P60" s="46"/>
      <c r="Q60" s="47"/>
      <c r="R60" s="46"/>
      <c r="S60" s="47"/>
      <c r="T60" s="46"/>
      <c r="U60" s="47"/>
      <c r="V60" s="46"/>
      <c r="W60" s="47"/>
      <c r="X60" s="46"/>
      <c r="Y60" s="47"/>
      <c r="Z60" s="40">
        <f t="shared" si="8"/>
        <v>0</v>
      </c>
      <c r="AA60" s="6">
        <f t="shared" si="7"/>
        <v>17.5</v>
      </c>
    </row>
    <row r="61" spans="1:27" ht="12" customHeight="1" x14ac:dyDescent="0.25">
      <c r="A61" s="171" t="s">
        <v>46</v>
      </c>
      <c r="B61" s="321"/>
      <c r="C61" s="47"/>
      <c r="D61" s="48"/>
      <c r="E61" s="50"/>
      <c r="F61" s="155"/>
      <c r="G61" s="50"/>
      <c r="H61" s="49"/>
      <c r="I61" s="50"/>
      <c r="J61" s="88"/>
      <c r="K61" s="47"/>
      <c r="L61" s="155"/>
      <c r="M61" s="47"/>
      <c r="N61" s="46"/>
      <c r="O61" s="47"/>
      <c r="P61" s="46"/>
      <c r="Q61" s="47"/>
      <c r="R61" s="46"/>
      <c r="S61" s="47"/>
      <c r="T61" s="46"/>
      <c r="U61" s="47"/>
      <c r="V61" s="46"/>
      <c r="W61" s="47"/>
      <c r="X61" s="46"/>
      <c r="Y61" s="47"/>
      <c r="Z61" s="40">
        <f t="shared" si="8"/>
        <v>0</v>
      </c>
      <c r="AA61" s="6">
        <f t="shared" si="7"/>
        <v>35</v>
      </c>
    </row>
    <row r="62" spans="1:27" ht="12" customHeight="1" x14ac:dyDescent="0.25">
      <c r="A62" s="171" t="s">
        <v>47</v>
      </c>
      <c r="B62" s="78"/>
      <c r="C62" s="53"/>
      <c r="D62" s="54" t="s">
        <v>0</v>
      </c>
      <c r="E62" s="56">
        <v>1</v>
      </c>
      <c r="F62" s="158">
        <v>1</v>
      </c>
      <c r="G62" s="56">
        <v>1</v>
      </c>
      <c r="H62" s="55">
        <v>1</v>
      </c>
      <c r="I62" s="56">
        <v>1</v>
      </c>
      <c r="J62" s="54">
        <v>1</v>
      </c>
      <c r="K62" s="53">
        <v>1</v>
      </c>
      <c r="L62" s="158"/>
      <c r="M62" s="53"/>
      <c r="N62" s="52">
        <v>1</v>
      </c>
      <c r="O62" s="53">
        <v>1</v>
      </c>
      <c r="P62" s="52">
        <v>1</v>
      </c>
      <c r="Q62" s="53">
        <v>1</v>
      </c>
      <c r="R62" s="52">
        <v>1</v>
      </c>
      <c r="S62" s="53">
        <v>1</v>
      </c>
      <c r="T62" s="52">
        <v>1</v>
      </c>
      <c r="U62" s="53">
        <v>1</v>
      </c>
      <c r="V62" s="52">
        <v>1</v>
      </c>
      <c r="W62" s="53">
        <v>1</v>
      </c>
      <c r="X62" s="52">
        <v>1</v>
      </c>
      <c r="Y62" s="53"/>
      <c r="Z62" s="40">
        <f t="shared" si="8"/>
        <v>9</v>
      </c>
      <c r="AA62" s="6">
        <f t="shared" si="7"/>
        <v>17.5</v>
      </c>
    </row>
    <row r="63" spans="1:27" ht="12" customHeight="1" x14ac:dyDescent="0.25">
      <c r="A63" s="201" t="s">
        <v>50</v>
      </c>
      <c r="B63" s="321"/>
      <c r="C63" s="47"/>
      <c r="D63" s="88"/>
      <c r="E63" s="47"/>
      <c r="F63" s="94"/>
      <c r="G63" s="47"/>
      <c r="H63" s="46"/>
      <c r="I63" s="47"/>
      <c r="J63" s="88"/>
      <c r="K63" s="47"/>
      <c r="L63" s="94"/>
      <c r="M63" s="47"/>
      <c r="N63" s="46"/>
      <c r="O63" s="47"/>
      <c r="P63" s="46"/>
      <c r="Q63" s="47"/>
      <c r="R63" s="46"/>
      <c r="S63" s="47"/>
      <c r="T63" s="46"/>
      <c r="U63" s="47"/>
      <c r="V63" s="46"/>
      <c r="W63" s="47"/>
      <c r="X63" s="46"/>
      <c r="Y63" s="51"/>
      <c r="Z63" s="40">
        <f t="shared" si="8"/>
        <v>0</v>
      </c>
      <c r="AA63" s="6">
        <f t="shared" si="7"/>
        <v>35</v>
      </c>
    </row>
    <row r="64" spans="1:27" ht="12" customHeight="1" x14ac:dyDescent="0.25">
      <c r="A64" s="201" t="s">
        <v>48</v>
      </c>
      <c r="B64" s="78"/>
      <c r="C64" s="53" t="s">
        <v>0</v>
      </c>
      <c r="D64" s="78" t="s">
        <v>0</v>
      </c>
      <c r="E64" s="53" t="s">
        <v>0</v>
      </c>
      <c r="F64" s="148">
        <v>1</v>
      </c>
      <c r="G64" s="53">
        <v>1</v>
      </c>
      <c r="H64" s="52">
        <v>1</v>
      </c>
      <c r="I64" s="53">
        <v>1</v>
      </c>
      <c r="J64" s="78" t="s">
        <v>0</v>
      </c>
      <c r="K64" s="53" t="s">
        <v>0</v>
      </c>
      <c r="L64" s="148" t="s">
        <v>0</v>
      </c>
      <c r="M64" s="53" t="s">
        <v>0</v>
      </c>
      <c r="N64" s="52">
        <v>1</v>
      </c>
      <c r="O64" s="53">
        <v>1</v>
      </c>
      <c r="P64" s="52">
        <v>1</v>
      </c>
      <c r="Q64" s="53">
        <v>1</v>
      </c>
      <c r="R64" s="52">
        <v>1</v>
      </c>
      <c r="S64" s="53">
        <v>1</v>
      </c>
      <c r="T64" s="52">
        <v>1</v>
      </c>
      <c r="U64" s="53">
        <v>1</v>
      </c>
      <c r="V64" s="52">
        <v>1</v>
      </c>
      <c r="W64" s="53">
        <v>1</v>
      </c>
      <c r="X64" s="52"/>
      <c r="Y64" s="57"/>
      <c r="Z64" s="40">
        <f t="shared" si="8"/>
        <v>7</v>
      </c>
      <c r="AA64" s="6">
        <f t="shared" si="7"/>
        <v>35</v>
      </c>
    </row>
    <row r="65" spans="1:27" ht="12" customHeight="1" x14ac:dyDescent="0.25">
      <c r="A65" s="258" t="s">
        <v>52</v>
      </c>
      <c r="B65" s="379"/>
      <c r="C65" s="380">
        <v>1</v>
      </c>
      <c r="D65" s="379">
        <v>1</v>
      </c>
      <c r="E65" s="380">
        <v>1</v>
      </c>
      <c r="F65" s="421">
        <v>1</v>
      </c>
      <c r="G65" s="380">
        <v>1</v>
      </c>
      <c r="H65" s="381">
        <v>1</v>
      </c>
      <c r="I65" s="380">
        <v>1</v>
      </c>
      <c r="J65" s="379" t="s">
        <v>0</v>
      </c>
      <c r="K65" s="380"/>
      <c r="L65" s="421">
        <v>1</v>
      </c>
      <c r="M65" s="380">
        <v>1</v>
      </c>
      <c r="N65" s="381">
        <v>1</v>
      </c>
      <c r="O65" s="380">
        <v>1</v>
      </c>
      <c r="P65" s="381">
        <v>1</v>
      </c>
      <c r="Q65" s="380">
        <v>1</v>
      </c>
      <c r="R65" s="381">
        <v>1</v>
      </c>
      <c r="S65" s="380">
        <v>1</v>
      </c>
      <c r="T65" s="381">
        <v>1</v>
      </c>
      <c r="U65" s="380">
        <v>1</v>
      </c>
      <c r="V65" s="381" t="s">
        <v>0</v>
      </c>
      <c r="W65" s="146" t="s">
        <v>0</v>
      </c>
      <c r="X65" s="187" t="s">
        <v>0</v>
      </c>
      <c r="Y65" s="146"/>
      <c r="Z65" s="40">
        <f t="shared" si="8"/>
        <v>8.5</v>
      </c>
      <c r="AA65" s="6">
        <f t="shared" si="7"/>
        <v>35</v>
      </c>
    </row>
    <row r="66" spans="1:27" ht="12" customHeight="1" x14ac:dyDescent="0.25">
      <c r="A66" s="171" t="s">
        <v>53</v>
      </c>
      <c r="B66" s="379"/>
      <c r="C66" s="380" t="s">
        <v>0</v>
      </c>
      <c r="D66" s="379">
        <v>1</v>
      </c>
      <c r="E66" s="380">
        <v>1</v>
      </c>
      <c r="F66" s="421">
        <v>1</v>
      </c>
      <c r="G66" s="380">
        <v>1</v>
      </c>
      <c r="H66" s="381">
        <v>1</v>
      </c>
      <c r="I66" s="380">
        <v>1</v>
      </c>
      <c r="J66" s="379" t="s">
        <v>0</v>
      </c>
      <c r="K66" s="380" t="s">
        <v>0</v>
      </c>
      <c r="L66" s="421">
        <v>1</v>
      </c>
      <c r="M66" s="380">
        <v>1</v>
      </c>
      <c r="N66" s="381">
        <v>1</v>
      </c>
      <c r="O66" s="380">
        <v>1</v>
      </c>
      <c r="P66" s="381">
        <v>1</v>
      </c>
      <c r="Q66" s="380">
        <v>1</v>
      </c>
      <c r="R66" s="381">
        <v>1</v>
      </c>
      <c r="S66" s="380">
        <v>1</v>
      </c>
      <c r="T66" s="381">
        <v>1</v>
      </c>
      <c r="U66" s="380">
        <v>1</v>
      </c>
      <c r="V66" s="381">
        <v>1</v>
      </c>
      <c r="W66" s="146">
        <v>1</v>
      </c>
      <c r="X66" s="187"/>
      <c r="Y66" s="146"/>
      <c r="Z66" s="40">
        <f t="shared" si="8"/>
        <v>9</v>
      </c>
      <c r="AA66" s="6">
        <f t="shared" si="7"/>
        <v>35</v>
      </c>
    </row>
    <row r="67" spans="1:27" ht="12" customHeight="1" x14ac:dyDescent="0.25">
      <c r="A67" s="171" t="s">
        <v>56</v>
      </c>
      <c r="B67" s="379"/>
      <c r="C67" s="380"/>
      <c r="D67" s="379">
        <v>1</v>
      </c>
      <c r="E67" s="380">
        <v>1</v>
      </c>
      <c r="F67" s="421">
        <v>1</v>
      </c>
      <c r="G67" s="380">
        <v>1</v>
      </c>
      <c r="H67" s="381">
        <v>1</v>
      </c>
      <c r="I67" s="380">
        <v>1</v>
      </c>
      <c r="J67" s="379">
        <v>1</v>
      </c>
      <c r="K67" s="380">
        <v>1</v>
      </c>
      <c r="L67" s="421"/>
      <c r="M67" s="380"/>
      <c r="N67" s="381">
        <v>1</v>
      </c>
      <c r="O67" s="380">
        <v>1</v>
      </c>
      <c r="P67" s="381">
        <v>1</v>
      </c>
      <c r="Q67" s="380">
        <v>1</v>
      </c>
      <c r="R67" s="381">
        <v>1</v>
      </c>
      <c r="S67" s="380">
        <v>1</v>
      </c>
      <c r="T67" s="381">
        <v>1</v>
      </c>
      <c r="U67" s="380">
        <v>1</v>
      </c>
      <c r="V67" s="381">
        <v>1</v>
      </c>
      <c r="W67" s="146">
        <v>1</v>
      </c>
      <c r="X67" s="187"/>
      <c r="Y67" s="146"/>
      <c r="Z67" s="40">
        <f t="shared" si="8"/>
        <v>9</v>
      </c>
      <c r="AA67" s="6">
        <f t="shared" si="7"/>
        <v>35</v>
      </c>
    </row>
    <row r="68" spans="1:27" ht="12" customHeight="1" x14ac:dyDescent="0.25">
      <c r="A68" s="171"/>
      <c r="B68" s="379"/>
      <c r="C68" s="380"/>
      <c r="D68" s="379"/>
      <c r="E68" s="380"/>
      <c r="F68" s="421"/>
      <c r="G68" s="380"/>
      <c r="H68" s="381"/>
      <c r="I68" s="380"/>
      <c r="J68" s="379"/>
      <c r="K68" s="380"/>
      <c r="L68" s="421"/>
      <c r="M68" s="380"/>
      <c r="N68" s="381"/>
      <c r="O68" s="380"/>
      <c r="P68" s="381"/>
      <c r="Q68" s="380"/>
      <c r="R68" s="381"/>
      <c r="S68" s="380"/>
      <c r="T68" s="381"/>
      <c r="U68" s="380"/>
      <c r="V68" s="381"/>
      <c r="W68" s="146"/>
      <c r="X68" s="187"/>
      <c r="Y68" s="146"/>
      <c r="Z68" s="40">
        <f t="shared" si="8"/>
        <v>0</v>
      </c>
      <c r="AA68" s="6">
        <f t="shared" si="7"/>
        <v>0</v>
      </c>
    </row>
    <row r="69" spans="1:27" ht="12" customHeight="1" x14ac:dyDescent="0.25">
      <c r="A69" s="45" t="s">
        <v>37</v>
      </c>
      <c r="B69" s="78"/>
      <c r="C69" s="53"/>
      <c r="D69" s="54" t="s">
        <v>0</v>
      </c>
      <c r="E69" s="213">
        <v>1</v>
      </c>
      <c r="F69" s="211">
        <v>1</v>
      </c>
      <c r="G69" s="213">
        <v>1</v>
      </c>
      <c r="H69" s="212">
        <v>1</v>
      </c>
      <c r="I69" s="213">
        <v>1</v>
      </c>
      <c r="J69" s="78" t="s">
        <v>0</v>
      </c>
      <c r="K69" s="174">
        <v>1</v>
      </c>
      <c r="L69" s="280">
        <v>1</v>
      </c>
      <c r="M69" s="279">
        <v>1</v>
      </c>
      <c r="N69" s="250">
        <v>1</v>
      </c>
      <c r="O69" s="174">
        <v>1</v>
      </c>
      <c r="P69" s="250">
        <v>1</v>
      </c>
      <c r="Q69" s="174">
        <v>1</v>
      </c>
      <c r="R69" s="280">
        <v>1</v>
      </c>
      <c r="S69" s="174">
        <v>1</v>
      </c>
      <c r="T69" s="250">
        <v>1</v>
      </c>
      <c r="U69" s="53" t="s">
        <v>0</v>
      </c>
      <c r="V69" s="148"/>
      <c r="W69" s="53"/>
      <c r="X69" s="52"/>
      <c r="Y69" s="57"/>
      <c r="Z69" s="40">
        <f t="shared" si="8"/>
        <v>7.5</v>
      </c>
      <c r="AA69" s="6">
        <f t="shared" si="7"/>
        <v>30</v>
      </c>
    </row>
    <row r="70" spans="1:27" ht="12" customHeight="1" x14ac:dyDescent="0.25">
      <c r="A70" s="22" t="s">
        <v>26</v>
      </c>
      <c r="B70" s="88"/>
      <c r="C70" s="47"/>
      <c r="D70" s="48"/>
      <c r="E70" s="50"/>
      <c r="F70" s="155"/>
      <c r="G70" s="50"/>
      <c r="H70" s="49"/>
      <c r="I70" s="50"/>
      <c r="J70" s="48"/>
      <c r="K70" s="50"/>
      <c r="L70" s="94"/>
      <c r="M70" s="47"/>
      <c r="N70" s="46"/>
      <c r="O70" s="47"/>
      <c r="P70" s="46"/>
      <c r="Q70" s="47"/>
      <c r="R70" s="46"/>
      <c r="S70" s="47"/>
      <c r="T70" s="46"/>
      <c r="U70" s="47"/>
      <c r="V70" s="46"/>
      <c r="W70" s="47"/>
      <c r="X70" s="46"/>
      <c r="Y70" s="47"/>
      <c r="Z70" s="40">
        <f t="shared" si="8"/>
        <v>0</v>
      </c>
      <c r="AA70" s="6">
        <f t="shared" si="7"/>
        <v>35</v>
      </c>
    </row>
    <row r="71" spans="1:27" ht="12" customHeight="1" thickBot="1" x14ac:dyDescent="0.3">
      <c r="A71" s="23" t="s">
        <v>27</v>
      </c>
      <c r="B71" s="98"/>
      <c r="C71" s="97">
        <v>1</v>
      </c>
      <c r="D71" s="109">
        <v>1</v>
      </c>
      <c r="E71" s="137">
        <v>1</v>
      </c>
      <c r="F71" s="209">
        <v>1</v>
      </c>
      <c r="G71" s="137">
        <v>1</v>
      </c>
      <c r="H71" s="136">
        <v>1</v>
      </c>
      <c r="I71" s="137">
        <v>1</v>
      </c>
      <c r="J71" s="98">
        <v>1</v>
      </c>
      <c r="K71" s="97">
        <v>1</v>
      </c>
      <c r="L71" s="151"/>
      <c r="M71" s="97"/>
      <c r="N71" s="110">
        <v>1</v>
      </c>
      <c r="O71" s="97">
        <v>1</v>
      </c>
      <c r="P71" s="110">
        <v>1</v>
      </c>
      <c r="Q71" s="97">
        <v>1</v>
      </c>
      <c r="R71" s="110">
        <v>1</v>
      </c>
      <c r="S71" s="97">
        <v>1</v>
      </c>
      <c r="T71" s="110">
        <v>1</v>
      </c>
      <c r="U71" s="97">
        <v>1</v>
      </c>
      <c r="V71" s="110">
        <v>1</v>
      </c>
      <c r="W71" s="97">
        <v>1</v>
      </c>
      <c r="X71" s="110" t="s">
        <v>0</v>
      </c>
      <c r="Y71" s="97"/>
      <c r="Z71" s="40">
        <f t="shared" si="8"/>
        <v>9.5</v>
      </c>
      <c r="AA71" s="6">
        <f t="shared" si="7"/>
        <v>35</v>
      </c>
    </row>
    <row r="72" spans="1:27" ht="12" customHeight="1" thickBot="1" x14ac:dyDescent="0.3">
      <c r="A72" s="19" t="s">
        <v>8</v>
      </c>
      <c r="B72" s="18">
        <f t="shared" ref="B72:Y72" si="10">SUM(B52:B71)</f>
        <v>0</v>
      </c>
      <c r="C72" s="18">
        <f t="shared" si="10"/>
        <v>6</v>
      </c>
      <c r="D72" s="18">
        <f t="shared" si="10"/>
        <v>11</v>
      </c>
      <c r="E72" s="18">
        <f t="shared" si="10"/>
        <v>13</v>
      </c>
      <c r="F72" s="18">
        <f t="shared" si="10"/>
        <v>15</v>
      </c>
      <c r="G72" s="18">
        <f t="shared" si="10"/>
        <v>15</v>
      </c>
      <c r="H72" s="18">
        <f t="shared" si="10"/>
        <v>15</v>
      </c>
      <c r="I72" s="18">
        <f t="shared" si="10"/>
        <v>15</v>
      </c>
      <c r="J72" s="18">
        <f t="shared" si="10"/>
        <v>6</v>
      </c>
      <c r="K72" s="18">
        <f t="shared" si="10"/>
        <v>6</v>
      </c>
      <c r="L72" s="18">
        <f t="shared" si="10"/>
        <v>6</v>
      </c>
      <c r="M72" s="18">
        <f t="shared" si="10"/>
        <v>7</v>
      </c>
      <c r="N72" s="18">
        <f t="shared" si="10"/>
        <v>15</v>
      </c>
      <c r="O72" s="18">
        <f t="shared" si="10"/>
        <v>15</v>
      </c>
      <c r="P72" s="18">
        <f t="shared" si="10"/>
        <v>15</v>
      </c>
      <c r="Q72" s="18">
        <f t="shared" si="10"/>
        <v>15</v>
      </c>
      <c r="R72" s="18">
        <f t="shared" si="10"/>
        <v>15</v>
      </c>
      <c r="S72" s="18">
        <f t="shared" si="10"/>
        <v>15</v>
      </c>
      <c r="T72" s="18">
        <f t="shared" si="10"/>
        <v>14</v>
      </c>
      <c r="U72" s="18">
        <f t="shared" si="10"/>
        <v>13</v>
      </c>
      <c r="V72" s="18">
        <f t="shared" si="10"/>
        <v>11</v>
      </c>
      <c r="W72" s="18">
        <f t="shared" si="10"/>
        <v>11</v>
      </c>
      <c r="X72" s="18">
        <f t="shared" si="10"/>
        <v>3</v>
      </c>
      <c r="Y72" s="18">
        <f t="shared" si="10"/>
        <v>0</v>
      </c>
      <c r="Z72" s="40">
        <f t="shared" si="8"/>
        <v>128.5</v>
      </c>
      <c r="AA72" s="6" t="e">
        <f>AA29</f>
        <v>#VALUE!</v>
      </c>
    </row>
    <row r="73" spans="1:27" ht="12" customHeight="1" thickBot="1" x14ac:dyDescent="0.3">
      <c r="A73" s="60" t="s">
        <v>38</v>
      </c>
      <c r="B73" s="61">
        <f>SUM(B52:B68)</f>
        <v>0</v>
      </c>
      <c r="C73" s="61">
        <f>SUM(C52:C68)</f>
        <v>5</v>
      </c>
      <c r="D73" s="61">
        <f t="shared" ref="D73:I73" si="11">SUM(D52:D68)-1</f>
        <v>9</v>
      </c>
      <c r="E73" s="61">
        <f t="shared" si="11"/>
        <v>10</v>
      </c>
      <c r="F73" s="61">
        <f t="shared" si="11"/>
        <v>12</v>
      </c>
      <c r="G73" s="61">
        <f t="shared" si="11"/>
        <v>12</v>
      </c>
      <c r="H73" s="61">
        <f t="shared" si="11"/>
        <v>12</v>
      </c>
      <c r="I73" s="61">
        <f t="shared" si="11"/>
        <v>12</v>
      </c>
      <c r="J73" s="61">
        <f>SUM(J52:J68)</f>
        <v>5</v>
      </c>
      <c r="K73" s="61">
        <f>SUM(K52:K68)</f>
        <v>4</v>
      </c>
      <c r="L73" s="61">
        <f>SUM(L52:L68)</f>
        <v>5</v>
      </c>
      <c r="M73" s="61">
        <f>SUM(M52:M68)</f>
        <v>6</v>
      </c>
      <c r="N73" s="61">
        <f t="shared" ref="N73:U73" si="12">SUM(N52:N68)-1</f>
        <v>12</v>
      </c>
      <c r="O73" s="61">
        <f t="shared" si="12"/>
        <v>12</v>
      </c>
      <c r="P73" s="61">
        <f t="shared" si="12"/>
        <v>12</v>
      </c>
      <c r="Q73" s="61">
        <f t="shared" si="12"/>
        <v>12</v>
      </c>
      <c r="R73" s="61">
        <f t="shared" si="12"/>
        <v>12</v>
      </c>
      <c r="S73" s="61">
        <f t="shared" si="12"/>
        <v>12</v>
      </c>
      <c r="T73" s="61">
        <f t="shared" si="12"/>
        <v>11</v>
      </c>
      <c r="U73" s="61">
        <f t="shared" si="12"/>
        <v>11</v>
      </c>
      <c r="V73" s="61">
        <f>SUM(V52:V68)</f>
        <v>10</v>
      </c>
      <c r="W73" s="61">
        <f>SUM(W52:W68)</f>
        <v>10</v>
      </c>
      <c r="X73" s="61">
        <f>SUM(X52:X68)</f>
        <v>3</v>
      </c>
      <c r="Y73" s="61">
        <f>SUM(Y52:Y68)</f>
        <v>0</v>
      </c>
      <c r="Z73" s="40">
        <f t="shared" si="8"/>
        <v>104.5</v>
      </c>
      <c r="AA73" s="6">
        <f>AA30</f>
        <v>212.5</v>
      </c>
    </row>
    <row r="74" spans="1:27" ht="12" customHeight="1" x14ac:dyDescent="0.25">
      <c r="A74" s="27" t="s">
        <v>28</v>
      </c>
      <c r="B74" s="322">
        <v>1</v>
      </c>
      <c r="C74" s="323">
        <v>1</v>
      </c>
      <c r="D74" s="324">
        <v>1</v>
      </c>
      <c r="E74" s="323">
        <v>1</v>
      </c>
      <c r="F74" s="334">
        <v>1</v>
      </c>
      <c r="G74" s="335">
        <v>1</v>
      </c>
      <c r="H74" s="163">
        <v>1</v>
      </c>
      <c r="I74" s="194">
        <v>1</v>
      </c>
      <c r="J74" s="325">
        <v>1</v>
      </c>
      <c r="K74" s="326" t="s">
        <v>0</v>
      </c>
      <c r="L74" s="327" t="s">
        <v>0</v>
      </c>
      <c r="M74" s="328" t="s">
        <v>0</v>
      </c>
      <c r="N74" s="325" t="s">
        <v>0</v>
      </c>
      <c r="O74" s="329">
        <v>1</v>
      </c>
      <c r="P74" s="334">
        <v>1</v>
      </c>
      <c r="Q74" s="335">
        <v>1</v>
      </c>
      <c r="R74" s="324">
        <v>1</v>
      </c>
      <c r="S74" s="323">
        <v>1</v>
      </c>
      <c r="T74" s="239">
        <v>1</v>
      </c>
      <c r="U74" s="192">
        <v>1</v>
      </c>
      <c r="V74" s="163">
        <v>1</v>
      </c>
      <c r="W74" s="326">
        <v>1</v>
      </c>
      <c r="X74" s="336"/>
      <c r="Y74" s="329"/>
      <c r="Z74" s="40">
        <f t="shared" si="8"/>
        <v>9</v>
      </c>
      <c r="AA74" s="6">
        <f t="shared" ref="AA74:AA85" si="13">AA31</f>
        <v>36</v>
      </c>
    </row>
    <row r="75" spans="1:27" ht="12" customHeight="1" x14ac:dyDescent="0.25">
      <c r="A75" s="27" t="s">
        <v>55</v>
      </c>
      <c r="B75" s="181"/>
      <c r="C75" s="182"/>
      <c r="D75" s="206"/>
      <c r="E75" s="182"/>
      <c r="F75" s="236"/>
      <c r="G75" s="214"/>
      <c r="H75" s="181"/>
      <c r="I75" s="190"/>
      <c r="J75" s="206"/>
      <c r="K75" s="190"/>
      <c r="L75" s="254"/>
      <c r="M75" s="196"/>
      <c r="N75" s="206"/>
      <c r="O75" s="182"/>
      <c r="P75" s="236"/>
      <c r="Q75" s="214"/>
      <c r="R75" s="206"/>
      <c r="S75" s="182"/>
      <c r="T75" s="236"/>
      <c r="U75" s="214"/>
      <c r="V75" s="181"/>
      <c r="W75" s="190"/>
      <c r="X75" s="236"/>
      <c r="Y75" s="182"/>
      <c r="Z75" s="40">
        <f t="shared" si="8"/>
        <v>0</v>
      </c>
      <c r="AA75" s="6">
        <f t="shared" si="13"/>
        <v>35</v>
      </c>
    </row>
    <row r="76" spans="1:27" ht="12" customHeight="1" x14ac:dyDescent="0.25">
      <c r="A76" s="395" t="s">
        <v>54</v>
      </c>
      <c r="B76" s="344">
        <v>1</v>
      </c>
      <c r="C76" s="347">
        <v>1</v>
      </c>
      <c r="D76" s="346">
        <v>1</v>
      </c>
      <c r="E76" s="347">
        <v>1</v>
      </c>
      <c r="F76" s="348">
        <v>1</v>
      </c>
      <c r="G76" s="345">
        <v>1</v>
      </c>
      <c r="H76" s="344">
        <v>1</v>
      </c>
      <c r="I76" s="440">
        <v>1</v>
      </c>
      <c r="J76" s="346">
        <v>1</v>
      </c>
      <c r="K76" s="194"/>
      <c r="L76" s="193"/>
      <c r="M76" s="199"/>
      <c r="N76" s="145"/>
      <c r="O76" s="347">
        <v>1</v>
      </c>
      <c r="P76" s="348">
        <v>1</v>
      </c>
      <c r="Q76" s="345">
        <v>1</v>
      </c>
      <c r="R76" s="346">
        <v>1</v>
      </c>
      <c r="S76" s="347">
        <v>1</v>
      </c>
      <c r="T76" s="348">
        <v>1</v>
      </c>
      <c r="U76" s="345">
        <v>1</v>
      </c>
      <c r="V76" s="344">
        <v>1</v>
      </c>
      <c r="W76" s="440">
        <v>1</v>
      </c>
      <c r="X76" s="239"/>
      <c r="Y76" s="146"/>
      <c r="Z76" s="40">
        <f t="shared" si="8"/>
        <v>9</v>
      </c>
      <c r="AA76" s="6">
        <f t="shared" si="13"/>
        <v>35</v>
      </c>
    </row>
    <row r="77" spans="1:27" ht="12" customHeight="1" x14ac:dyDescent="0.25">
      <c r="A77" s="84" t="s">
        <v>29</v>
      </c>
      <c r="B77" s="225">
        <v>1</v>
      </c>
      <c r="C77" s="231">
        <v>1</v>
      </c>
      <c r="D77" s="225">
        <v>1</v>
      </c>
      <c r="E77" s="231">
        <v>1</v>
      </c>
      <c r="F77" s="232">
        <v>1</v>
      </c>
      <c r="G77" s="226">
        <v>1</v>
      </c>
      <c r="H77" s="225">
        <v>1</v>
      </c>
      <c r="I77" s="231">
        <v>1</v>
      </c>
      <c r="J77" s="78" t="s">
        <v>0</v>
      </c>
      <c r="K77" s="53" t="s">
        <v>0</v>
      </c>
      <c r="L77" s="232">
        <v>1</v>
      </c>
      <c r="M77" s="226">
        <v>1</v>
      </c>
      <c r="N77" s="225">
        <v>1</v>
      </c>
      <c r="O77" s="231">
        <v>1</v>
      </c>
      <c r="P77" s="232">
        <v>1</v>
      </c>
      <c r="Q77" s="226">
        <v>1</v>
      </c>
      <c r="R77" s="78" t="s">
        <v>0</v>
      </c>
      <c r="S77" s="53" t="s">
        <v>0</v>
      </c>
      <c r="T77" s="148" t="s">
        <v>0</v>
      </c>
      <c r="U77" s="14"/>
      <c r="V77" s="12"/>
      <c r="W77" s="13"/>
      <c r="X77" s="20"/>
      <c r="Y77" s="14"/>
      <c r="Z77" s="40">
        <f t="shared" si="8"/>
        <v>7</v>
      </c>
      <c r="AA77" s="6">
        <f t="shared" si="13"/>
        <v>35</v>
      </c>
    </row>
    <row r="78" spans="1:27" ht="12" customHeight="1" x14ac:dyDescent="0.25">
      <c r="A78" s="388" t="s">
        <v>42</v>
      </c>
      <c r="B78" s="78" t="s">
        <v>0</v>
      </c>
      <c r="C78" s="56">
        <v>1</v>
      </c>
      <c r="D78" s="227">
        <v>1</v>
      </c>
      <c r="E78" s="228">
        <v>1</v>
      </c>
      <c r="F78" s="229">
        <v>1</v>
      </c>
      <c r="G78" s="230">
        <v>1</v>
      </c>
      <c r="H78" s="227">
        <v>1</v>
      </c>
      <c r="I78" s="228">
        <v>1</v>
      </c>
      <c r="J78" s="227">
        <v>1</v>
      </c>
      <c r="K78" s="228">
        <v>1</v>
      </c>
      <c r="L78" s="148" t="s">
        <v>0</v>
      </c>
      <c r="M78" s="57" t="s">
        <v>0</v>
      </c>
      <c r="N78" s="233">
        <v>1</v>
      </c>
      <c r="O78" s="234">
        <v>1</v>
      </c>
      <c r="P78" s="274">
        <v>1</v>
      </c>
      <c r="Q78" s="235">
        <v>1</v>
      </c>
      <c r="R78" s="233">
        <v>1</v>
      </c>
      <c r="S78" s="234">
        <v>1</v>
      </c>
      <c r="T78" s="274">
        <v>1</v>
      </c>
      <c r="U78" s="235">
        <v>1</v>
      </c>
      <c r="V78" s="54" t="s">
        <v>0</v>
      </c>
      <c r="W78" s="56" t="s">
        <v>0</v>
      </c>
      <c r="X78" s="20"/>
      <c r="Y78" s="14"/>
      <c r="Z78" s="40">
        <f t="shared" si="8"/>
        <v>8.5</v>
      </c>
      <c r="AA78" s="6">
        <f t="shared" si="13"/>
        <v>35</v>
      </c>
    </row>
    <row r="79" spans="1:27" ht="12" customHeight="1" x14ac:dyDescent="0.25">
      <c r="A79" s="349" t="s">
        <v>30</v>
      </c>
      <c r="B79" s="330">
        <v>1</v>
      </c>
      <c r="C79" s="331">
        <v>1</v>
      </c>
      <c r="D79" s="351">
        <v>1</v>
      </c>
      <c r="E79" s="352">
        <v>1</v>
      </c>
      <c r="F79" s="332">
        <v>1</v>
      </c>
      <c r="G79" s="333">
        <v>1</v>
      </c>
      <c r="H79" s="330">
        <v>1</v>
      </c>
      <c r="I79" s="331">
        <v>1</v>
      </c>
      <c r="J79" s="145"/>
      <c r="K79" s="146"/>
      <c r="L79" s="332">
        <v>1</v>
      </c>
      <c r="M79" s="333">
        <v>1</v>
      </c>
      <c r="N79" s="330">
        <v>1</v>
      </c>
      <c r="O79" s="331">
        <v>1</v>
      </c>
      <c r="P79" s="332">
        <v>1</v>
      </c>
      <c r="Q79" s="333">
        <v>1</v>
      </c>
      <c r="R79" s="330">
        <v>1</v>
      </c>
      <c r="S79" s="331">
        <v>1</v>
      </c>
      <c r="T79" s="239" t="s">
        <v>14</v>
      </c>
      <c r="U79" s="192" t="s">
        <v>0</v>
      </c>
      <c r="V79" s="145" t="s">
        <v>0</v>
      </c>
      <c r="W79" s="146" t="s">
        <v>0</v>
      </c>
      <c r="X79" s="239" t="s">
        <v>0</v>
      </c>
      <c r="Y79" s="146"/>
      <c r="Z79" s="40">
        <f t="shared" si="8"/>
        <v>8</v>
      </c>
      <c r="AA79" s="6">
        <f t="shared" si="13"/>
        <v>35</v>
      </c>
    </row>
    <row r="80" spans="1:27" ht="12" customHeight="1" x14ac:dyDescent="0.25">
      <c r="A80" s="31" t="s">
        <v>31</v>
      </c>
      <c r="B80" s="78"/>
      <c r="C80" s="53"/>
      <c r="D80" s="337">
        <v>1</v>
      </c>
      <c r="E80" s="338">
        <v>1</v>
      </c>
      <c r="F80" s="223">
        <v>1</v>
      </c>
      <c r="G80" s="224">
        <v>1</v>
      </c>
      <c r="H80" s="223">
        <v>1</v>
      </c>
      <c r="I80" s="224">
        <v>1</v>
      </c>
      <c r="J80" s="78"/>
      <c r="K80" s="53"/>
      <c r="L80" s="267">
        <v>1</v>
      </c>
      <c r="M80" s="272">
        <v>1</v>
      </c>
      <c r="N80" s="223">
        <v>1</v>
      </c>
      <c r="O80" s="224">
        <v>1</v>
      </c>
      <c r="P80" s="223">
        <v>1</v>
      </c>
      <c r="Q80" s="224">
        <v>1</v>
      </c>
      <c r="R80" s="223">
        <v>1</v>
      </c>
      <c r="S80" s="224">
        <v>1</v>
      </c>
      <c r="T80" s="223">
        <v>1</v>
      </c>
      <c r="U80" s="224">
        <v>1</v>
      </c>
      <c r="V80" s="223">
        <v>1</v>
      </c>
      <c r="W80" s="53"/>
      <c r="X80" s="78"/>
      <c r="Y80" s="53"/>
      <c r="Z80" s="40">
        <f t="shared" si="8"/>
        <v>8.5</v>
      </c>
      <c r="AA80" s="6">
        <f t="shared" si="13"/>
        <v>37</v>
      </c>
    </row>
    <row r="81" spans="1:27" ht="12" customHeight="1" x14ac:dyDescent="0.25">
      <c r="A81" s="99" t="s">
        <v>40</v>
      </c>
      <c r="B81" s="145"/>
      <c r="C81" s="146" t="s">
        <v>0</v>
      </c>
      <c r="D81" s="337">
        <v>1</v>
      </c>
      <c r="E81" s="338">
        <v>1</v>
      </c>
      <c r="F81" s="337">
        <v>1</v>
      </c>
      <c r="G81" s="338">
        <v>1</v>
      </c>
      <c r="H81" s="337">
        <v>1</v>
      </c>
      <c r="I81" s="338">
        <v>1</v>
      </c>
      <c r="J81" s="337">
        <v>1</v>
      </c>
      <c r="K81" s="338">
        <v>1</v>
      </c>
      <c r="L81" s="239" t="s">
        <v>0</v>
      </c>
      <c r="M81" s="192" t="s">
        <v>0</v>
      </c>
      <c r="N81" s="337">
        <v>1</v>
      </c>
      <c r="O81" s="338">
        <v>1</v>
      </c>
      <c r="P81" s="337">
        <v>1</v>
      </c>
      <c r="Q81" s="338">
        <v>1</v>
      </c>
      <c r="R81" s="337">
        <v>1</v>
      </c>
      <c r="S81" s="338">
        <v>1</v>
      </c>
      <c r="T81" s="337">
        <v>1</v>
      </c>
      <c r="U81" s="338">
        <v>1</v>
      </c>
      <c r="V81" s="337">
        <v>1</v>
      </c>
      <c r="W81" s="146">
        <v>1</v>
      </c>
      <c r="X81" s="145"/>
      <c r="Y81" s="146"/>
      <c r="Z81" s="40">
        <f t="shared" si="8"/>
        <v>9</v>
      </c>
      <c r="AA81" s="6">
        <f t="shared" si="13"/>
        <v>35</v>
      </c>
    </row>
    <row r="82" spans="1:27" ht="12" customHeight="1" x14ac:dyDescent="0.25">
      <c r="A82" s="426"/>
      <c r="B82" s="78"/>
      <c r="C82" s="56"/>
      <c r="D82" s="78"/>
      <c r="E82" s="53"/>
      <c r="F82" s="148"/>
      <c r="G82" s="57"/>
      <c r="H82" s="78"/>
      <c r="I82" s="53"/>
      <c r="J82" s="78"/>
      <c r="K82" s="53"/>
      <c r="L82" s="148"/>
      <c r="M82" s="57"/>
      <c r="N82" s="54"/>
      <c r="O82" s="56"/>
      <c r="P82" s="158"/>
      <c r="Q82" s="165"/>
      <c r="R82" s="54"/>
      <c r="S82" s="56"/>
      <c r="T82" s="158"/>
      <c r="U82" s="165"/>
      <c r="V82" s="54"/>
      <c r="W82" s="56"/>
      <c r="X82" s="148"/>
      <c r="Y82" s="57"/>
      <c r="Z82" s="40">
        <f t="shared" si="8"/>
        <v>0</v>
      </c>
      <c r="AA82" s="6">
        <f t="shared" si="13"/>
        <v>0</v>
      </c>
    </row>
    <row r="83" spans="1:27" ht="12" customHeight="1" x14ac:dyDescent="0.25">
      <c r="A83" s="427"/>
      <c r="B83" s="78"/>
      <c r="C83" s="53"/>
      <c r="D83" s="145"/>
      <c r="E83" s="146"/>
      <c r="F83" s="78"/>
      <c r="G83" s="53"/>
      <c r="H83" s="78"/>
      <c r="I83" s="53"/>
      <c r="J83" s="78"/>
      <c r="K83" s="53"/>
      <c r="L83" s="148"/>
      <c r="M83" s="57"/>
      <c r="N83" s="78"/>
      <c r="O83" s="53"/>
      <c r="P83" s="78"/>
      <c r="Q83" s="53"/>
      <c r="R83" s="78"/>
      <c r="S83" s="53"/>
      <c r="T83" s="78"/>
      <c r="U83" s="53"/>
      <c r="V83" s="78"/>
      <c r="W83" s="53"/>
      <c r="X83" s="78"/>
      <c r="Y83" s="53"/>
      <c r="Z83" s="40">
        <f t="shared" si="8"/>
        <v>0</v>
      </c>
      <c r="AA83" s="6">
        <f t="shared" si="13"/>
        <v>0</v>
      </c>
    </row>
    <row r="84" spans="1:27" ht="12" customHeight="1" x14ac:dyDescent="0.25">
      <c r="A84" s="258"/>
      <c r="B84" s="145"/>
      <c r="C84" s="146"/>
      <c r="D84" s="145"/>
      <c r="E84" s="146"/>
      <c r="F84" s="145"/>
      <c r="G84" s="146"/>
      <c r="H84" s="145"/>
      <c r="I84" s="146"/>
      <c r="J84" s="145"/>
      <c r="K84" s="146"/>
      <c r="L84" s="239"/>
      <c r="M84" s="192"/>
      <c r="N84" s="145"/>
      <c r="O84" s="146"/>
      <c r="P84" s="145"/>
      <c r="Q84" s="146"/>
      <c r="R84" s="145"/>
      <c r="S84" s="146"/>
      <c r="T84" s="145"/>
      <c r="U84" s="146"/>
      <c r="V84" s="145"/>
      <c r="W84" s="146"/>
      <c r="X84" s="145"/>
      <c r="Y84" s="146"/>
      <c r="Z84" s="40">
        <f t="shared" si="8"/>
        <v>0</v>
      </c>
      <c r="AA84" s="6">
        <f t="shared" si="13"/>
        <v>0</v>
      </c>
    </row>
    <row r="85" spans="1:27" ht="12" customHeight="1" x14ac:dyDescent="0.25">
      <c r="A85" s="31" t="s">
        <v>32</v>
      </c>
      <c r="B85" s="269">
        <v>1</v>
      </c>
      <c r="C85" s="270">
        <v>1</v>
      </c>
      <c r="D85" s="269">
        <v>1</v>
      </c>
      <c r="E85" s="270">
        <v>1</v>
      </c>
      <c r="F85" s="389">
        <v>1</v>
      </c>
      <c r="G85" s="273">
        <v>1</v>
      </c>
      <c r="H85" s="269">
        <v>1</v>
      </c>
      <c r="I85" s="270">
        <v>1</v>
      </c>
      <c r="J85" s="78" t="s">
        <v>0</v>
      </c>
      <c r="K85" s="13"/>
      <c r="L85" s="390">
        <v>1</v>
      </c>
      <c r="M85" s="273">
        <v>1</v>
      </c>
      <c r="N85" s="269">
        <v>1</v>
      </c>
      <c r="O85" s="270">
        <v>1</v>
      </c>
      <c r="P85" s="389">
        <v>1</v>
      </c>
      <c r="Q85" s="273">
        <v>1</v>
      </c>
      <c r="R85" s="12" t="s">
        <v>0</v>
      </c>
      <c r="S85" s="13"/>
      <c r="T85" s="20"/>
      <c r="U85" s="14"/>
      <c r="V85" s="12"/>
      <c r="W85" s="13"/>
      <c r="X85" s="20"/>
      <c r="Y85" s="13"/>
      <c r="Z85" s="40">
        <f t="shared" si="8"/>
        <v>7</v>
      </c>
      <c r="AA85" s="6">
        <f t="shared" si="13"/>
        <v>35</v>
      </c>
    </row>
    <row r="86" spans="1:27" ht="12" customHeight="1" thickBot="1" x14ac:dyDescent="0.3">
      <c r="A86" s="350" t="s">
        <v>33</v>
      </c>
      <c r="B86" s="261" t="s">
        <v>35</v>
      </c>
      <c r="C86" s="262">
        <v>1</v>
      </c>
      <c r="D86" s="261">
        <v>1</v>
      </c>
      <c r="E86" s="262">
        <v>1</v>
      </c>
      <c r="F86" s="265">
        <v>1</v>
      </c>
      <c r="G86" s="276">
        <v>1</v>
      </c>
      <c r="H86" s="261">
        <v>1</v>
      </c>
      <c r="I86" s="262">
        <v>1</v>
      </c>
      <c r="J86" s="263"/>
      <c r="K86" s="264"/>
      <c r="L86" s="268"/>
      <c r="M86" s="266"/>
      <c r="N86" s="263"/>
      <c r="O86" s="264"/>
      <c r="P86" s="268"/>
      <c r="Q86" s="266"/>
      <c r="R86" s="263"/>
      <c r="S86" s="264"/>
      <c r="T86" s="268" t="s">
        <v>0</v>
      </c>
      <c r="U86" s="276">
        <v>1</v>
      </c>
      <c r="V86" s="261">
        <v>1</v>
      </c>
      <c r="W86" s="262">
        <v>1</v>
      </c>
      <c r="X86" s="265">
        <v>1</v>
      </c>
      <c r="Y86" s="265" t="s">
        <v>36</v>
      </c>
      <c r="Z86" s="40">
        <v>8</v>
      </c>
      <c r="AA86" s="6">
        <f>AA43</f>
        <v>35</v>
      </c>
    </row>
    <row r="87" spans="1:27" ht="12" customHeight="1" thickBot="1" x14ac:dyDescent="0.3">
      <c r="A87" s="559" t="str">
        <f>A1</f>
        <v>SEMAINE 5</v>
      </c>
      <c r="B87" s="514">
        <f>B1+2</f>
        <v>45686</v>
      </c>
      <c r="C87" s="515"/>
      <c r="D87" s="515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515"/>
      <c r="R87" s="515"/>
      <c r="S87" s="515"/>
      <c r="T87" s="515"/>
      <c r="U87" s="515"/>
      <c r="V87" s="515"/>
      <c r="W87" s="515"/>
      <c r="X87" s="515"/>
      <c r="Y87" s="516"/>
      <c r="Z87" s="519" t="s">
        <v>9</v>
      </c>
      <c r="AA87" s="521" t="s">
        <v>10</v>
      </c>
    </row>
    <row r="88" spans="1:27" ht="12" customHeight="1" thickBot="1" x14ac:dyDescent="0.3">
      <c r="A88" s="539"/>
      <c r="B88" s="564" t="s">
        <v>15</v>
      </c>
      <c r="C88" s="563"/>
      <c r="D88" s="564" t="s">
        <v>16</v>
      </c>
      <c r="E88" s="563"/>
      <c r="F88" s="565" t="s">
        <v>17</v>
      </c>
      <c r="G88" s="563"/>
      <c r="H88" s="562" t="s">
        <v>18</v>
      </c>
      <c r="I88" s="563"/>
      <c r="J88" s="562" t="s">
        <v>19</v>
      </c>
      <c r="K88" s="563"/>
      <c r="L88" s="562" t="s">
        <v>20</v>
      </c>
      <c r="M88" s="563"/>
      <c r="N88" s="562" t="s">
        <v>12</v>
      </c>
      <c r="O88" s="563"/>
      <c r="P88" s="562" t="s">
        <v>21</v>
      </c>
      <c r="Q88" s="563"/>
      <c r="R88" s="562" t="s">
        <v>22</v>
      </c>
      <c r="S88" s="563"/>
      <c r="T88" s="562" t="s">
        <v>23</v>
      </c>
      <c r="U88" s="563"/>
      <c r="V88" s="562" t="s">
        <v>24</v>
      </c>
      <c r="W88" s="563"/>
      <c r="X88" s="562" t="s">
        <v>25</v>
      </c>
      <c r="Y88" s="563"/>
      <c r="Z88" s="520"/>
      <c r="AA88" s="543"/>
    </row>
    <row r="89" spans="1:27" ht="12" customHeight="1" thickBot="1" x14ac:dyDescent="0.3">
      <c r="A89" s="26" t="s">
        <v>1</v>
      </c>
      <c r="B89" s="85" t="s">
        <v>0</v>
      </c>
      <c r="C89" s="96">
        <v>1</v>
      </c>
      <c r="D89" s="114">
        <v>1</v>
      </c>
      <c r="E89" s="116">
        <v>1</v>
      </c>
      <c r="F89" s="394">
        <v>1</v>
      </c>
      <c r="G89" s="116">
        <v>1</v>
      </c>
      <c r="H89" s="115">
        <v>1</v>
      </c>
      <c r="I89" s="112">
        <v>1</v>
      </c>
      <c r="J89" s="113" t="s">
        <v>0</v>
      </c>
      <c r="K89" s="83" t="s">
        <v>0</v>
      </c>
      <c r="L89" s="111" t="s">
        <v>0</v>
      </c>
      <c r="M89" s="112" t="s">
        <v>0</v>
      </c>
      <c r="N89" s="117">
        <v>1</v>
      </c>
      <c r="O89" s="118">
        <v>1</v>
      </c>
      <c r="P89" s="117">
        <v>1</v>
      </c>
      <c r="Q89" s="118">
        <v>1</v>
      </c>
      <c r="R89" s="117">
        <v>1</v>
      </c>
      <c r="S89" s="118">
        <v>1</v>
      </c>
      <c r="T89" s="117">
        <v>1</v>
      </c>
      <c r="U89" s="118">
        <v>1</v>
      </c>
      <c r="V89" s="117">
        <v>1</v>
      </c>
      <c r="W89" s="118">
        <v>1</v>
      </c>
      <c r="X89" s="119">
        <v>1</v>
      </c>
      <c r="Y89" s="86"/>
      <c r="Z89" s="11">
        <f>SUM(B89:Y89)*0.5</f>
        <v>9</v>
      </c>
      <c r="AA89" s="6">
        <f t="shared" ref="AA89:AA114" si="14">AA3</f>
        <v>36</v>
      </c>
    </row>
    <row r="90" spans="1:27" ht="12" customHeight="1" thickBot="1" x14ac:dyDescent="0.3">
      <c r="A90" s="257" t="s">
        <v>43</v>
      </c>
      <c r="B90" s="78"/>
      <c r="C90" s="53"/>
      <c r="D90" s="54">
        <v>1</v>
      </c>
      <c r="E90" s="56">
        <v>1</v>
      </c>
      <c r="F90" s="158">
        <v>1</v>
      </c>
      <c r="G90" s="56">
        <v>1</v>
      </c>
      <c r="H90" s="55">
        <v>1</v>
      </c>
      <c r="I90" s="56">
        <v>1</v>
      </c>
      <c r="J90" s="55"/>
      <c r="K90" s="53"/>
      <c r="L90" s="55">
        <v>1</v>
      </c>
      <c r="M90" s="56">
        <v>1</v>
      </c>
      <c r="N90" s="52">
        <v>1</v>
      </c>
      <c r="O90" s="53">
        <v>1</v>
      </c>
      <c r="P90" s="52">
        <v>1</v>
      </c>
      <c r="Q90" s="53">
        <v>1</v>
      </c>
      <c r="R90" s="52">
        <v>1</v>
      </c>
      <c r="S90" s="53">
        <v>1</v>
      </c>
      <c r="T90" s="52">
        <v>1</v>
      </c>
      <c r="U90" s="53">
        <v>1</v>
      </c>
      <c r="V90" s="52">
        <v>1</v>
      </c>
      <c r="W90" s="53">
        <v>1</v>
      </c>
      <c r="X90" s="52"/>
      <c r="Y90" s="53"/>
      <c r="Z90" s="11">
        <f t="shared" ref="Z90:Z129" si="15">SUM(B90:Y90)*0.5</f>
        <v>9</v>
      </c>
      <c r="AA90" s="6">
        <f t="shared" si="14"/>
        <v>35</v>
      </c>
    </row>
    <row r="91" spans="1:27" ht="12" customHeight="1" thickBot="1" x14ac:dyDescent="0.3">
      <c r="A91" s="258" t="s">
        <v>49</v>
      </c>
      <c r="B91" s="78"/>
      <c r="C91" s="53"/>
      <c r="D91" s="54" t="s">
        <v>0</v>
      </c>
      <c r="E91" s="56" t="s">
        <v>0</v>
      </c>
      <c r="F91" s="158">
        <v>1</v>
      </c>
      <c r="G91" s="56">
        <v>1</v>
      </c>
      <c r="H91" s="55">
        <v>1</v>
      </c>
      <c r="I91" s="56">
        <v>1</v>
      </c>
      <c r="J91" s="55">
        <v>1</v>
      </c>
      <c r="K91" s="53">
        <v>1</v>
      </c>
      <c r="L91" s="55">
        <v>1</v>
      </c>
      <c r="M91" s="56">
        <v>1</v>
      </c>
      <c r="N91" s="52"/>
      <c r="O91" s="53">
        <v>1</v>
      </c>
      <c r="P91" s="52">
        <v>1</v>
      </c>
      <c r="Q91" s="53">
        <v>1</v>
      </c>
      <c r="R91" s="52">
        <v>1</v>
      </c>
      <c r="S91" s="53">
        <v>1</v>
      </c>
      <c r="T91" s="52">
        <v>1</v>
      </c>
      <c r="U91" s="53">
        <v>1</v>
      </c>
      <c r="V91" s="52" t="s">
        <v>0</v>
      </c>
      <c r="W91" s="53" t="s">
        <v>0</v>
      </c>
      <c r="X91" s="55"/>
      <c r="Y91" s="53"/>
      <c r="Z91" s="11">
        <f t="shared" si="15"/>
        <v>7.5</v>
      </c>
      <c r="AA91" s="6">
        <f t="shared" si="14"/>
        <v>36</v>
      </c>
    </row>
    <row r="92" spans="1:27" ht="12" customHeight="1" thickBot="1" x14ac:dyDescent="0.3">
      <c r="A92" s="258" t="s">
        <v>45</v>
      </c>
      <c r="B92" s="78"/>
      <c r="C92" s="53">
        <v>1</v>
      </c>
      <c r="D92" s="54">
        <v>1</v>
      </c>
      <c r="E92" s="56">
        <v>1</v>
      </c>
      <c r="F92" s="158">
        <v>1</v>
      </c>
      <c r="G92" s="56">
        <v>1</v>
      </c>
      <c r="H92" s="55">
        <v>1</v>
      </c>
      <c r="I92" s="56">
        <v>1</v>
      </c>
      <c r="J92" s="55" t="s">
        <v>0</v>
      </c>
      <c r="K92" s="53" t="s">
        <v>0</v>
      </c>
      <c r="L92" s="55">
        <v>1</v>
      </c>
      <c r="M92" s="56">
        <v>1</v>
      </c>
      <c r="N92" s="52">
        <v>1</v>
      </c>
      <c r="O92" s="53">
        <v>1</v>
      </c>
      <c r="P92" s="52">
        <v>1</v>
      </c>
      <c r="Q92" s="53">
        <v>1</v>
      </c>
      <c r="R92" s="52">
        <v>1</v>
      </c>
      <c r="S92" s="53">
        <v>1</v>
      </c>
      <c r="T92" s="52">
        <v>1</v>
      </c>
      <c r="U92" s="53">
        <v>1</v>
      </c>
      <c r="V92" s="55">
        <v>1</v>
      </c>
      <c r="W92" s="56">
        <v>1</v>
      </c>
      <c r="X92" s="52"/>
      <c r="Y92" s="53"/>
      <c r="Z92" s="11">
        <f t="shared" si="15"/>
        <v>9.5</v>
      </c>
      <c r="AA92" s="6">
        <f t="shared" si="14"/>
        <v>35</v>
      </c>
    </row>
    <row r="93" spans="1:27" ht="12" customHeight="1" thickBot="1" x14ac:dyDescent="0.3">
      <c r="A93" s="258" t="s">
        <v>51</v>
      </c>
      <c r="B93" s="78"/>
      <c r="C93" s="53"/>
      <c r="D93" s="54">
        <v>1</v>
      </c>
      <c r="E93" s="56">
        <v>1</v>
      </c>
      <c r="F93" s="158">
        <v>1</v>
      </c>
      <c r="G93" s="56">
        <v>1</v>
      </c>
      <c r="H93" s="55">
        <v>1</v>
      </c>
      <c r="I93" s="56">
        <v>1</v>
      </c>
      <c r="J93" s="55">
        <v>1</v>
      </c>
      <c r="K93" s="53">
        <v>1</v>
      </c>
      <c r="L93" s="55"/>
      <c r="M93" s="56"/>
      <c r="N93" s="52">
        <v>1</v>
      </c>
      <c r="O93" s="53">
        <v>1</v>
      </c>
      <c r="P93" s="52">
        <v>1</v>
      </c>
      <c r="Q93" s="53">
        <v>1</v>
      </c>
      <c r="R93" s="52">
        <v>1</v>
      </c>
      <c r="S93" s="53">
        <v>1</v>
      </c>
      <c r="T93" s="52">
        <v>1</v>
      </c>
      <c r="U93" s="53">
        <v>1</v>
      </c>
      <c r="V93" s="55">
        <v>1</v>
      </c>
      <c r="W93" s="56">
        <v>1</v>
      </c>
      <c r="X93" s="52"/>
      <c r="Y93" s="53"/>
      <c r="Z93" s="11">
        <f t="shared" si="15"/>
        <v>9</v>
      </c>
      <c r="AA93" s="6">
        <f t="shared" si="14"/>
        <v>35</v>
      </c>
    </row>
    <row r="94" spans="1:27" ht="12" customHeight="1" thickBot="1" x14ac:dyDescent="0.3">
      <c r="A94" s="259"/>
      <c r="B94" s="309"/>
      <c r="C94" s="310"/>
      <c r="D94" s="309"/>
      <c r="E94" s="310"/>
      <c r="F94" s="311"/>
      <c r="G94" s="310"/>
      <c r="H94" s="312"/>
      <c r="I94" s="310"/>
      <c r="J94" s="312"/>
      <c r="K94" s="310"/>
      <c r="L94" s="312"/>
      <c r="M94" s="310"/>
      <c r="N94" s="312"/>
      <c r="O94" s="310"/>
      <c r="P94" s="312"/>
      <c r="Q94" s="310"/>
      <c r="R94" s="312"/>
      <c r="S94" s="310"/>
      <c r="T94" s="312"/>
      <c r="U94" s="310"/>
      <c r="V94" s="312"/>
      <c r="W94" s="310"/>
      <c r="X94" s="312"/>
      <c r="Y94" s="318"/>
      <c r="Z94" s="11">
        <f t="shared" si="15"/>
        <v>0</v>
      </c>
      <c r="AA94" s="6">
        <f t="shared" si="14"/>
        <v>0</v>
      </c>
    </row>
    <row r="95" spans="1:27" ht="12" customHeight="1" thickBot="1" x14ac:dyDescent="0.3">
      <c r="A95" s="10" t="s">
        <v>2</v>
      </c>
      <c r="B95" s="18">
        <f t="shared" ref="B95:Y95" si="16">SUM(B89:B94)</f>
        <v>0</v>
      </c>
      <c r="C95" s="18">
        <f t="shared" si="16"/>
        <v>2</v>
      </c>
      <c r="D95" s="18">
        <f t="shared" si="16"/>
        <v>4</v>
      </c>
      <c r="E95" s="18">
        <f t="shared" si="16"/>
        <v>4</v>
      </c>
      <c r="F95" s="18">
        <f t="shared" si="16"/>
        <v>5</v>
      </c>
      <c r="G95" s="18">
        <f t="shared" si="16"/>
        <v>5</v>
      </c>
      <c r="H95" s="18">
        <f t="shared" si="16"/>
        <v>5</v>
      </c>
      <c r="I95" s="18">
        <f t="shared" si="16"/>
        <v>5</v>
      </c>
      <c r="J95" s="18">
        <f t="shared" si="16"/>
        <v>2</v>
      </c>
      <c r="K95" s="18">
        <f t="shared" si="16"/>
        <v>2</v>
      </c>
      <c r="L95" s="18">
        <f t="shared" si="16"/>
        <v>3</v>
      </c>
      <c r="M95" s="18">
        <f t="shared" si="16"/>
        <v>3</v>
      </c>
      <c r="N95" s="18">
        <f t="shared" si="16"/>
        <v>4</v>
      </c>
      <c r="O95" s="18">
        <f t="shared" si="16"/>
        <v>5</v>
      </c>
      <c r="P95" s="18">
        <f t="shared" si="16"/>
        <v>5</v>
      </c>
      <c r="Q95" s="18">
        <f t="shared" si="16"/>
        <v>5</v>
      </c>
      <c r="R95" s="18">
        <f t="shared" si="16"/>
        <v>5</v>
      </c>
      <c r="S95" s="18">
        <f t="shared" si="16"/>
        <v>5</v>
      </c>
      <c r="T95" s="18">
        <f t="shared" si="16"/>
        <v>5</v>
      </c>
      <c r="U95" s="18">
        <f t="shared" si="16"/>
        <v>5</v>
      </c>
      <c r="V95" s="18">
        <f t="shared" si="16"/>
        <v>4</v>
      </c>
      <c r="W95" s="18">
        <f t="shared" si="16"/>
        <v>4</v>
      </c>
      <c r="X95" s="18">
        <f t="shared" si="16"/>
        <v>1</v>
      </c>
      <c r="Y95" s="18">
        <f t="shared" si="16"/>
        <v>0</v>
      </c>
      <c r="Z95" s="11" t="s">
        <v>0</v>
      </c>
      <c r="AA95" s="6" t="e">
        <f t="shared" si="14"/>
        <v>#VALUE!</v>
      </c>
    </row>
    <row r="96" spans="1:27" ht="12" customHeight="1" thickBot="1" x14ac:dyDescent="0.3">
      <c r="A96" s="9" t="s">
        <v>3</v>
      </c>
      <c r="B96" s="135" t="s">
        <v>0</v>
      </c>
      <c r="C96" s="138">
        <v>1</v>
      </c>
      <c r="D96" s="120">
        <v>1</v>
      </c>
      <c r="E96" s="121">
        <v>1</v>
      </c>
      <c r="F96" s="159">
        <v>1</v>
      </c>
      <c r="G96" s="74">
        <v>1</v>
      </c>
      <c r="H96" s="73">
        <v>1</v>
      </c>
      <c r="I96" s="74">
        <v>1</v>
      </c>
      <c r="J96" s="52">
        <v>1</v>
      </c>
      <c r="K96" s="53">
        <v>1</v>
      </c>
      <c r="L96" s="52" t="s">
        <v>0</v>
      </c>
      <c r="M96" s="56" t="s">
        <v>0</v>
      </c>
      <c r="N96" s="55">
        <v>1</v>
      </c>
      <c r="O96" s="72">
        <v>1</v>
      </c>
      <c r="P96" s="71">
        <v>1</v>
      </c>
      <c r="Q96" s="72">
        <v>1</v>
      </c>
      <c r="R96" s="71">
        <v>1</v>
      </c>
      <c r="S96" s="64">
        <v>1</v>
      </c>
      <c r="T96" s="63">
        <v>1</v>
      </c>
      <c r="U96" s="64">
        <v>1</v>
      </c>
      <c r="V96" s="63">
        <v>1</v>
      </c>
      <c r="W96" s="64">
        <v>1</v>
      </c>
      <c r="X96" s="65">
        <v>1</v>
      </c>
      <c r="Y96" s="17"/>
      <c r="Z96" s="11">
        <f t="shared" si="15"/>
        <v>10</v>
      </c>
      <c r="AA96" s="6">
        <f t="shared" si="14"/>
        <v>29</v>
      </c>
    </row>
    <row r="97" spans="1:27" ht="12" customHeight="1" thickBot="1" x14ac:dyDescent="0.3">
      <c r="A97" s="4" t="s">
        <v>4</v>
      </c>
      <c r="B97" s="88"/>
      <c r="C97" s="47"/>
      <c r="D97" s="48"/>
      <c r="E97" s="50"/>
      <c r="F97" s="155"/>
      <c r="G97" s="50"/>
      <c r="H97" s="49"/>
      <c r="I97" s="50"/>
      <c r="J97" s="46"/>
      <c r="K97" s="47"/>
      <c r="L97" s="46"/>
      <c r="M97" s="47"/>
      <c r="N97" s="46"/>
      <c r="O97" s="47"/>
      <c r="P97" s="46"/>
      <c r="Q97" s="47"/>
      <c r="R97" s="46"/>
      <c r="S97" s="47"/>
      <c r="T97" s="46"/>
      <c r="U97" s="50"/>
      <c r="V97" s="46"/>
      <c r="W97" s="47"/>
      <c r="X97" s="46"/>
      <c r="Y97" s="51"/>
      <c r="Z97" s="11">
        <f t="shared" si="15"/>
        <v>0</v>
      </c>
      <c r="AA97" s="6">
        <f t="shared" si="14"/>
        <v>16</v>
      </c>
    </row>
    <row r="98" spans="1:27" ht="12" customHeight="1" thickBot="1" x14ac:dyDescent="0.3">
      <c r="A98" s="4" t="s">
        <v>13</v>
      </c>
      <c r="B98" s="100"/>
      <c r="C98" s="66">
        <v>1</v>
      </c>
      <c r="D98" s="54">
        <v>1</v>
      </c>
      <c r="E98" s="56">
        <v>1</v>
      </c>
      <c r="F98" s="158">
        <v>1</v>
      </c>
      <c r="G98" s="56">
        <v>1</v>
      </c>
      <c r="H98" s="55">
        <v>1</v>
      </c>
      <c r="I98" s="56">
        <v>1</v>
      </c>
      <c r="J98" s="55" t="s">
        <v>0</v>
      </c>
      <c r="K98" s="56" t="s">
        <v>0</v>
      </c>
      <c r="L98" s="52">
        <v>1</v>
      </c>
      <c r="M98" s="53">
        <v>1</v>
      </c>
      <c r="N98" s="52">
        <v>1</v>
      </c>
      <c r="O98" s="53">
        <v>1</v>
      </c>
      <c r="P98" s="78">
        <v>1</v>
      </c>
      <c r="Q98" s="282">
        <v>1</v>
      </c>
      <c r="R98" s="78">
        <v>1</v>
      </c>
      <c r="S98" s="282">
        <v>1</v>
      </c>
      <c r="T98" s="78">
        <v>1</v>
      </c>
      <c r="U98" s="282">
        <v>1</v>
      </c>
      <c r="V98" s="78">
        <v>1</v>
      </c>
      <c r="W98" s="286">
        <v>1</v>
      </c>
      <c r="X98" s="100"/>
      <c r="Y98" s="66"/>
      <c r="Z98" s="11">
        <f t="shared" si="15"/>
        <v>9.5</v>
      </c>
      <c r="AA98" s="6">
        <f t="shared" si="14"/>
        <v>35</v>
      </c>
    </row>
    <row r="99" spans="1:27" ht="12" customHeight="1" thickBot="1" x14ac:dyDescent="0.3">
      <c r="A99" s="4" t="s">
        <v>5</v>
      </c>
      <c r="B99" s="78"/>
      <c r="C99" s="53"/>
      <c r="D99" s="54">
        <v>1</v>
      </c>
      <c r="E99" s="56">
        <v>1</v>
      </c>
      <c r="F99" s="158">
        <v>1</v>
      </c>
      <c r="G99" s="56">
        <v>1</v>
      </c>
      <c r="H99" s="55">
        <v>1</v>
      </c>
      <c r="I99" s="56">
        <v>1</v>
      </c>
      <c r="J99" s="52"/>
      <c r="K99" s="53"/>
      <c r="L99" s="52"/>
      <c r="M99" s="53"/>
      <c r="N99" s="52">
        <v>1</v>
      </c>
      <c r="O99" s="53">
        <v>1</v>
      </c>
      <c r="P99" s="52">
        <v>1</v>
      </c>
      <c r="Q99" s="53">
        <v>1</v>
      </c>
      <c r="R99" s="52">
        <v>1</v>
      </c>
      <c r="S99" s="53">
        <v>1</v>
      </c>
      <c r="T99" s="52">
        <v>1</v>
      </c>
      <c r="U99" s="53">
        <v>1</v>
      </c>
      <c r="V99" s="52">
        <v>1</v>
      </c>
      <c r="W99" s="53">
        <v>1</v>
      </c>
      <c r="X99" s="52">
        <v>1</v>
      </c>
      <c r="Y99" s="57"/>
      <c r="Z99" s="11">
        <f t="shared" si="15"/>
        <v>8.5</v>
      </c>
      <c r="AA99" s="6">
        <f t="shared" si="14"/>
        <v>25</v>
      </c>
    </row>
    <row r="100" spans="1:27" ht="12" customHeight="1" thickBot="1" x14ac:dyDescent="0.3">
      <c r="A100" s="4" t="s">
        <v>7</v>
      </c>
      <c r="B100" s="88"/>
      <c r="C100" s="47"/>
      <c r="D100" s="48"/>
      <c r="E100" s="50"/>
      <c r="F100" s="155"/>
      <c r="G100" s="50"/>
      <c r="H100" s="49"/>
      <c r="I100" s="50"/>
      <c r="J100" s="46"/>
      <c r="K100" s="47"/>
      <c r="L100" s="46"/>
      <c r="M100" s="47"/>
      <c r="N100" s="46"/>
      <c r="O100" s="47"/>
      <c r="P100" s="46"/>
      <c r="Q100" s="47"/>
      <c r="R100" s="46"/>
      <c r="S100" s="47"/>
      <c r="T100" s="46"/>
      <c r="U100" s="47"/>
      <c r="V100" s="46"/>
      <c r="W100" s="47"/>
      <c r="X100" s="46"/>
      <c r="Y100" s="51"/>
      <c r="Z100" s="11">
        <f t="shared" si="15"/>
        <v>0</v>
      </c>
      <c r="AA100" s="6">
        <f t="shared" si="14"/>
        <v>31</v>
      </c>
    </row>
    <row r="101" spans="1:27" ht="12" customHeight="1" thickBot="1" x14ac:dyDescent="0.3">
      <c r="A101" s="5" t="s">
        <v>6</v>
      </c>
      <c r="B101" s="95"/>
      <c r="C101" s="66"/>
      <c r="D101" s="54">
        <v>1</v>
      </c>
      <c r="E101" s="56">
        <v>1</v>
      </c>
      <c r="F101" s="158">
        <v>1</v>
      </c>
      <c r="G101" s="56">
        <v>1</v>
      </c>
      <c r="H101" s="55">
        <v>1</v>
      </c>
      <c r="I101" s="56">
        <v>1</v>
      </c>
      <c r="J101" s="52">
        <v>1</v>
      </c>
      <c r="K101" s="53">
        <v>1</v>
      </c>
      <c r="L101" s="52"/>
      <c r="M101" s="53"/>
      <c r="N101" s="52">
        <v>1</v>
      </c>
      <c r="O101" s="53">
        <v>1</v>
      </c>
      <c r="P101" s="52">
        <v>1</v>
      </c>
      <c r="Q101" s="53">
        <v>1</v>
      </c>
      <c r="R101" s="52">
        <v>1</v>
      </c>
      <c r="S101" s="53">
        <v>1</v>
      </c>
      <c r="T101" s="52">
        <v>1</v>
      </c>
      <c r="U101" s="53">
        <v>1</v>
      </c>
      <c r="V101" s="52">
        <v>1</v>
      </c>
      <c r="W101" s="53">
        <v>1</v>
      </c>
      <c r="X101" s="65" t="s">
        <v>0</v>
      </c>
      <c r="Y101" s="67"/>
      <c r="Z101" s="11">
        <f t="shared" si="15"/>
        <v>9</v>
      </c>
      <c r="AA101" s="6">
        <f t="shared" si="14"/>
        <v>31</v>
      </c>
    </row>
    <row r="102" spans="1:27" ht="12" customHeight="1" thickBot="1" x14ac:dyDescent="0.3">
      <c r="A102" s="162" t="s">
        <v>41</v>
      </c>
      <c r="B102" s="92"/>
      <c r="C102" s="69"/>
      <c r="D102" s="48"/>
      <c r="E102" s="50"/>
      <c r="F102" s="155"/>
      <c r="G102" s="50"/>
      <c r="H102" s="49"/>
      <c r="I102" s="50"/>
      <c r="J102" s="46"/>
      <c r="K102" s="47"/>
      <c r="L102" s="46"/>
      <c r="M102" s="47"/>
      <c r="N102" s="156"/>
      <c r="O102" s="50"/>
      <c r="P102" s="49"/>
      <c r="Q102" s="50"/>
      <c r="R102" s="49"/>
      <c r="S102" s="50"/>
      <c r="T102" s="49"/>
      <c r="U102" s="50"/>
      <c r="V102" s="46"/>
      <c r="W102" s="47"/>
      <c r="X102" s="68"/>
      <c r="Y102" s="70"/>
      <c r="Z102" s="11">
        <f t="shared" si="15"/>
        <v>0</v>
      </c>
      <c r="AA102" s="6">
        <f t="shared" si="14"/>
        <v>35</v>
      </c>
    </row>
    <row r="103" spans="1:27" ht="12" customHeight="1" thickBot="1" x14ac:dyDescent="0.3">
      <c r="A103" s="171" t="s">
        <v>44</v>
      </c>
      <c r="B103" s="78"/>
      <c r="C103" s="53"/>
      <c r="D103" s="78" t="s">
        <v>0</v>
      </c>
      <c r="E103" s="53">
        <v>1</v>
      </c>
      <c r="F103" s="148">
        <v>1</v>
      </c>
      <c r="G103" s="53">
        <v>1</v>
      </c>
      <c r="H103" s="52">
        <v>1</v>
      </c>
      <c r="I103" s="53">
        <v>1</v>
      </c>
      <c r="J103" s="78"/>
      <c r="K103" s="53"/>
      <c r="L103" s="148">
        <v>1</v>
      </c>
      <c r="M103" s="53">
        <v>1</v>
      </c>
      <c r="N103" s="52">
        <v>1</v>
      </c>
      <c r="O103" s="53">
        <v>1</v>
      </c>
      <c r="P103" s="52">
        <v>1</v>
      </c>
      <c r="Q103" s="53">
        <v>1</v>
      </c>
      <c r="R103" s="78">
        <v>1</v>
      </c>
      <c r="S103" s="282">
        <v>1</v>
      </c>
      <c r="T103" s="78">
        <v>1</v>
      </c>
      <c r="U103" s="282">
        <v>1</v>
      </c>
      <c r="V103" s="78">
        <v>1</v>
      </c>
      <c r="W103" s="282">
        <v>1</v>
      </c>
      <c r="X103" s="52"/>
      <c r="Y103" s="57"/>
      <c r="Z103" s="11">
        <f t="shared" si="15"/>
        <v>8.5</v>
      </c>
      <c r="AA103" s="6">
        <f t="shared" si="14"/>
        <v>17.5</v>
      </c>
    </row>
    <row r="104" spans="1:27" ht="12" customHeight="1" thickBot="1" x14ac:dyDescent="0.3">
      <c r="A104" s="171" t="s">
        <v>46</v>
      </c>
      <c r="B104" s="88"/>
      <c r="C104" s="47"/>
      <c r="D104" s="88"/>
      <c r="E104" s="47"/>
      <c r="F104" s="94"/>
      <c r="G104" s="47"/>
      <c r="H104" s="46"/>
      <c r="I104" s="47"/>
      <c r="J104" s="46"/>
      <c r="K104" s="47"/>
      <c r="L104" s="46"/>
      <c r="M104" s="47"/>
      <c r="N104" s="46"/>
      <c r="O104" s="47"/>
      <c r="P104" s="46"/>
      <c r="Q104" s="47"/>
      <c r="R104" s="46"/>
      <c r="S104" s="47"/>
      <c r="T104" s="46"/>
      <c r="U104" s="47"/>
      <c r="V104" s="46"/>
      <c r="W104" s="47"/>
      <c r="X104" s="46"/>
      <c r="Y104" s="51"/>
      <c r="Z104" s="11">
        <f t="shared" si="15"/>
        <v>0</v>
      </c>
      <c r="AA104" s="6">
        <f t="shared" si="14"/>
        <v>35</v>
      </c>
    </row>
    <row r="105" spans="1:27" ht="12" customHeight="1" thickBot="1" x14ac:dyDescent="0.3">
      <c r="A105" s="171" t="s">
        <v>47</v>
      </c>
      <c r="B105" s="88"/>
      <c r="C105" s="47"/>
      <c r="D105" s="88"/>
      <c r="E105" s="47"/>
      <c r="F105" s="94"/>
      <c r="G105" s="47"/>
      <c r="H105" s="46"/>
      <c r="I105" s="47"/>
      <c r="J105" s="88"/>
      <c r="K105" s="47"/>
      <c r="L105" s="94"/>
      <c r="M105" s="47"/>
      <c r="N105" s="46"/>
      <c r="O105" s="47"/>
      <c r="P105" s="46"/>
      <c r="Q105" s="47"/>
      <c r="R105" s="88"/>
      <c r="S105" s="283"/>
      <c r="T105" s="88"/>
      <c r="U105" s="283"/>
      <c r="V105" s="88"/>
      <c r="W105" s="283"/>
      <c r="X105" s="46"/>
      <c r="Y105" s="51"/>
      <c r="Z105" s="11">
        <f t="shared" si="15"/>
        <v>0</v>
      </c>
      <c r="AA105" s="6">
        <f t="shared" si="14"/>
        <v>17.5</v>
      </c>
    </row>
    <row r="106" spans="1:27" ht="12" customHeight="1" thickBot="1" x14ac:dyDescent="0.3">
      <c r="A106" s="201" t="s">
        <v>50</v>
      </c>
      <c r="B106" s="371"/>
      <c r="C106" s="53" t="s">
        <v>0</v>
      </c>
      <c r="D106" s="78">
        <v>1</v>
      </c>
      <c r="E106" s="53">
        <v>1</v>
      </c>
      <c r="F106" s="148">
        <v>1</v>
      </c>
      <c r="G106" s="53">
        <v>1</v>
      </c>
      <c r="H106" s="52">
        <v>1</v>
      </c>
      <c r="I106" s="53">
        <v>1</v>
      </c>
      <c r="J106" s="52">
        <v>1</v>
      </c>
      <c r="K106" s="53">
        <v>1</v>
      </c>
      <c r="L106" s="52" t="s">
        <v>0</v>
      </c>
      <c r="M106" s="53" t="s">
        <v>0</v>
      </c>
      <c r="N106" s="52">
        <v>1</v>
      </c>
      <c r="O106" s="53">
        <v>1</v>
      </c>
      <c r="P106" s="52">
        <v>1</v>
      </c>
      <c r="Q106" s="53">
        <v>1</v>
      </c>
      <c r="R106" s="52">
        <v>1</v>
      </c>
      <c r="S106" s="53">
        <v>1</v>
      </c>
      <c r="T106" s="52">
        <v>1</v>
      </c>
      <c r="U106" s="53">
        <v>1</v>
      </c>
      <c r="V106" s="52">
        <v>1</v>
      </c>
      <c r="W106" s="53">
        <v>1</v>
      </c>
      <c r="X106" s="52" t="s">
        <v>0</v>
      </c>
      <c r="Y106" s="57"/>
      <c r="Z106" s="11">
        <f t="shared" si="15"/>
        <v>9</v>
      </c>
      <c r="AA106" s="6">
        <f t="shared" si="14"/>
        <v>35</v>
      </c>
    </row>
    <row r="107" spans="1:27" ht="12" customHeight="1" thickBot="1" x14ac:dyDescent="0.3">
      <c r="A107" s="201" t="s">
        <v>48</v>
      </c>
      <c r="B107" s="78"/>
      <c r="C107" s="53">
        <v>1</v>
      </c>
      <c r="D107" s="78">
        <v>1</v>
      </c>
      <c r="E107" s="53">
        <v>1</v>
      </c>
      <c r="F107" s="148">
        <v>1</v>
      </c>
      <c r="G107" s="53">
        <v>1</v>
      </c>
      <c r="H107" s="52">
        <v>1</v>
      </c>
      <c r="I107" s="53">
        <v>1</v>
      </c>
      <c r="J107" s="52">
        <v>1</v>
      </c>
      <c r="K107" s="53">
        <v>1</v>
      </c>
      <c r="L107" s="52"/>
      <c r="M107" s="53"/>
      <c r="N107" s="52">
        <v>1</v>
      </c>
      <c r="O107" s="53">
        <v>1</v>
      </c>
      <c r="P107" s="52">
        <v>1</v>
      </c>
      <c r="Q107" s="53">
        <v>1</v>
      </c>
      <c r="R107" s="52">
        <v>1</v>
      </c>
      <c r="S107" s="53">
        <v>1</v>
      </c>
      <c r="T107" s="52">
        <v>1</v>
      </c>
      <c r="U107" s="53">
        <v>1</v>
      </c>
      <c r="V107" s="52">
        <v>1</v>
      </c>
      <c r="W107" s="53">
        <v>1</v>
      </c>
      <c r="X107" s="52"/>
      <c r="Y107" s="57"/>
      <c r="Z107" s="11">
        <f t="shared" si="15"/>
        <v>9.5</v>
      </c>
      <c r="AA107" s="6">
        <f t="shared" si="14"/>
        <v>35</v>
      </c>
    </row>
    <row r="108" spans="1:27" ht="12" customHeight="1" thickBot="1" x14ac:dyDescent="0.3">
      <c r="A108" s="258" t="s">
        <v>52</v>
      </c>
      <c r="B108" s="88"/>
      <c r="C108" s="47"/>
      <c r="D108" s="48"/>
      <c r="E108" s="50"/>
      <c r="F108" s="155"/>
      <c r="G108" s="50"/>
      <c r="H108" s="49"/>
      <c r="I108" s="50"/>
      <c r="J108" s="49"/>
      <c r="K108" s="47"/>
      <c r="L108" s="49"/>
      <c r="M108" s="50"/>
      <c r="N108" s="46"/>
      <c r="O108" s="47"/>
      <c r="P108" s="46"/>
      <c r="Q108" s="47"/>
      <c r="R108" s="46"/>
      <c r="S108" s="47"/>
      <c r="T108" s="46"/>
      <c r="U108" s="47"/>
      <c r="V108" s="49"/>
      <c r="W108" s="50"/>
      <c r="X108" s="46"/>
      <c r="Y108" s="47"/>
      <c r="Z108" s="11">
        <f t="shared" si="15"/>
        <v>0</v>
      </c>
      <c r="AA108" s="6">
        <f t="shared" si="14"/>
        <v>35</v>
      </c>
    </row>
    <row r="109" spans="1:27" ht="12" customHeight="1" thickBot="1" x14ac:dyDescent="0.3">
      <c r="A109" s="171" t="s">
        <v>53</v>
      </c>
      <c r="B109" s="88"/>
      <c r="C109" s="47"/>
      <c r="D109" s="48"/>
      <c r="E109" s="50"/>
      <c r="F109" s="155"/>
      <c r="G109" s="50"/>
      <c r="H109" s="49"/>
      <c r="I109" s="50"/>
      <c r="J109" s="49"/>
      <c r="K109" s="47"/>
      <c r="L109" s="49"/>
      <c r="M109" s="50"/>
      <c r="N109" s="46"/>
      <c r="O109" s="47"/>
      <c r="P109" s="46"/>
      <c r="Q109" s="47"/>
      <c r="R109" s="46"/>
      <c r="S109" s="47"/>
      <c r="T109" s="46"/>
      <c r="U109" s="47"/>
      <c r="V109" s="49"/>
      <c r="W109" s="50"/>
      <c r="X109" s="46"/>
      <c r="Y109" s="51"/>
      <c r="Z109" s="11">
        <f t="shared" si="15"/>
        <v>0</v>
      </c>
      <c r="AA109" s="6">
        <f t="shared" si="14"/>
        <v>35</v>
      </c>
    </row>
    <row r="110" spans="1:27" ht="12" customHeight="1" thickBot="1" x14ac:dyDescent="0.3">
      <c r="A110" s="171" t="s">
        <v>56</v>
      </c>
      <c r="B110" s="78"/>
      <c r="C110" s="53">
        <v>1</v>
      </c>
      <c r="D110" s="54">
        <v>1</v>
      </c>
      <c r="E110" s="56">
        <v>1</v>
      </c>
      <c r="F110" s="158">
        <v>1</v>
      </c>
      <c r="G110" s="56">
        <v>1</v>
      </c>
      <c r="H110" s="55">
        <v>1</v>
      </c>
      <c r="I110" s="56">
        <v>1</v>
      </c>
      <c r="J110" s="55"/>
      <c r="K110" s="53"/>
      <c r="L110" s="55"/>
      <c r="M110" s="56"/>
      <c r="N110" s="52">
        <v>1</v>
      </c>
      <c r="O110" s="53">
        <v>1</v>
      </c>
      <c r="P110" s="52">
        <v>1</v>
      </c>
      <c r="Q110" s="53">
        <v>1</v>
      </c>
      <c r="R110" s="52">
        <v>1</v>
      </c>
      <c r="S110" s="53">
        <v>1</v>
      </c>
      <c r="T110" s="52">
        <v>1</v>
      </c>
      <c r="U110" s="53">
        <v>1</v>
      </c>
      <c r="V110" s="55"/>
      <c r="W110" s="56"/>
      <c r="X110" s="52"/>
      <c r="Y110" s="57"/>
      <c r="Z110" s="11">
        <f t="shared" si="15"/>
        <v>7.5</v>
      </c>
      <c r="AA110" s="6">
        <f t="shared" si="14"/>
        <v>35</v>
      </c>
    </row>
    <row r="111" spans="1:27" ht="12" customHeight="1" thickBot="1" x14ac:dyDescent="0.3">
      <c r="A111" s="171"/>
      <c r="B111" s="78"/>
      <c r="C111" s="53"/>
      <c r="D111" s="78"/>
      <c r="E111" s="53"/>
      <c r="F111" s="148"/>
      <c r="G111" s="53"/>
      <c r="H111" s="52"/>
      <c r="I111" s="53"/>
      <c r="J111" s="52"/>
      <c r="K111" s="53"/>
      <c r="L111" s="52"/>
      <c r="M111" s="53"/>
      <c r="N111" s="52"/>
      <c r="O111" s="53"/>
      <c r="P111" s="52"/>
      <c r="Q111" s="53"/>
      <c r="R111" s="52"/>
      <c r="S111" s="53"/>
      <c r="T111" s="52"/>
      <c r="U111" s="53"/>
      <c r="V111" s="52"/>
      <c r="W111" s="53"/>
      <c r="X111" s="52"/>
      <c r="Y111" s="57"/>
      <c r="Z111" s="11">
        <f t="shared" si="15"/>
        <v>0</v>
      </c>
      <c r="AA111" s="6">
        <f t="shared" si="14"/>
        <v>0</v>
      </c>
    </row>
    <row r="112" spans="1:27" ht="12" customHeight="1" thickBot="1" x14ac:dyDescent="0.3">
      <c r="A112" s="45" t="s">
        <v>37</v>
      </c>
      <c r="B112" s="88"/>
      <c r="C112" s="47"/>
      <c r="D112" s="88"/>
      <c r="E112" s="47"/>
      <c r="F112" s="94"/>
      <c r="G112" s="47"/>
      <c r="H112" s="46"/>
      <c r="I112" s="47"/>
      <c r="J112" s="46"/>
      <c r="K112" s="47"/>
      <c r="L112" s="46"/>
      <c r="M112" s="47"/>
      <c r="N112" s="46"/>
      <c r="O112" s="47"/>
      <c r="P112" s="46"/>
      <c r="Q112" s="47"/>
      <c r="R112" s="46"/>
      <c r="S112" s="47"/>
      <c r="T112" s="46"/>
      <c r="U112" s="47"/>
      <c r="V112" s="46"/>
      <c r="W112" s="47"/>
      <c r="X112" s="46"/>
      <c r="Y112" s="51"/>
      <c r="Z112" s="11">
        <f t="shared" si="15"/>
        <v>0</v>
      </c>
      <c r="AA112" s="6">
        <f t="shared" si="14"/>
        <v>30</v>
      </c>
    </row>
    <row r="113" spans="1:27" ht="12" customHeight="1" thickBot="1" x14ac:dyDescent="0.3">
      <c r="A113" s="28" t="s">
        <v>26</v>
      </c>
      <c r="B113" s="78"/>
      <c r="C113" s="174">
        <v>1</v>
      </c>
      <c r="D113" s="307">
        <v>1</v>
      </c>
      <c r="E113" s="213">
        <v>1</v>
      </c>
      <c r="F113" s="211">
        <v>1</v>
      </c>
      <c r="G113" s="213">
        <v>1</v>
      </c>
      <c r="H113" s="212">
        <v>1</v>
      </c>
      <c r="I113" s="213">
        <v>1</v>
      </c>
      <c r="J113" s="317">
        <v>1</v>
      </c>
      <c r="K113" s="317">
        <v>1</v>
      </c>
      <c r="L113" s="52" t="s">
        <v>0</v>
      </c>
      <c r="M113" s="53" t="s">
        <v>0</v>
      </c>
      <c r="N113" s="317">
        <v>1</v>
      </c>
      <c r="O113" s="174">
        <v>1</v>
      </c>
      <c r="P113" s="317">
        <v>1</v>
      </c>
      <c r="Q113" s="174">
        <v>1</v>
      </c>
      <c r="R113" s="317">
        <v>1</v>
      </c>
      <c r="S113" s="174">
        <v>1</v>
      </c>
      <c r="T113" s="317">
        <v>1</v>
      </c>
      <c r="U113" s="174">
        <v>1</v>
      </c>
      <c r="V113" s="317">
        <v>1</v>
      </c>
      <c r="W113" s="174">
        <v>1</v>
      </c>
      <c r="X113" s="52" t="s">
        <v>0</v>
      </c>
      <c r="Y113" s="57"/>
      <c r="Z113" s="11">
        <f t="shared" si="15"/>
        <v>9.5</v>
      </c>
      <c r="AA113" s="6">
        <f t="shared" si="14"/>
        <v>35</v>
      </c>
    </row>
    <row r="114" spans="1:27" ht="12" customHeight="1" thickBot="1" x14ac:dyDescent="0.3">
      <c r="A114" s="87" t="s">
        <v>27</v>
      </c>
      <c r="B114" s="128"/>
      <c r="C114" s="129"/>
      <c r="D114" s="130"/>
      <c r="E114" s="132"/>
      <c r="F114" s="207"/>
      <c r="G114" s="102"/>
      <c r="H114" s="208"/>
      <c r="I114" s="102"/>
      <c r="J114" s="68"/>
      <c r="K114" s="69"/>
      <c r="L114" s="68"/>
      <c r="M114" s="69"/>
      <c r="N114" s="68"/>
      <c r="O114" s="69"/>
      <c r="P114" s="68"/>
      <c r="Q114" s="69"/>
      <c r="R114" s="68"/>
      <c r="S114" s="69"/>
      <c r="T114" s="68"/>
      <c r="U114" s="69"/>
      <c r="V114" s="68"/>
      <c r="W114" s="69"/>
      <c r="X114" s="68"/>
      <c r="Y114" s="70"/>
      <c r="Z114" s="11">
        <f t="shared" si="15"/>
        <v>0</v>
      </c>
      <c r="AA114" s="6">
        <f t="shared" si="14"/>
        <v>35</v>
      </c>
    </row>
    <row r="115" spans="1:27" ht="12" customHeight="1" thickBot="1" x14ac:dyDescent="0.3">
      <c r="A115" s="19" t="s">
        <v>8</v>
      </c>
      <c r="B115" s="18">
        <f t="shared" ref="B115:Y115" si="17">SUM(B95:B114)</f>
        <v>0</v>
      </c>
      <c r="C115" s="18">
        <f t="shared" si="17"/>
        <v>7</v>
      </c>
      <c r="D115" s="18">
        <f t="shared" si="17"/>
        <v>12</v>
      </c>
      <c r="E115" s="18">
        <f t="shared" si="17"/>
        <v>13</v>
      </c>
      <c r="F115" s="18">
        <f t="shared" si="17"/>
        <v>14</v>
      </c>
      <c r="G115" s="18">
        <f t="shared" si="17"/>
        <v>14</v>
      </c>
      <c r="H115" s="18">
        <f t="shared" si="17"/>
        <v>14</v>
      </c>
      <c r="I115" s="18">
        <f t="shared" si="17"/>
        <v>14</v>
      </c>
      <c r="J115" s="18">
        <f t="shared" si="17"/>
        <v>7</v>
      </c>
      <c r="K115" s="18">
        <f t="shared" si="17"/>
        <v>7</v>
      </c>
      <c r="L115" s="18">
        <f t="shared" si="17"/>
        <v>5</v>
      </c>
      <c r="M115" s="18">
        <f t="shared" si="17"/>
        <v>5</v>
      </c>
      <c r="N115" s="18">
        <f t="shared" si="17"/>
        <v>13</v>
      </c>
      <c r="O115" s="18">
        <f t="shared" si="17"/>
        <v>14</v>
      </c>
      <c r="P115" s="18">
        <f t="shared" si="17"/>
        <v>14</v>
      </c>
      <c r="Q115" s="18">
        <f t="shared" si="17"/>
        <v>14</v>
      </c>
      <c r="R115" s="18">
        <f t="shared" si="17"/>
        <v>14</v>
      </c>
      <c r="S115" s="18">
        <f t="shared" si="17"/>
        <v>14</v>
      </c>
      <c r="T115" s="18">
        <f t="shared" si="17"/>
        <v>14</v>
      </c>
      <c r="U115" s="18">
        <f t="shared" si="17"/>
        <v>14</v>
      </c>
      <c r="V115" s="18">
        <f t="shared" si="17"/>
        <v>12</v>
      </c>
      <c r="W115" s="18">
        <f t="shared" si="17"/>
        <v>12</v>
      </c>
      <c r="X115" s="18">
        <f t="shared" si="17"/>
        <v>3</v>
      </c>
      <c r="Y115" s="18">
        <f t="shared" si="17"/>
        <v>0</v>
      </c>
      <c r="Z115" s="11" t="s">
        <v>0</v>
      </c>
      <c r="AA115" s="6" t="e">
        <f>AA29</f>
        <v>#VALUE!</v>
      </c>
    </row>
    <row r="116" spans="1:27" ht="12" customHeight="1" thickBot="1" x14ac:dyDescent="0.3">
      <c r="A116" s="60" t="s">
        <v>39</v>
      </c>
      <c r="B116" s="61">
        <f>SUM(B95:B111)</f>
        <v>0</v>
      </c>
      <c r="C116" s="61">
        <f>SUM(C95:C111)</f>
        <v>6</v>
      </c>
      <c r="D116" s="61">
        <f>SUM(D95:D111)-1</f>
        <v>10</v>
      </c>
      <c r="E116" s="61">
        <f t="shared" ref="E116:U116" si="18">SUM(E95:E111)-1</f>
        <v>11</v>
      </c>
      <c r="F116" s="61">
        <f t="shared" si="18"/>
        <v>12</v>
      </c>
      <c r="G116" s="61">
        <f t="shared" si="18"/>
        <v>12</v>
      </c>
      <c r="H116" s="61">
        <f t="shared" si="18"/>
        <v>12</v>
      </c>
      <c r="I116" s="61">
        <f t="shared" si="18"/>
        <v>12</v>
      </c>
      <c r="J116" s="61">
        <f>SUM(J95:J111)</f>
        <v>6</v>
      </c>
      <c r="K116" s="61">
        <f>SUM(K95:K111)</f>
        <v>6</v>
      </c>
      <c r="L116" s="61">
        <f>SUM(L95:L111)</f>
        <v>5</v>
      </c>
      <c r="M116" s="61">
        <f>SUM(M95:M111)</f>
        <v>5</v>
      </c>
      <c r="N116" s="61">
        <f t="shared" si="18"/>
        <v>11</v>
      </c>
      <c r="O116" s="61">
        <f t="shared" si="18"/>
        <v>12</v>
      </c>
      <c r="P116" s="61">
        <f t="shared" si="18"/>
        <v>12</v>
      </c>
      <c r="Q116" s="61">
        <f t="shared" si="18"/>
        <v>12</v>
      </c>
      <c r="R116" s="61">
        <f t="shared" si="18"/>
        <v>12</v>
      </c>
      <c r="S116" s="61">
        <f t="shared" si="18"/>
        <v>12</v>
      </c>
      <c r="T116" s="61">
        <f t="shared" si="18"/>
        <v>12</v>
      </c>
      <c r="U116" s="61">
        <f t="shared" si="18"/>
        <v>12</v>
      </c>
      <c r="V116" s="61">
        <f t="shared" ref="V116:Y116" si="19">SUM(V95:V111)</f>
        <v>11</v>
      </c>
      <c r="W116" s="61">
        <f t="shared" si="19"/>
        <v>11</v>
      </c>
      <c r="X116" s="61">
        <f t="shared" si="19"/>
        <v>3</v>
      </c>
      <c r="Y116" s="61">
        <f t="shared" si="19"/>
        <v>0</v>
      </c>
      <c r="Z116" s="61" t="s">
        <v>0</v>
      </c>
      <c r="AA116" s="6">
        <f>AA30</f>
        <v>212.5</v>
      </c>
    </row>
    <row r="117" spans="1:27" ht="12" customHeight="1" thickBot="1" x14ac:dyDescent="0.3">
      <c r="A117" s="27" t="s">
        <v>28</v>
      </c>
      <c r="B117" s="322">
        <v>1</v>
      </c>
      <c r="C117" s="323">
        <v>1</v>
      </c>
      <c r="D117" s="324">
        <v>1</v>
      </c>
      <c r="E117" s="323">
        <v>1</v>
      </c>
      <c r="F117" s="324">
        <v>1</v>
      </c>
      <c r="G117" s="323">
        <v>1</v>
      </c>
      <c r="H117" s="324">
        <v>1</v>
      </c>
      <c r="I117" s="323">
        <v>1</v>
      </c>
      <c r="J117" s="325">
        <v>1</v>
      </c>
      <c r="K117" s="329"/>
      <c r="L117" s="325"/>
      <c r="M117" s="329"/>
      <c r="N117" s="325">
        <v>1</v>
      </c>
      <c r="O117" s="329">
        <v>1</v>
      </c>
      <c r="P117" s="324">
        <v>1</v>
      </c>
      <c r="Q117" s="323">
        <v>1</v>
      </c>
      <c r="R117" s="324">
        <v>1</v>
      </c>
      <c r="S117" s="323">
        <v>1</v>
      </c>
      <c r="T117" s="324">
        <v>1</v>
      </c>
      <c r="U117" s="323">
        <v>1</v>
      </c>
      <c r="V117" s="163">
        <v>1</v>
      </c>
      <c r="W117" s="329">
        <v>1</v>
      </c>
      <c r="X117" s="325"/>
      <c r="Y117" s="329"/>
      <c r="Z117" s="11">
        <f t="shared" si="15"/>
        <v>9.5</v>
      </c>
      <c r="AA117" s="6">
        <f>AA31</f>
        <v>36</v>
      </c>
    </row>
    <row r="118" spans="1:27" ht="12" customHeight="1" thickBot="1" x14ac:dyDescent="0.3">
      <c r="A118" s="27" t="s">
        <v>55</v>
      </c>
      <c r="B118" s="163">
        <v>1</v>
      </c>
      <c r="C118" s="146">
        <v>1</v>
      </c>
      <c r="D118" s="145">
        <v>1</v>
      </c>
      <c r="E118" s="146">
        <v>1</v>
      </c>
      <c r="F118" s="145">
        <v>1</v>
      </c>
      <c r="G118" s="146">
        <v>1</v>
      </c>
      <c r="H118" s="145">
        <v>1</v>
      </c>
      <c r="I118" s="146">
        <v>1</v>
      </c>
      <c r="J118" s="145">
        <v>1</v>
      </c>
      <c r="K118" s="146"/>
      <c r="L118" s="145"/>
      <c r="M118" s="146"/>
      <c r="N118" s="145">
        <v>1</v>
      </c>
      <c r="O118" s="146">
        <v>1</v>
      </c>
      <c r="P118" s="145">
        <v>1</v>
      </c>
      <c r="Q118" s="146">
        <v>1</v>
      </c>
      <c r="R118" s="145">
        <v>1</v>
      </c>
      <c r="S118" s="146">
        <v>1</v>
      </c>
      <c r="T118" s="145">
        <v>1</v>
      </c>
      <c r="U118" s="146">
        <v>1</v>
      </c>
      <c r="V118" s="163">
        <v>1</v>
      </c>
      <c r="W118" s="146">
        <v>1</v>
      </c>
      <c r="X118" s="145"/>
      <c r="Y118" s="146"/>
      <c r="Z118" s="11">
        <f t="shared" si="15"/>
        <v>9.5</v>
      </c>
      <c r="AA118" s="6">
        <f t="shared" ref="AA118:AA129" si="20">AA32</f>
        <v>35</v>
      </c>
    </row>
    <row r="119" spans="1:27" ht="12" customHeight="1" thickBot="1" x14ac:dyDescent="0.3">
      <c r="A119" s="395" t="s">
        <v>54</v>
      </c>
      <c r="B119" s="322" t="s">
        <v>0</v>
      </c>
      <c r="C119" s="146" t="s">
        <v>0</v>
      </c>
      <c r="D119" s="324">
        <v>1</v>
      </c>
      <c r="E119" s="323">
        <v>1</v>
      </c>
      <c r="F119" s="324">
        <v>1</v>
      </c>
      <c r="G119" s="323">
        <v>1</v>
      </c>
      <c r="H119" s="324">
        <v>1</v>
      </c>
      <c r="I119" s="323">
        <v>1</v>
      </c>
      <c r="J119" s="325" t="s">
        <v>0</v>
      </c>
      <c r="K119" s="329"/>
      <c r="L119" s="325"/>
      <c r="M119" s="329"/>
      <c r="N119" s="325">
        <v>1</v>
      </c>
      <c r="O119" s="329">
        <v>1</v>
      </c>
      <c r="P119" s="324">
        <v>1</v>
      </c>
      <c r="Q119" s="323">
        <v>1</v>
      </c>
      <c r="R119" s="324">
        <v>1</v>
      </c>
      <c r="S119" s="323">
        <v>1</v>
      </c>
      <c r="T119" s="324">
        <v>1</v>
      </c>
      <c r="U119" s="323">
        <v>1</v>
      </c>
      <c r="V119" s="163">
        <v>1</v>
      </c>
      <c r="W119" s="329" t="s">
        <v>0</v>
      </c>
      <c r="X119" s="325"/>
      <c r="Y119" s="329"/>
      <c r="Z119" s="11">
        <f t="shared" si="15"/>
        <v>7.5</v>
      </c>
      <c r="AA119" s="6">
        <f t="shared" si="20"/>
        <v>35</v>
      </c>
    </row>
    <row r="120" spans="1:27" ht="12" customHeight="1" thickBot="1" x14ac:dyDescent="0.3">
      <c r="A120" s="84" t="s">
        <v>29</v>
      </c>
      <c r="B120" s="225">
        <v>1</v>
      </c>
      <c r="C120" s="231">
        <v>1</v>
      </c>
      <c r="D120" s="225">
        <v>1</v>
      </c>
      <c r="E120" s="231">
        <v>1</v>
      </c>
      <c r="F120" s="225">
        <v>1</v>
      </c>
      <c r="G120" s="231">
        <v>1</v>
      </c>
      <c r="H120" s="225">
        <v>1</v>
      </c>
      <c r="I120" s="231">
        <v>1</v>
      </c>
      <c r="J120" s="78" t="s">
        <v>0</v>
      </c>
      <c r="K120" s="53" t="s">
        <v>0</v>
      </c>
      <c r="L120" s="227">
        <v>1</v>
      </c>
      <c r="M120" s="228">
        <v>1</v>
      </c>
      <c r="N120" s="227">
        <v>1</v>
      </c>
      <c r="O120" s="228">
        <v>1</v>
      </c>
      <c r="P120" s="225">
        <v>1</v>
      </c>
      <c r="Q120" s="231">
        <v>1</v>
      </c>
      <c r="R120" s="78" t="s">
        <v>0</v>
      </c>
      <c r="S120" s="53" t="s">
        <v>0</v>
      </c>
      <c r="T120" s="78" t="s">
        <v>0</v>
      </c>
      <c r="U120" s="13"/>
      <c r="V120" s="12"/>
      <c r="W120" s="13"/>
      <c r="X120" s="12"/>
      <c r="Y120" s="13"/>
      <c r="Z120" s="11">
        <f t="shared" si="15"/>
        <v>7</v>
      </c>
      <c r="AA120" s="6">
        <f t="shared" si="20"/>
        <v>35</v>
      </c>
    </row>
    <row r="121" spans="1:27" ht="12" customHeight="1" thickBot="1" x14ac:dyDescent="0.3">
      <c r="A121" s="84" t="s">
        <v>42</v>
      </c>
      <c r="B121" s="88"/>
      <c r="C121" s="50"/>
      <c r="D121" s="48"/>
      <c r="E121" s="50"/>
      <c r="F121" s="48"/>
      <c r="G121" s="50"/>
      <c r="H121" s="48"/>
      <c r="I121" s="50"/>
      <c r="J121" s="88"/>
      <c r="K121" s="47"/>
      <c r="L121" s="88"/>
      <c r="M121" s="47"/>
      <c r="N121" s="48"/>
      <c r="O121" s="50"/>
      <c r="P121" s="48"/>
      <c r="Q121" s="50"/>
      <c r="R121" s="48"/>
      <c r="S121" s="50"/>
      <c r="T121" s="48"/>
      <c r="U121" s="50"/>
      <c r="V121" s="48"/>
      <c r="W121" s="50"/>
      <c r="X121" s="88"/>
      <c r="Y121" s="47"/>
      <c r="Z121" s="11">
        <f t="shared" si="15"/>
        <v>0</v>
      </c>
      <c r="AA121" s="6">
        <f t="shared" si="20"/>
        <v>35</v>
      </c>
    </row>
    <row r="122" spans="1:27" ht="12" customHeight="1" thickBot="1" x14ac:dyDescent="0.3">
      <c r="A122" s="349" t="s">
        <v>30</v>
      </c>
      <c r="B122" s="330">
        <v>1</v>
      </c>
      <c r="C122" s="331">
        <v>1</v>
      </c>
      <c r="D122" s="330">
        <v>1</v>
      </c>
      <c r="E122" s="331">
        <v>1</v>
      </c>
      <c r="F122" s="330">
        <v>1</v>
      </c>
      <c r="G122" s="331">
        <v>1</v>
      </c>
      <c r="H122" s="330">
        <v>1</v>
      </c>
      <c r="I122" s="331">
        <v>1</v>
      </c>
      <c r="J122" s="145"/>
      <c r="K122" s="146"/>
      <c r="L122" s="206"/>
      <c r="M122" s="182"/>
      <c r="N122" s="206"/>
      <c r="O122" s="182"/>
      <c r="P122" s="206"/>
      <c r="Q122" s="182"/>
      <c r="R122" s="206"/>
      <c r="S122" s="182"/>
      <c r="T122" s="206"/>
      <c r="U122" s="182"/>
      <c r="V122" s="206"/>
      <c r="W122" s="182"/>
      <c r="X122" s="206"/>
      <c r="Y122" s="182"/>
      <c r="Z122" s="11">
        <f t="shared" si="15"/>
        <v>4</v>
      </c>
      <c r="AA122" s="6">
        <f t="shared" si="20"/>
        <v>35</v>
      </c>
    </row>
    <row r="123" spans="1:27" ht="12" customHeight="1" thickBot="1" x14ac:dyDescent="0.3">
      <c r="A123" s="31" t="s">
        <v>31</v>
      </c>
      <c r="B123" s="78"/>
      <c r="C123" s="53"/>
      <c r="D123" s="82">
        <v>1</v>
      </c>
      <c r="E123" s="83">
        <v>1</v>
      </c>
      <c r="F123" s="78">
        <v>1</v>
      </c>
      <c r="G123" s="53">
        <v>1</v>
      </c>
      <c r="H123" s="78">
        <v>1</v>
      </c>
      <c r="I123" s="53">
        <v>1</v>
      </c>
      <c r="J123" s="78"/>
      <c r="K123" s="53"/>
      <c r="L123" s="148">
        <v>1</v>
      </c>
      <c r="M123" s="57">
        <v>1</v>
      </c>
      <c r="N123" s="78">
        <v>1</v>
      </c>
      <c r="O123" s="53">
        <v>1</v>
      </c>
      <c r="P123" s="78">
        <v>1</v>
      </c>
      <c r="Q123" s="53">
        <v>1</v>
      </c>
      <c r="R123" s="78">
        <v>1</v>
      </c>
      <c r="S123" s="53">
        <v>1</v>
      </c>
      <c r="T123" s="78">
        <v>1</v>
      </c>
      <c r="U123" s="53">
        <v>1</v>
      </c>
      <c r="V123" s="78"/>
      <c r="W123" s="53"/>
      <c r="X123" s="78"/>
      <c r="Y123" s="53"/>
      <c r="Z123" s="11">
        <f t="shared" si="15"/>
        <v>8</v>
      </c>
      <c r="AA123" s="6">
        <f t="shared" si="20"/>
        <v>37</v>
      </c>
    </row>
    <row r="124" spans="1:27" ht="12" customHeight="1" thickBot="1" x14ac:dyDescent="0.3">
      <c r="A124" s="99" t="s">
        <v>40</v>
      </c>
      <c r="B124" s="145"/>
      <c r="C124" s="146" t="s">
        <v>0</v>
      </c>
      <c r="D124" s="337">
        <v>1</v>
      </c>
      <c r="E124" s="338">
        <v>1</v>
      </c>
      <c r="F124" s="337">
        <v>1</v>
      </c>
      <c r="G124" s="338">
        <v>1</v>
      </c>
      <c r="H124" s="337">
        <v>1</v>
      </c>
      <c r="I124" s="338">
        <v>1</v>
      </c>
      <c r="J124" s="337">
        <v>1</v>
      </c>
      <c r="K124" s="338">
        <v>1</v>
      </c>
      <c r="L124" s="239" t="s">
        <v>0</v>
      </c>
      <c r="M124" s="192" t="s">
        <v>0</v>
      </c>
      <c r="N124" s="337">
        <v>1</v>
      </c>
      <c r="O124" s="338">
        <v>1</v>
      </c>
      <c r="P124" s="337">
        <v>1</v>
      </c>
      <c r="Q124" s="338">
        <v>1</v>
      </c>
      <c r="R124" s="337">
        <v>1</v>
      </c>
      <c r="S124" s="338">
        <v>1</v>
      </c>
      <c r="T124" s="337">
        <v>1</v>
      </c>
      <c r="U124" s="338">
        <v>1</v>
      </c>
      <c r="V124" s="337">
        <v>1</v>
      </c>
      <c r="W124" s="146">
        <v>1</v>
      </c>
      <c r="X124" s="145"/>
      <c r="Y124" s="146"/>
      <c r="Z124" s="11">
        <f t="shared" si="15"/>
        <v>9</v>
      </c>
      <c r="AA124" s="6">
        <f t="shared" si="20"/>
        <v>35</v>
      </c>
    </row>
    <row r="125" spans="1:27" ht="12" customHeight="1" thickBot="1" x14ac:dyDescent="0.3">
      <c r="A125" s="203"/>
      <c r="B125" s="78"/>
      <c r="C125" s="56"/>
      <c r="D125" s="54"/>
      <c r="E125" s="56"/>
      <c r="F125" s="54"/>
      <c r="G125" s="56"/>
      <c r="H125" s="54"/>
      <c r="I125" s="56"/>
      <c r="J125" s="78"/>
      <c r="K125" s="53"/>
      <c r="L125" s="78"/>
      <c r="M125" s="53"/>
      <c r="N125" s="54"/>
      <c r="O125" s="56"/>
      <c r="P125" s="54"/>
      <c r="Q125" s="56"/>
      <c r="R125" s="54"/>
      <c r="S125" s="56"/>
      <c r="T125" s="54"/>
      <c r="U125" s="56"/>
      <c r="V125" s="54"/>
      <c r="W125" s="56"/>
      <c r="X125" s="78"/>
      <c r="Y125" s="53"/>
      <c r="Z125" s="11">
        <f t="shared" si="15"/>
        <v>0</v>
      </c>
      <c r="AA125" s="6">
        <f t="shared" si="20"/>
        <v>0</v>
      </c>
    </row>
    <row r="126" spans="1:27" ht="12" customHeight="1" thickBot="1" x14ac:dyDescent="0.3">
      <c r="A126" s="427"/>
      <c r="B126" s="78"/>
      <c r="C126" s="53"/>
      <c r="D126" s="145"/>
      <c r="E126" s="146"/>
      <c r="F126" s="78"/>
      <c r="G126" s="53"/>
      <c r="H126" s="78"/>
      <c r="I126" s="53"/>
      <c r="J126" s="78"/>
      <c r="K126" s="53"/>
      <c r="L126" s="148"/>
      <c r="M126" s="57"/>
      <c r="N126" s="78"/>
      <c r="O126" s="53"/>
      <c r="P126" s="78"/>
      <c r="Q126" s="53"/>
      <c r="R126" s="78"/>
      <c r="S126" s="53"/>
      <c r="T126" s="78"/>
      <c r="U126" s="53"/>
      <c r="V126" s="78"/>
      <c r="W126" s="53"/>
      <c r="X126" s="78"/>
      <c r="Y126" s="53"/>
      <c r="Z126" s="11">
        <f t="shared" si="15"/>
        <v>0</v>
      </c>
      <c r="AA126" s="6">
        <f t="shared" si="20"/>
        <v>0</v>
      </c>
    </row>
    <row r="127" spans="1:27" ht="12" customHeight="1" thickBot="1" x14ac:dyDescent="0.3">
      <c r="A127" s="258"/>
      <c r="B127" s="145"/>
      <c r="C127" s="146"/>
      <c r="D127" s="145"/>
      <c r="E127" s="146"/>
      <c r="F127" s="145"/>
      <c r="G127" s="146"/>
      <c r="H127" s="145"/>
      <c r="I127" s="146"/>
      <c r="J127" s="145"/>
      <c r="K127" s="146"/>
      <c r="L127" s="239"/>
      <c r="M127" s="192"/>
      <c r="N127" s="145"/>
      <c r="O127" s="146"/>
      <c r="P127" s="145"/>
      <c r="Q127" s="146"/>
      <c r="R127" s="145"/>
      <c r="S127" s="146"/>
      <c r="T127" s="145"/>
      <c r="U127" s="146"/>
      <c r="V127" s="145"/>
      <c r="W127" s="146"/>
      <c r="X127" s="145"/>
      <c r="Y127" s="146"/>
      <c r="Z127" s="11">
        <f t="shared" si="15"/>
        <v>0</v>
      </c>
      <c r="AA127" s="6">
        <f t="shared" si="20"/>
        <v>0</v>
      </c>
    </row>
    <row r="128" spans="1:27" ht="12" customHeight="1" thickBot="1" x14ac:dyDescent="0.3">
      <c r="A128" s="31" t="s">
        <v>32</v>
      </c>
      <c r="B128" s="269">
        <v>1</v>
      </c>
      <c r="C128" s="270">
        <v>1</v>
      </c>
      <c r="D128" s="269">
        <v>1</v>
      </c>
      <c r="E128" s="270">
        <v>1</v>
      </c>
      <c r="F128" s="269">
        <v>1</v>
      </c>
      <c r="G128" s="270">
        <v>1</v>
      </c>
      <c r="H128" s="269">
        <v>1</v>
      </c>
      <c r="I128" s="270">
        <v>1</v>
      </c>
      <c r="J128" s="78" t="s">
        <v>0</v>
      </c>
      <c r="K128" s="13"/>
      <c r="L128" s="281">
        <v>1</v>
      </c>
      <c r="M128" s="270">
        <v>1</v>
      </c>
      <c r="N128" s="269">
        <v>1</v>
      </c>
      <c r="O128" s="270">
        <v>1</v>
      </c>
      <c r="P128" s="269">
        <v>1</v>
      </c>
      <c r="Q128" s="270">
        <v>1</v>
      </c>
      <c r="R128" s="12" t="s">
        <v>0</v>
      </c>
      <c r="S128" s="13"/>
      <c r="T128" s="12"/>
      <c r="U128" s="13"/>
      <c r="V128" s="12"/>
      <c r="W128" s="13"/>
      <c r="X128" s="12"/>
      <c r="Y128" s="13"/>
      <c r="Z128" s="11">
        <f t="shared" si="15"/>
        <v>7</v>
      </c>
      <c r="AA128" s="6">
        <f t="shared" si="20"/>
        <v>35</v>
      </c>
    </row>
    <row r="129" spans="1:27" ht="12" customHeight="1" thickBot="1" x14ac:dyDescent="0.3">
      <c r="A129" s="350" t="s">
        <v>33</v>
      </c>
      <c r="B129" s="255" t="s">
        <v>0</v>
      </c>
      <c r="C129" s="275" t="s">
        <v>0</v>
      </c>
      <c r="D129" s="278">
        <v>1</v>
      </c>
      <c r="E129" s="277">
        <v>1</v>
      </c>
      <c r="F129" s="278">
        <v>1</v>
      </c>
      <c r="G129" s="277">
        <v>1</v>
      </c>
      <c r="H129" s="278">
        <v>1</v>
      </c>
      <c r="I129" s="277">
        <v>1</v>
      </c>
      <c r="J129" s="255"/>
      <c r="K129" s="275"/>
      <c r="L129" s="255"/>
      <c r="M129" s="275"/>
      <c r="N129" s="255"/>
      <c r="O129" s="275"/>
      <c r="P129" s="255"/>
      <c r="Q129" s="275"/>
      <c r="R129" s="255"/>
      <c r="S129" s="275"/>
      <c r="T129" s="278">
        <v>1</v>
      </c>
      <c r="U129" s="277">
        <v>1</v>
      </c>
      <c r="V129" s="278">
        <v>1</v>
      </c>
      <c r="W129" s="277">
        <v>1</v>
      </c>
      <c r="X129" s="255" t="s">
        <v>0</v>
      </c>
      <c r="Y129" s="275" t="s">
        <v>0</v>
      </c>
      <c r="Z129" s="11">
        <f t="shared" si="15"/>
        <v>5</v>
      </c>
      <c r="AA129" s="6">
        <f t="shared" si="20"/>
        <v>35</v>
      </c>
    </row>
    <row r="130" spans="1:27" ht="12" customHeight="1" thickBot="1" x14ac:dyDescent="0.3">
      <c r="A130" s="559" t="str">
        <f>A1</f>
        <v>SEMAINE 5</v>
      </c>
      <c r="B130" s="514">
        <f>B1+3</f>
        <v>45687</v>
      </c>
      <c r="C130" s="515"/>
      <c r="D130" s="515"/>
      <c r="E130" s="515"/>
      <c r="F130" s="515"/>
      <c r="G130" s="515"/>
      <c r="H130" s="515"/>
      <c r="I130" s="515"/>
      <c r="J130" s="515"/>
      <c r="K130" s="515"/>
      <c r="L130" s="515"/>
      <c r="M130" s="515"/>
      <c r="N130" s="515"/>
      <c r="O130" s="515"/>
      <c r="P130" s="515"/>
      <c r="Q130" s="515"/>
      <c r="R130" s="515"/>
      <c r="S130" s="515"/>
      <c r="T130" s="515"/>
      <c r="U130" s="515"/>
      <c r="V130" s="515"/>
      <c r="W130" s="515"/>
      <c r="X130" s="515"/>
      <c r="Y130" s="516"/>
      <c r="Z130" s="519" t="s">
        <v>9</v>
      </c>
      <c r="AA130" s="521" t="s">
        <v>10</v>
      </c>
    </row>
    <row r="131" spans="1:27" ht="12" customHeight="1" thickBot="1" x14ac:dyDescent="0.3">
      <c r="A131" s="513"/>
      <c r="B131" s="557" t="s">
        <v>15</v>
      </c>
      <c r="C131" s="558"/>
      <c r="D131" s="560" t="s">
        <v>16</v>
      </c>
      <c r="E131" s="558"/>
      <c r="F131" s="561" t="s">
        <v>17</v>
      </c>
      <c r="G131" s="558"/>
      <c r="H131" s="557" t="s">
        <v>18</v>
      </c>
      <c r="I131" s="558"/>
      <c r="J131" s="557" t="s">
        <v>19</v>
      </c>
      <c r="K131" s="558"/>
      <c r="L131" s="557" t="s">
        <v>20</v>
      </c>
      <c r="M131" s="558"/>
      <c r="N131" s="557" t="s">
        <v>12</v>
      </c>
      <c r="O131" s="558"/>
      <c r="P131" s="557" t="s">
        <v>21</v>
      </c>
      <c r="Q131" s="558"/>
      <c r="R131" s="557" t="s">
        <v>22</v>
      </c>
      <c r="S131" s="558"/>
      <c r="T131" s="557" t="s">
        <v>23</v>
      </c>
      <c r="U131" s="558"/>
      <c r="V131" s="557" t="s">
        <v>24</v>
      </c>
      <c r="W131" s="558"/>
      <c r="X131" s="557" t="s">
        <v>25</v>
      </c>
      <c r="Y131" s="558"/>
      <c r="Z131" s="520"/>
      <c r="AA131" s="522"/>
    </row>
    <row r="132" spans="1:27" ht="12" customHeight="1" x14ac:dyDescent="0.25">
      <c r="A132" s="26" t="s">
        <v>1</v>
      </c>
      <c r="B132" s="29" t="s">
        <v>0</v>
      </c>
      <c r="C132" s="123">
        <v>1</v>
      </c>
      <c r="D132" s="124">
        <v>1</v>
      </c>
      <c r="E132" s="126">
        <v>1</v>
      </c>
      <c r="F132" s="288">
        <v>1</v>
      </c>
      <c r="G132" s="126">
        <v>1</v>
      </c>
      <c r="H132" s="125">
        <v>1</v>
      </c>
      <c r="I132" s="126">
        <v>1</v>
      </c>
      <c r="J132" s="111" t="s">
        <v>0</v>
      </c>
      <c r="K132" s="2" t="s">
        <v>0</v>
      </c>
      <c r="L132" s="122" t="s">
        <v>0</v>
      </c>
      <c r="M132" s="83" t="s">
        <v>0</v>
      </c>
      <c r="N132" s="127">
        <v>1</v>
      </c>
      <c r="O132" s="123">
        <v>1</v>
      </c>
      <c r="P132" s="127">
        <v>1</v>
      </c>
      <c r="Q132" s="123">
        <v>1</v>
      </c>
      <c r="R132" s="127">
        <v>1</v>
      </c>
      <c r="S132" s="118">
        <v>1</v>
      </c>
      <c r="T132" s="117">
        <v>1</v>
      </c>
      <c r="U132" s="118">
        <v>1</v>
      </c>
      <c r="V132" s="117">
        <v>1</v>
      </c>
      <c r="W132" s="118">
        <v>1</v>
      </c>
      <c r="X132" s="122">
        <v>1</v>
      </c>
      <c r="Y132" s="2"/>
      <c r="Z132" s="40">
        <f>SUM(B132:Y132)*0.5</f>
        <v>9</v>
      </c>
      <c r="AA132" s="6">
        <f t="shared" ref="AA132:AA157" si="21">AA3</f>
        <v>36</v>
      </c>
    </row>
    <row r="133" spans="1:27" ht="12" customHeight="1" x14ac:dyDescent="0.25">
      <c r="A133" s="257" t="s">
        <v>43</v>
      </c>
      <c r="B133" s="54" t="s">
        <v>0</v>
      </c>
      <c r="C133" s="53" t="s">
        <v>0</v>
      </c>
      <c r="D133" s="54" t="s">
        <v>0</v>
      </c>
      <c r="E133" s="165" t="s">
        <v>0</v>
      </c>
      <c r="F133" s="54">
        <v>1</v>
      </c>
      <c r="G133" s="56">
        <v>1</v>
      </c>
      <c r="H133" s="55">
        <v>1</v>
      </c>
      <c r="I133" s="56">
        <v>1</v>
      </c>
      <c r="J133" s="55">
        <v>1</v>
      </c>
      <c r="K133" s="56">
        <v>1</v>
      </c>
      <c r="L133" s="52" t="s">
        <v>0</v>
      </c>
      <c r="M133" s="53" t="s">
        <v>0</v>
      </c>
      <c r="N133" s="52">
        <v>1</v>
      </c>
      <c r="O133" s="53">
        <v>1</v>
      </c>
      <c r="P133" s="52">
        <v>1</v>
      </c>
      <c r="Q133" s="53">
        <v>1</v>
      </c>
      <c r="R133" s="52">
        <v>1</v>
      </c>
      <c r="S133" s="53">
        <v>1</v>
      </c>
      <c r="T133" s="52">
        <v>1</v>
      </c>
      <c r="U133" s="53">
        <v>1</v>
      </c>
      <c r="V133" s="52">
        <v>1</v>
      </c>
      <c r="W133" s="53">
        <v>1</v>
      </c>
      <c r="X133" s="78" t="s">
        <v>0</v>
      </c>
      <c r="Y133" s="53"/>
      <c r="Z133" s="40">
        <f t="shared" ref="Z133:Z171" si="22">SUM(B133:Y133)*0.5</f>
        <v>8</v>
      </c>
      <c r="AA133" s="6">
        <f t="shared" si="21"/>
        <v>35</v>
      </c>
    </row>
    <row r="134" spans="1:27" ht="12" customHeight="1" x14ac:dyDescent="0.25">
      <c r="A134" s="258" t="s">
        <v>49</v>
      </c>
      <c r="B134" s="88"/>
      <c r="C134" s="50"/>
      <c r="D134" s="48"/>
      <c r="E134" s="50"/>
      <c r="F134" s="155"/>
      <c r="G134" s="50"/>
      <c r="H134" s="49"/>
      <c r="I134" s="50"/>
      <c r="J134" s="46"/>
      <c r="K134" s="47"/>
      <c r="L134" s="46"/>
      <c r="M134" s="47"/>
      <c r="N134" s="46"/>
      <c r="O134" s="47"/>
      <c r="P134" s="46"/>
      <c r="Q134" s="47"/>
      <c r="R134" s="46"/>
      <c r="S134" s="47"/>
      <c r="T134" s="46"/>
      <c r="U134" s="47"/>
      <c r="V134" s="46"/>
      <c r="W134" s="47"/>
      <c r="X134" s="46"/>
      <c r="Y134" s="47"/>
      <c r="Z134" s="40">
        <f t="shared" si="22"/>
        <v>0</v>
      </c>
      <c r="AA134" s="6">
        <f t="shared" si="21"/>
        <v>36</v>
      </c>
    </row>
    <row r="135" spans="1:27" ht="12" customHeight="1" x14ac:dyDescent="0.25">
      <c r="A135" s="258" t="s">
        <v>45</v>
      </c>
      <c r="B135" s="88"/>
      <c r="C135" s="47"/>
      <c r="D135" s="48"/>
      <c r="E135" s="50"/>
      <c r="F135" s="155"/>
      <c r="G135" s="50"/>
      <c r="H135" s="49"/>
      <c r="I135" s="50"/>
      <c r="J135" s="49"/>
      <c r="K135" s="50"/>
      <c r="L135" s="46"/>
      <c r="M135" s="47"/>
      <c r="N135" s="46"/>
      <c r="O135" s="47"/>
      <c r="P135" s="46"/>
      <c r="Q135" s="47"/>
      <c r="R135" s="46"/>
      <c r="S135" s="47"/>
      <c r="T135" s="46"/>
      <c r="U135" s="47"/>
      <c r="V135" s="46"/>
      <c r="W135" s="47"/>
      <c r="X135" s="46"/>
      <c r="Y135" s="47"/>
      <c r="Z135" s="40">
        <f t="shared" si="22"/>
        <v>0</v>
      </c>
      <c r="AA135" s="6">
        <f t="shared" si="21"/>
        <v>35</v>
      </c>
    </row>
    <row r="136" spans="1:27" ht="12" customHeight="1" x14ac:dyDescent="0.25">
      <c r="A136" s="258" t="s">
        <v>51</v>
      </c>
      <c r="B136" s="78"/>
      <c r="C136" s="53"/>
      <c r="D136" s="54">
        <v>1</v>
      </c>
      <c r="E136" s="56">
        <v>1</v>
      </c>
      <c r="F136" s="158">
        <v>1</v>
      </c>
      <c r="G136" s="56">
        <v>1</v>
      </c>
      <c r="H136" s="55">
        <v>1</v>
      </c>
      <c r="I136" s="56">
        <v>1</v>
      </c>
      <c r="J136" s="55" t="s">
        <v>0</v>
      </c>
      <c r="K136" s="56" t="s">
        <v>0</v>
      </c>
      <c r="L136" s="52">
        <v>1</v>
      </c>
      <c r="M136" s="53">
        <v>1</v>
      </c>
      <c r="N136" s="52">
        <v>1</v>
      </c>
      <c r="O136" s="53">
        <v>1</v>
      </c>
      <c r="P136" s="52">
        <v>1</v>
      </c>
      <c r="Q136" s="53">
        <v>1</v>
      </c>
      <c r="R136" s="52">
        <v>1</v>
      </c>
      <c r="S136" s="53">
        <v>1</v>
      </c>
      <c r="T136" s="52">
        <v>1</v>
      </c>
      <c r="U136" s="53">
        <v>1</v>
      </c>
      <c r="V136" s="52">
        <v>1</v>
      </c>
      <c r="W136" s="53">
        <v>1</v>
      </c>
      <c r="X136" s="52" t="s">
        <v>0</v>
      </c>
      <c r="Y136" s="53"/>
      <c r="Z136" s="40">
        <f t="shared" si="22"/>
        <v>9</v>
      </c>
      <c r="AA136" s="6">
        <f t="shared" si="21"/>
        <v>35</v>
      </c>
    </row>
    <row r="137" spans="1:27" ht="12" customHeight="1" thickBot="1" x14ac:dyDescent="0.3">
      <c r="A137" s="259"/>
      <c r="B137" s="255"/>
      <c r="C137" s="275"/>
      <c r="D137" s="309"/>
      <c r="E137" s="310"/>
      <c r="F137" s="311"/>
      <c r="G137" s="310"/>
      <c r="H137" s="312"/>
      <c r="I137" s="310"/>
      <c r="J137" s="315"/>
      <c r="K137" s="275"/>
      <c r="L137" s="315"/>
      <c r="M137" s="275"/>
      <c r="N137" s="315"/>
      <c r="O137" s="275"/>
      <c r="P137" s="315"/>
      <c r="Q137" s="275"/>
      <c r="R137" s="315"/>
      <c r="S137" s="275"/>
      <c r="T137" s="315"/>
      <c r="U137" s="275"/>
      <c r="V137" s="315"/>
      <c r="W137" s="275"/>
      <c r="X137" s="315"/>
      <c r="Y137" s="275"/>
      <c r="Z137" s="40">
        <f t="shared" si="22"/>
        <v>0</v>
      </c>
      <c r="AA137" s="6">
        <f t="shared" si="21"/>
        <v>0</v>
      </c>
    </row>
    <row r="138" spans="1:27" ht="12" customHeight="1" thickBot="1" x14ac:dyDescent="0.3">
      <c r="A138" s="10" t="s">
        <v>2</v>
      </c>
      <c r="B138" s="18">
        <f t="shared" ref="B138:Y138" si="23">SUM(B132:B137)</f>
        <v>0</v>
      </c>
      <c r="C138" s="18">
        <f t="shared" si="23"/>
        <v>1</v>
      </c>
      <c r="D138" s="18">
        <f t="shared" si="23"/>
        <v>2</v>
      </c>
      <c r="E138" s="18">
        <f t="shared" si="23"/>
        <v>2</v>
      </c>
      <c r="F138" s="18">
        <f t="shared" si="23"/>
        <v>3</v>
      </c>
      <c r="G138" s="18">
        <f t="shared" si="23"/>
        <v>3</v>
      </c>
      <c r="H138" s="18">
        <f t="shared" si="23"/>
        <v>3</v>
      </c>
      <c r="I138" s="18">
        <f t="shared" si="23"/>
        <v>3</v>
      </c>
      <c r="J138" s="18">
        <f t="shared" si="23"/>
        <v>1</v>
      </c>
      <c r="K138" s="18">
        <f t="shared" si="23"/>
        <v>1</v>
      </c>
      <c r="L138" s="18">
        <f t="shared" si="23"/>
        <v>1</v>
      </c>
      <c r="M138" s="18">
        <f t="shared" si="23"/>
        <v>1</v>
      </c>
      <c r="N138" s="18">
        <f t="shared" si="23"/>
        <v>3</v>
      </c>
      <c r="O138" s="18">
        <f t="shared" si="23"/>
        <v>3</v>
      </c>
      <c r="P138" s="18">
        <f t="shared" si="23"/>
        <v>3</v>
      </c>
      <c r="Q138" s="18">
        <f t="shared" si="23"/>
        <v>3</v>
      </c>
      <c r="R138" s="18">
        <f t="shared" si="23"/>
        <v>3</v>
      </c>
      <c r="S138" s="18">
        <f t="shared" si="23"/>
        <v>3</v>
      </c>
      <c r="T138" s="18">
        <f t="shared" si="23"/>
        <v>3</v>
      </c>
      <c r="U138" s="18">
        <f t="shared" si="23"/>
        <v>3</v>
      </c>
      <c r="V138" s="18">
        <f t="shared" si="23"/>
        <v>3</v>
      </c>
      <c r="W138" s="18">
        <f t="shared" si="23"/>
        <v>3</v>
      </c>
      <c r="X138" s="18">
        <f t="shared" si="23"/>
        <v>1</v>
      </c>
      <c r="Y138" s="18">
        <f t="shared" si="23"/>
        <v>0</v>
      </c>
      <c r="Z138" s="40">
        <f t="shared" si="22"/>
        <v>26</v>
      </c>
      <c r="AA138" s="6" t="e">
        <f t="shared" si="21"/>
        <v>#VALUE!</v>
      </c>
    </row>
    <row r="139" spans="1:27" ht="12" customHeight="1" x14ac:dyDescent="0.25">
      <c r="A139" s="9" t="s">
        <v>3</v>
      </c>
      <c r="B139" s="143"/>
      <c r="C139" s="134"/>
      <c r="D139" s="170">
        <v>1</v>
      </c>
      <c r="E139" s="112">
        <v>1</v>
      </c>
      <c r="F139" s="251">
        <v>1</v>
      </c>
      <c r="G139" s="112">
        <v>1</v>
      </c>
      <c r="H139" s="111">
        <v>1</v>
      </c>
      <c r="I139" s="112">
        <v>1</v>
      </c>
      <c r="J139" s="113">
        <v>1</v>
      </c>
      <c r="K139" s="83">
        <v>1</v>
      </c>
      <c r="L139" s="113" t="s">
        <v>0</v>
      </c>
      <c r="M139" s="83" t="s">
        <v>0</v>
      </c>
      <c r="N139" s="113">
        <v>1</v>
      </c>
      <c r="O139" s="83">
        <v>1</v>
      </c>
      <c r="P139" s="113">
        <v>1</v>
      </c>
      <c r="Q139" s="83">
        <v>1</v>
      </c>
      <c r="R139" s="113">
        <v>1</v>
      </c>
      <c r="S139" s="83">
        <v>1</v>
      </c>
      <c r="T139" s="113">
        <v>1</v>
      </c>
      <c r="U139" s="83">
        <v>1</v>
      </c>
      <c r="V139" s="113">
        <v>1</v>
      </c>
      <c r="W139" s="147">
        <v>1</v>
      </c>
      <c r="X139" s="143"/>
      <c r="Y139" s="134"/>
      <c r="Z139" s="40">
        <f t="shared" si="22"/>
        <v>9</v>
      </c>
      <c r="AA139" s="6">
        <f t="shared" si="21"/>
        <v>29</v>
      </c>
    </row>
    <row r="140" spans="1:27" ht="12" customHeight="1" x14ac:dyDescent="0.25">
      <c r="A140" s="4" t="s">
        <v>4</v>
      </c>
      <c r="B140" s="88"/>
      <c r="C140" s="47"/>
      <c r="D140" s="48"/>
      <c r="E140" s="50"/>
      <c r="F140" s="48"/>
      <c r="G140" s="50"/>
      <c r="H140" s="48"/>
      <c r="I140" s="50"/>
      <c r="J140" s="88"/>
      <c r="K140" s="47"/>
      <c r="L140" s="88"/>
      <c r="M140" s="47"/>
      <c r="N140" s="88"/>
      <c r="O140" s="47"/>
      <c r="P140" s="88"/>
      <c r="Q140" s="47"/>
      <c r="R140" s="88"/>
      <c r="S140" s="47"/>
      <c r="T140" s="88"/>
      <c r="U140" s="47"/>
      <c r="V140" s="88"/>
      <c r="W140" s="47"/>
      <c r="X140" s="94"/>
      <c r="Y140" s="47"/>
      <c r="Z140" s="40">
        <f t="shared" si="22"/>
        <v>0</v>
      </c>
      <c r="AA140" s="6">
        <f t="shared" si="21"/>
        <v>16</v>
      </c>
    </row>
    <row r="141" spans="1:27" ht="12" customHeight="1" x14ac:dyDescent="0.25">
      <c r="A141" s="4" t="s">
        <v>13</v>
      </c>
      <c r="B141" s="95"/>
      <c r="C141" s="66">
        <v>1</v>
      </c>
      <c r="D141" s="54">
        <v>1</v>
      </c>
      <c r="E141" s="56">
        <v>1</v>
      </c>
      <c r="F141" s="158">
        <v>1</v>
      </c>
      <c r="G141" s="56">
        <v>1</v>
      </c>
      <c r="H141" s="55">
        <v>1</v>
      </c>
      <c r="I141" s="56">
        <v>1</v>
      </c>
      <c r="J141" s="55"/>
      <c r="K141" s="56"/>
      <c r="L141" s="52">
        <v>1</v>
      </c>
      <c r="M141" s="53">
        <v>1</v>
      </c>
      <c r="N141" s="52">
        <v>1</v>
      </c>
      <c r="O141" s="53">
        <v>1</v>
      </c>
      <c r="P141" s="52">
        <v>1</v>
      </c>
      <c r="Q141" s="53">
        <v>1</v>
      </c>
      <c r="R141" s="52">
        <v>1</v>
      </c>
      <c r="S141" s="53">
        <v>1</v>
      </c>
      <c r="T141" s="52">
        <v>1</v>
      </c>
      <c r="U141" s="53">
        <v>1</v>
      </c>
      <c r="V141" s="55" t="s">
        <v>0</v>
      </c>
      <c r="W141" s="165" t="s">
        <v>0</v>
      </c>
      <c r="X141" s="95" t="s">
        <v>0</v>
      </c>
      <c r="Y141" s="66"/>
      <c r="Z141" s="40">
        <f t="shared" si="22"/>
        <v>8.5</v>
      </c>
      <c r="AA141" s="6">
        <f t="shared" si="21"/>
        <v>35</v>
      </c>
    </row>
    <row r="142" spans="1:27" ht="12" customHeight="1" x14ac:dyDescent="0.25">
      <c r="A142" s="4" t="s">
        <v>5</v>
      </c>
      <c r="B142" s="78"/>
      <c r="C142" s="53"/>
      <c r="D142" s="54">
        <v>1</v>
      </c>
      <c r="E142" s="56">
        <v>1</v>
      </c>
      <c r="F142" s="158">
        <v>1</v>
      </c>
      <c r="G142" s="56">
        <v>1</v>
      </c>
      <c r="H142" s="55">
        <v>1</v>
      </c>
      <c r="I142" s="56">
        <v>1</v>
      </c>
      <c r="J142" s="52">
        <v>1</v>
      </c>
      <c r="K142" s="53"/>
      <c r="L142" s="52"/>
      <c r="M142" s="53"/>
      <c r="N142" s="52">
        <v>1</v>
      </c>
      <c r="O142" s="53">
        <v>1</v>
      </c>
      <c r="P142" s="52">
        <v>1</v>
      </c>
      <c r="Q142" s="53">
        <v>1</v>
      </c>
      <c r="R142" s="52">
        <v>1</v>
      </c>
      <c r="S142" s="53">
        <v>1</v>
      </c>
      <c r="T142" s="52">
        <v>1</v>
      </c>
      <c r="U142" s="53">
        <v>1</v>
      </c>
      <c r="V142" s="52">
        <v>1</v>
      </c>
      <c r="W142" s="57">
        <v>1</v>
      </c>
      <c r="X142" s="78"/>
      <c r="Y142" s="53"/>
      <c r="Z142" s="40">
        <f t="shared" si="22"/>
        <v>8.5</v>
      </c>
      <c r="AA142" s="6">
        <f t="shared" si="21"/>
        <v>25</v>
      </c>
    </row>
    <row r="143" spans="1:27" ht="12" customHeight="1" x14ac:dyDescent="0.25">
      <c r="A143" s="4" t="s">
        <v>7</v>
      </c>
      <c r="B143" s="195" t="s">
        <v>0</v>
      </c>
      <c r="C143" s="66">
        <v>1</v>
      </c>
      <c r="D143" s="54">
        <v>1</v>
      </c>
      <c r="E143" s="56">
        <v>1</v>
      </c>
      <c r="F143" s="158">
        <v>1</v>
      </c>
      <c r="G143" s="56">
        <v>1</v>
      </c>
      <c r="H143" s="55">
        <v>1</v>
      </c>
      <c r="I143" s="165">
        <v>1</v>
      </c>
      <c r="J143" s="78">
        <v>1</v>
      </c>
      <c r="K143" s="56">
        <v>1</v>
      </c>
      <c r="L143" s="148" t="s">
        <v>0</v>
      </c>
      <c r="M143" s="57">
        <v>1</v>
      </c>
      <c r="N143" s="78">
        <v>1</v>
      </c>
      <c r="O143" s="53">
        <v>1</v>
      </c>
      <c r="P143" s="78">
        <v>1</v>
      </c>
      <c r="Q143" s="53">
        <v>1</v>
      </c>
      <c r="R143" s="148">
        <v>1</v>
      </c>
      <c r="S143" s="53">
        <v>1</v>
      </c>
      <c r="T143" s="78" t="s">
        <v>0</v>
      </c>
      <c r="U143" s="53" t="s">
        <v>0</v>
      </c>
      <c r="V143" s="148" t="s">
        <v>0</v>
      </c>
      <c r="W143" s="57" t="s">
        <v>0</v>
      </c>
      <c r="X143" s="95"/>
      <c r="Y143" s="66"/>
      <c r="Z143" s="40">
        <f t="shared" si="22"/>
        <v>8</v>
      </c>
      <c r="AA143" s="6">
        <f t="shared" si="21"/>
        <v>31</v>
      </c>
    </row>
    <row r="144" spans="1:27" ht="12" customHeight="1" x14ac:dyDescent="0.25">
      <c r="A144" s="5" t="s">
        <v>6</v>
      </c>
      <c r="B144" s="95"/>
      <c r="C144" s="91" t="s">
        <v>0</v>
      </c>
      <c r="D144" s="54">
        <v>1</v>
      </c>
      <c r="E144" s="56">
        <v>1</v>
      </c>
      <c r="F144" s="158">
        <v>1</v>
      </c>
      <c r="G144" s="56">
        <v>1</v>
      </c>
      <c r="H144" s="54">
        <v>1</v>
      </c>
      <c r="I144" s="169">
        <v>1</v>
      </c>
      <c r="J144" s="55" t="s">
        <v>0</v>
      </c>
      <c r="K144" s="56"/>
      <c r="L144" s="52">
        <v>1</v>
      </c>
      <c r="M144" s="53">
        <v>1</v>
      </c>
      <c r="N144" s="52">
        <v>1</v>
      </c>
      <c r="O144" s="53">
        <v>1</v>
      </c>
      <c r="P144" s="52">
        <v>1</v>
      </c>
      <c r="Q144" s="53">
        <v>1</v>
      </c>
      <c r="R144" s="52">
        <v>1</v>
      </c>
      <c r="S144" s="53">
        <v>1</v>
      </c>
      <c r="T144" s="52">
        <v>1</v>
      </c>
      <c r="U144" s="53">
        <v>1</v>
      </c>
      <c r="V144" s="52">
        <v>1</v>
      </c>
      <c r="W144" s="57">
        <v>1</v>
      </c>
      <c r="X144" s="100">
        <v>1</v>
      </c>
      <c r="Y144" s="66"/>
      <c r="Z144" s="40">
        <f t="shared" si="22"/>
        <v>9.5</v>
      </c>
      <c r="AA144" s="6">
        <f t="shared" si="21"/>
        <v>31</v>
      </c>
    </row>
    <row r="145" spans="1:27" ht="12" customHeight="1" x14ac:dyDescent="0.25">
      <c r="A145" s="162" t="s">
        <v>41</v>
      </c>
      <c r="B145" s="48"/>
      <c r="C145" s="47"/>
      <c r="D145" s="48"/>
      <c r="E145" s="50"/>
      <c r="F145" s="155"/>
      <c r="G145" s="50"/>
      <c r="H145" s="49"/>
      <c r="I145" s="50"/>
      <c r="J145" s="49"/>
      <c r="K145" s="160"/>
      <c r="L145" s="48"/>
      <c r="M145" s="50"/>
      <c r="N145" s="49"/>
      <c r="O145" s="50"/>
      <c r="P145" s="49"/>
      <c r="Q145" s="50"/>
      <c r="R145" s="49"/>
      <c r="S145" s="50"/>
      <c r="T145" s="49"/>
      <c r="U145" s="50"/>
      <c r="V145" s="49"/>
      <c r="W145" s="160"/>
      <c r="X145" s="48"/>
      <c r="Y145" s="47"/>
      <c r="Z145" s="40">
        <f t="shared" si="22"/>
        <v>0</v>
      </c>
      <c r="AA145" s="6">
        <f t="shared" si="21"/>
        <v>35</v>
      </c>
    </row>
    <row r="146" spans="1:27" ht="12" customHeight="1" x14ac:dyDescent="0.25">
      <c r="A146" s="171" t="s">
        <v>44</v>
      </c>
      <c r="B146" s="206"/>
      <c r="C146" s="182"/>
      <c r="D146" s="181"/>
      <c r="E146" s="190"/>
      <c r="F146" s="254"/>
      <c r="G146" s="190"/>
      <c r="H146" s="189"/>
      <c r="I146" s="190"/>
      <c r="J146" s="189"/>
      <c r="K146" s="182"/>
      <c r="L146" s="189"/>
      <c r="M146" s="182"/>
      <c r="N146" s="191"/>
      <c r="O146" s="182"/>
      <c r="P146" s="191"/>
      <c r="Q146" s="182"/>
      <c r="R146" s="191"/>
      <c r="S146" s="190"/>
      <c r="T146" s="189"/>
      <c r="U146" s="190"/>
      <c r="V146" s="191"/>
      <c r="W146" s="214"/>
      <c r="X146" s="206"/>
      <c r="Y146" s="182"/>
      <c r="Z146" s="40">
        <f t="shared" si="22"/>
        <v>0</v>
      </c>
      <c r="AA146" s="6">
        <f t="shared" si="21"/>
        <v>17.5</v>
      </c>
    </row>
    <row r="147" spans="1:27" ht="12" customHeight="1" x14ac:dyDescent="0.25">
      <c r="A147" s="171" t="s">
        <v>46</v>
      </c>
      <c r="B147" s="371" t="s">
        <v>0</v>
      </c>
      <c r="C147" s="53">
        <v>1</v>
      </c>
      <c r="D147" s="54">
        <v>1</v>
      </c>
      <c r="E147" s="56">
        <v>1</v>
      </c>
      <c r="F147" s="158">
        <v>1</v>
      </c>
      <c r="G147" s="56">
        <v>1</v>
      </c>
      <c r="H147" s="55">
        <v>1</v>
      </c>
      <c r="I147" s="56">
        <v>1</v>
      </c>
      <c r="J147" s="55" t="s">
        <v>0</v>
      </c>
      <c r="K147" s="53" t="s">
        <v>0</v>
      </c>
      <c r="L147" s="55">
        <v>1</v>
      </c>
      <c r="M147" s="53">
        <v>1</v>
      </c>
      <c r="N147" s="52">
        <v>1</v>
      </c>
      <c r="O147" s="53">
        <v>1</v>
      </c>
      <c r="P147" s="52">
        <v>1</v>
      </c>
      <c r="Q147" s="53">
        <v>1</v>
      </c>
      <c r="R147" s="52">
        <v>1</v>
      </c>
      <c r="S147" s="56">
        <v>1</v>
      </c>
      <c r="T147" s="55">
        <v>1</v>
      </c>
      <c r="U147" s="56">
        <v>1</v>
      </c>
      <c r="V147" s="52">
        <v>1</v>
      </c>
      <c r="W147" s="57">
        <v>1</v>
      </c>
      <c r="X147" s="78"/>
      <c r="Y147" s="53"/>
      <c r="Z147" s="40">
        <f t="shared" si="22"/>
        <v>9.5</v>
      </c>
      <c r="AA147" s="6">
        <f t="shared" si="21"/>
        <v>35</v>
      </c>
    </row>
    <row r="148" spans="1:27" ht="12" customHeight="1" x14ac:dyDescent="0.25">
      <c r="A148" s="171" t="s">
        <v>47</v>
      </c>
      <c r="B148" s="206"/>
      <c r="C148" s="182"/>
      <c r="D148" s="181"/>
      <c r="E148" s="190"/>
      <c r="F148" s="254"/>
      <c r="G148" s="190"/>
      <c r="H148" s="189"/>
      <c r="I148" s="190"/>
      <c r="J148" s="189"/>
      <c r="K148" s="182"/>
      <c r="L148" s="189"/>
      <c r="M148" s="182"/>
      <c r="N148" s="191"/>
      <c r="O148" s="182"/>
      <c r="P148" s="191"/>
      <c r="Q148" s="182"/>
      <c r="R148" s="191"/>
      <c r="S148" s="190"/>
      <c r="T148" s="189"/>
      <c r="U148" s="190"/>
      <c r="V148" s="191"/>
      <c r="W148" s="214"/>
      <c r="X148" s="206"/>
      <c r="Y148" s="182"/>
      <c r="Z148" s="40">
        <f t="shared" si="22"/>
        <v>0</v>
      </c>
      <c r="AA148" s="6">
        <f t="shared" si="21"/>
        <v>17.5</v>
      </c>
    </row>
    <row r="149" spans="1:27" ht="12" customHeight="1" x14ac:dyDescent="0.25">
      <c r="A149" s="201" t="s">
        <v>50</v>
      </c>
      <c r="B149" s="371"/>
      <c r="C149" s="53"/>
      <c r="D149" s="78" t="s">
        <v>0</v>
      </c>
      <c r="E149" s="53" t="s">
        <v>0</v>
      </c>
      <c r="F149" s="148">
        <v>1</v>
      </c>
      <c r="G149" s="53">
        <v>1</v>
      </c>
      <c r="H149" s="52">
        <v>1</v>
      </c>
      <c r="I149" s="53">
        <v>1</v>
      </c>
      <c r="J149" s="52">
        <v>1</v>
      </c>
      <c r="K149" s="53">
        <v>1</v>
      </c>
      <c r="L149" s="52" t="s">
        <v>0</v>
      </c>
      <c r="M149" s="53" t="s">
        <v>0</v>
      </c>
      <c r="N149" s="52">
        <v>1</v>
      </c>
      <c r="O149" s="53">
        <v>1</v>
      </c>
      <c r="P149" s="52">
        <v>1</v>
      </c>
      <c r="Q149" s="53">
        <v>1</v>
      </c>
      <c r="R149" s="52">
        <v>1</v>
      </c>
      <c r="S149" s="53">
        <v>1</v>
      </c>
      <c r="T149" s="52">
        <v>1</v>
      </c>
      <c r="U149" s="53">
        <v>1</v>
      </c>
      <c r="V149" s="52">
        <v>1</v>
      </c>
      <c r="W149" s="57">
        <v>1</v>
      </c>
      <c r="X149" s="78">
        <v>1</v>
      </c>
      <c r="Y149" s="53"/>
      <c r="Z149" s="40">
        <f t="shared" si="22"/>
        <v>8.5</v>
      </c>
      <c r="AA149" s="6">
        <f t="shared" si="21"/>
        <v>35</v>
      </c>
    </row>
    <row r="150" spans="1:27" ht="12" customHeight="1" x14ac:dyDescent="0.25">
      <c r="A150" s="201" t="s">
        <v>48</v>
      </c>
      <c r="B150" s="78"/>
      <c r="C150" s="53">
        <v>1</v>
      </c>
      <c r="D150" s="78">
        <v>1</v>
      </c>
      <c r="E150" s="53">
        <v>1</v>
      </c>
      <c r="F150" s="148">
        <v>1</v>
      </c>
      <c r="G150" s="53">
        <v>1</v>
      </c>
      <c r="H150" s="52">
        <v>1</v>
      </c>
      <c r="I150" s="53">
        <v>1</v>
      </c>
      <c r="J150" s="52">
        <v>1</v>
      </c>
      <c r="K150" s="53">
        <v>1</v>
      </c>
      <c r="L150" s="52"/>
      <c r="M150" s="53" t="s">
        <v>0</v>
      </c>
      <c r="N150" s="52">
        <v>1</v>
      </c>
      <c r="O150" s="53">
        <v>1</v>
      </c>
      <c r="P150" s="52">
        <v>1</v>
      </c>
      <c r="Q150" s="53">
        <v>1</v>
      </c>
      <c r="R150" s="52">
        <v>1</v>
      </c>
      <c r="S150" s="53">
        <v>1</v>
      </c>
      <c r="T150" s="52">
        <v>1</v>
      </c>
      <c r="U150" s="53">
        <v>1</v>
      </c>
      <c r="V150" s="52">
        <v>1</v>
      </c>
      <c r="W150" s="57">
        <v>1</v>
      </c>
      <c r="X150" s="78"/>
      <c r="Y150" s="53"/>
      <c r="Z150" s="40">
        <f t="shared" si="22"/>
        <v>9.5</v>
      </c>
      <c r="AA150" s="6">
        <f t="shared" si="21"/>
        <v>35</v>
      </c>
    </row>
    <row r="151" spans="1:27" ht="12" customHeight="1" x14ac:dyDescent="0.25">
      <c r="A151" s="258" t="s">
        <v>52</v>
      </c>
      <c r="B151" s="88"/>
      <c r="C151" s="47"/>
      <c r="D151" s="48"/>
      <c r="E151" s="50"/>
      <c r="F151" s="155"/>
      <c r="G151" s="50"/>
      <c r="H151" s="49"/>
      <c r="I151" s="50"/>
      <c r="J151" s="49"/>
      <c r="K151" s="50"/>
      <c r="L151" s="46"/>
      <c r="M151" s="47"/>
      <c r="N151" s="46"/>
      <c r="O151" s="47"/>
      <c r="P151" s="46"/>
      <c r="Q151" s="47"/>
      <c r="R151" s="46"/>
      <c r="S151" s="47"/>
      <c r="T151" s="46"/>
      <c r="U151" s="47"/>
      <c r="V151" s="46"/>
      <c r="W151" s="51"/>
      <c r="X151" s="88"/>
      <c r="Y151" s="47"/>
      <c r="Z151" s="40">
        <f t="shared" si="22"/>
        <v>0</v>
      </c>
      <c r="AA151" s="6">
        <f t="shared" si="21"/>
        <v>35</v>
      </c>
    </row>
    <row r="152" spans="1:27" ht="12" customHeight="1" x14ac:dyDescent="0.25">
      <c r="A152" s="171" t="s">
        <v>53</v>
      </c>
      <c r="B152" s="78"/>
      <c r="C152" s="220">
        <v>1</v>
      </c>
      <c r="D152" s="415">
        <v>1</v>
      </c>
      <c r="E152" s="183">
        <v>1</v>
      </c>
      <c r="F152" s="423">
        <v>1</v>
      </c>
      <c r="G152" s="183">
        <v>1</v>
      </c>
      <c r="H152" s="416">
        <v>1</v>
      </c>
      <c r="I152" s="183">
        <v>1</v>
      </c>
      <c r="J152" s="55"/>
      <c r="K152" s="56"/>
      <c r="L152" s="417">
        <v>1</v>
      </c>
      <c r="M152" s="220">
        <v>1</v>
      </c>
      <c r="N152" s="417">
        <v>1</v>
      </c>
      <c r="O152" s="220">
        <v>1</v>
      </c>
      <c r="P152" s="417">
        <v>1</v>
      </c>
      <c r="Q152" s="220">
        <v>1</v>
      </c>
      <c r="R152" s="417">
        <v>1</v>
      </c>
      <c r="S152" s="220">
        <v>1</v>
      </c>
      <c r="T152" s="417">
        <v>1</v>
      </c>
      <c r="U152" s="220">
        <v>1</v>
      </c>
      <c r="V152" s="417">
        <v>1</v>
      </c>
      <c r="W152" s="425">
        <v>1</v>
      </c>
      <c r="X152" s="78"/>
      <c r="Y152" s="53"/>
      <c r="Z152" s="40">
        <f t="shared" si="22"/>
        <v>9.5</v>
      </c>
      <c r="AA152" s="6">
        <f t="shared" si="21"/>
        <v>35</v>
      </c>
    </row>
    <row r="153" spans="1:27" ht="12" customHeight="1" x14ac:dyDescent="0.25">
      <c r="A153" s="171" t="s">
        <v>56</v>
      </c>
      <c r="B153" s="88"/>
      <c r="C153" s="47"/>
      <c r="D153" s="48"/>
      <c r="E153" s="50"/>
      <c r="F153" s="155"/>
      <c r="G153" s="50"/>
      <c r="H153" s="49"/>
      <c r="I153" s="50"/>
      <c r="J153" s="49"/>
      <c r="K153" s="50"/>
      <c r="L153" s="46"/>
      <c r="M153" s="47"/>
      <c r="N153" s="46"/>
      <c r="O153" s="47"/>
      <c r="P153" s="46"/>
      <c r="Q153" s="47"/>
      <c r="R153" s="46"/>
      <c r="S153" s="47"/>
      <c r="T153" s="46"/>
      <c r="U153" s="47"/>
      <c r="V153" s="46"/>
      <c r="W153" s="51"/>
      <c r="X153" s="88"/>
      <c r="Y153" s="47"/>
      <c r="Z153" s="40">
        <f t="shared" si="22"/>
        <v>0</v>
      </c>
      <c r="AA153" s="6">
        <f t="shared" si="21"/>
        <v>35</v>
      </c>
    </row>
    <row r="154" spans="1:27" ht="12" customHeight="1" x14ac:dyDescent="0.25">
      <c r="A154" s="171"/>
      <c r="B154" s="78"/>
      <c r="C154" s="53"/>
      <c r="D154" s="54"/>
      <c r="E154" s="56"/>
      <c r="F154" s="158"/>
      <c r="G154" s="56"/>
      <c r="H154" s="55"/>
      <c r="I154" s="56"/>
      <c r="J154" s="55"/>
      <c r="K154" s="56"/>
      <c r="L154" s="52"/>
      <c r="M154" s="53"/>
      <c r="N154" s="52"/>
      <c r="O154" s="53"/>
      <c r="P154" s="52"/>
      <c r="Q154" s="53"/>
      <c r="R154" s="52"/>
      <c r="S154" s="53"/>
      <c r="T154" s="52"/>
      <c r="U154" s="53"/>
      <c r="V154" s="52"/>
      <c r="W154" s="57"/>
      <c r="X154" s="78"/>
      <c r="Y154" s="53"/>
      <c r="Z154" s="40">
        <f t="shared" si="22"/>
        <v>0</v>
      </c>
      <c r="AA154" s="6">
        <f t="shared" si="21"/>
        <v>0</v>
      </c>
    </row>
    <row r="155" spans="1:27" ht="12" customHeight="1" x14ac:dyDescent="0.25">
      <c r="A155" s="45" t="s">
        <v>37</v>
      </c>
      <c r="B155" s="78"/>
      <c r="C155" s="53"/>
      <c r="D155" s="54" t="s">
        <v>14</v>
      </c>
      <c r="E155" s="213">
        <v>1</v>
      </c>
      <c r="F155" s="211">
        <v>1</v>
      </c>
      <c r="G155" s="213">
        <v>1</v>
      </c>
      <c r="H155" s="212">
        <v>1</v>
      </c>
      <c r="I155" s="213">
        <v>1</v>
      </c>
      <c r="J155" s="78" t="s">
        <v>0</v>
      </c>
      <c r="K155" s="174">
        <v>1</v>
      </c>
      <c r="L155" s="280">
        <v>1</v>
      </c>
      <c r="M155" s="279">
        <v>1</v>
      </c>
      <c r="N155" s="250">
        <v>1</v>
      </c>
      <c r="O155" s="174">
        <v>1</v>
      </c>
      <c r="P155" s="250">
        <v>1</v>
      </c>
      <c r="Q155" s="174">
        <v>1</v>
      </c>
      <c r="R155" s="280">
        <v>1</v>
      </c>
      <c r="S155" s="174">
        <v>1</v>
      </c>
      <c r="T155" s="250">
        <v>1</v>
      </c>
      <c r="U155" s="53" t="s">
        <v>0</v>
      </c>
      <c r="V155" s="148"/>
      <c r="W155" s="57"/>
      <c r="X155" s="78"/>
      <c r="Y155" s="53"/>
      <c r="Z155" s="40">
        <f t="shared" si="22"/>
        <v>7.5</v>
      </c>
      <c r="AA155" s="6">
        <f t="shared" si="21"/>
        <v>30</v>
      </c>
    </row>
    <row r="156" spans="1:27" ht="12" customHeight="1" x14ac:dyDescent="0.25">
      <c r="A156" s="28" t="s">
        <v>26</v>
      </c>
      <c r="B156" s="78"/>
      <c r="C156" s="53">
        <v>1</v>
      </c>
      <c r="D156" s="54">
        <v>1</v>
      </c>
      <c r="E156" s="56">
        <v>1</v>
      </c>
      <c r="F156" s="158">
        <v>1</v>
      </c>
      <c r="G156" s="56">
        <v>1</v>
      </c>
      <c r="H156" s="54">
        <v>1</v>
      </c>
      <c r="I156" s="56">
        <v>1</v>
      </c>
      <c r="J156" s="54">
        <v>1</v>
      </c>
      <c r="K156" s="53">
        <v>1</v>
      </c>
      <c r="L156" s="54"/>
      <c r="M156" s="53"/>
      <c r="N156" s="78">
        <v>1</v>
      </c>
      <c r="O156" s="53">
        <v>1</v>
      </c>
      <c r="P156" s="78">
        <v>1</v>
      </c>
      <c r="Q156" s="53">
        <v>1</v>
      </c>
      <c r="R156" s="78">
        <v>1</v>
      </c>
      <c r="S156" s="53">
        <v>1</v>
      </c>
      <c r="T156" s="78">
        <v>1</v>
      </c>
      <c r="U156" s="53">
        <v>1</v>
      </c>
      <c r="V156" s="78">
        <v>1</v>
      </c>
      <c r="W156" s="57">
        <v>1</v>
      </c>
      <c r="X156" s="78" t="s">
        <v>0</v>
      </c>
      <c r="Y156" s="53"/>
      <c r="Z156" s="40">
        <f t="shared" si="22"/>
        <v>9.5</v>
      </c>
      <c r="AA156" s="6">
        <f t="shared" si="21"/>
        <v>35</v>
      </c>
    </row>
    <row r="157" spans="1:27" ht="12" customHeight="1" thickBot="1" x14ac:dyDescent="0.3">
      <c r="A157" s="87" t="s">
        <v>27</v>
      </c>
      <c r="B157" s="92"/>
      <c r="C157" s="102"/>
      <c r="D157" s="130"/>
      <c r="E157" s="132"/>
      <c r="F157" s="207"/>
      <c r="G157" s="102"/>
      <c r="H157" s="101"/>
      <c r="I157" s="102"/>
      <c r="J157" s="92"/>
      <c r="K157" s="102"/>
      <c r="L157" s="101"/>
      <c r="M157" s="102"/>
      <c r="N157" s="101"/>
      <c r="O157" s="69"/>
      <c r="P157" s="92"/>
      <c r="Q157" s="69"/>
      <c r="R157" s="92"/>
      <c r="S157" s="69"/>
      <c r="T157" s="92"/>
      <c r="U157" s="69"/>
      <c r="V157" s="101"/>
      <c r="W157" s="253"/>
      <c r="X157" s="128"/>
      <c r="Y157" s="129"/>
      <c r="Z157" s="40">
        <f t="shared" si="22"/>
        <v>0</v>
      </c>
      <c r="AA157" s="6">
        <f t="shared" si="21"/>
        <v>35</v>
      </c>
    </row>
    <row r="158" spans="1:27" ht="12" customHeight="1" thickBot="1" x14ac:dyDescent="0.3">
      <c r="A158" s="75" t="s">
        <v>8</v>
      </c>
      <c r="B158" s="76">
        <f t="shared" ref="B158:Y158" si="24">SUM(B138:B157)</f>
        <v>0</v>
      </c>
      <c r="C158" s="76">
        <f t="shared" si="24"/>
        <v>7</v>
      </c>
      <c r="D158" s="76">
        <f t="shared" si="24"/>
        <v>11</v>
      </c>
      <c r="E158" s="76">
        <f t="shared" si="24"/>
        <v>12</v>
      </c>
      <c r="F158" s="76">
        <f t="shared" si="24"/>
        <v>14</v>
      </c>
      <c r="G158" s="76">
        <f t="shared" si="24"/>
        <v>14</v>
      </c>
      <c r="H158" s="76">
        <f t="shared" si="24"/>
        <v>14</v>
      </c>
      <c r="I158" s="76">
        <f t="shared" si="24"/>
        <v>14</v>
      </c>
      <c r="J158" s="76">
        <f t="shared" si="24"/>
        <v>7</v>
      </c>
      <c r="K158" s="76">
        <f t="shared" si="24"/>
        <v>7</v>
      </c>
      <c r="L158" s="76">
        <f t="shared" si="24"/>
        <v>6</v>
      </c>
      <c r="M158" s="76">
        <f t="shared" si="24"/>
        <v>7</v>
      </c>
      <c r="N158" s="76">
        <f t="shared" si="24"/>
        <v>14</v>
      </c>
      <c r="O158" s="76">
        <f t="shared" si="24"/>
        <v>14</v>
      </c>
      <c r="P158" s="76">
        <f t="shared" si="24"/>
        <v>14</v>
      </c>
      <c r="Q158" s="76">
        <f t="shared" si="24"/>
        <v>14</v>
      </c>
      <c r="R158" s="76">
        <f t="shared" si="24"/>
        <v>14</v>
      </c>
      <c r="S158" s="76">
        <f t="shared" si="24"/>
        <v>14</v>
      </c>
      <c r="T158" s="76">
        <f t="shared" si="24"/>
        <v>13</v>
      </c>
      <c r="U158" s="76">
        <f t="shared" si="24"/>
        <v>12</v>
      </c>
      <c r="V158" s="76">
        <f t="shared" si="24"/>
        <v>11</v>
      </c>
      <c r="W158" s="76">
        <f t="shared" si="24"/>
        <v>11</v>
      </c>
      <c r="X158" s="76">
        <f t="shared" si="24"/>
        <v>3</v>
      </c>
      <c r="Y158" s="76">
        <f t="shared" si="24"/>
        <v>0</v>
      </c>
      <c r="Z158" s="40">
        <f t="shared" si="22"/>
        <v>123.5</v>
      </c>
      <c r="AA158" s="6" t="s">
        <v>0</v>
      </c>
    </row>
    <row r="159" spans="1:27" ht="12" customHeight="1" thickBot="1" x14ac:dyDescent="0.3">
      <c r="A159" s="60" t="s">
        <v>39</v>
      </c>
      <c r="B159" s="61">
        <f>SUM(B138:B154)</f>
        <v>0</v>
      </c>
      <c r="C159" s="61">
        <f>SUM(C138:C154)</f>
        <v>6</v>
      </c>
      <c r="D159" s="61">
        <f t="shared" ref="D159:I159" si="25">SUM(D138:D154)-1</f>
        <v>9</v>
      </c>
      <c r="E159" s="61">
        <f t="shared" si="25"/>
        <v>9</v>
      </c>
      <c r="F159" s="61">
        <f t="shared" si="25"/>
        <v>11</v>
      </c>
      <c r="G159" s="61">
        <f t="shared" si="25"/>
        <v>11</v>
      </c>
      <c r="H159" s="61">
        <f t="shared" si="25"/>
        <v>11</v>
      </c>
      <c r="I159" s="61">
        <f t="shared" si="25"/>
        <v>11</v>
      </c>
      <c r="J159" s="61">
        <f>SUM(J138:J154)</f>
        <v>6</v>
      </c>
      <c r="K159" s="61">
        <f>SUM(K138:K154)</f>
        <v>5</v>
      </c>
      <c r="L159" s="61">
        <f>SUM(L138:L154)</f>
        <v>5</v>
      </c>
      <c r="M159" s="61">
        <f>SUM(M138:M154)</f>
        <v>6</v>
      </c>
      <c r="N159" s="61">
        <f t="shared" ref="N159:U159" si="26">SUM(N138:N154)-1</f>
        <v>11</v>
      </c>
      <c r="O159" s="61">
        <f t="shared" si="26"/>
        <v>11</v>
      </c>
      <c r="P159" s="61">
        <f t="shared" si="26"/>
        <v>11</v>
      </c>
      <c r="Q159" s="61">
        <f t="shared" si="26"/>
        <v>11</v>
      </c>
      <c r="R159" s="61">
        <f t="shared" si="26"/>
        <v>11</v>
      </c>
      <c r="S159" s="61">
        <f t="shared" si="26"/>
        <v>11</v>
      </c>
      <c r="T159" s="61">
        <f t="shared" si="26"/>
        <v>10</v>
      </c>
      <c r="U159" s="61">
        <f t="shared" si="26"/>
        <v>10</v>
      </c>
      <c r="V159" s="61">
        <f>SUM(V138:V154)</f>
        <v>10</v>
      </c>
      <c r="W159" s="61">
        <f>SUM(W138:W154)</f>
        <v>10</v>
      </c>
      <c r="X159" s="61">
        <f>SUM(X138:X154)</f>
        <v>3</v>
      </c>
      <c r="Y159" s="406">
        <f>SUM(Y138:Y154)</f>
        <v>0</v>
      </c>
      <c r="Z159" s="40">
        <f t="shared" si="22"/>
        <v>99.5</v>
      </c>
      <c r="AA159" s="6" t="s">
        <v>0</v>
      </c>
    </row>
    <row r="160" spans="1:27" ht="12" customHeight="1" x14ac:dyDescent="0.25">
      <c r="A160" s="27" t="s">
        <v>28</v>
      </c>
      <c r="B160" s="344">
        <v>1</v>
      </c>
      <c r="C160" s="345">
        <v>1</v>
      </c>
      <c r="D160" s="346">
        <v>1</v>
      </c>
      <c r="E160" s="347">
        <v>1</v>
      </c>
      <c r="F160" s="348">
        <v>1</v>
      </c>
      <c r="G160" s="347">
        <v>1</v>
      </c>
      <c r="H160" s="346">
        <v>1</v>
      </c>
      <c r="I160" s="345">
        <v>1</v>
      </c>
      <c r="J160" s="346">
        <v>1</v>
      </c>
      <c r="K160" s="146" t="s">
        <v>0</v>
      </c>
      <c r="L160" s="145"/>
      <c r="M160" s="146"/>
      <c r="N160" s="346">
        <v>1</v>
      </c>
      <c r="O160" s="347">
        <v>1</v>
      </c>
      <c r="P160" s="346">
        <v>1</v>
      </c>
      <c r="Q160" s="347">
        <v>1</v>
      </c>
      <c r="R160" s="346">
        <v>1</v>
      </c>
      <c r="S160" s="345">
        <v>1</v>
      </c>
      <c r="T160" s="346">
        <v>1</v>
      </c>
      <c r="U160" s="347">
        <v>1</v>
      </c>
      <c r="V160" s="145"/>
      <c r="W160" s="146"/>
      <c r="X160" s="145"/>
      <c r="Y160" s="146"/>
      <c r="Z160" s="40">
        <f t="shared" si="22"/>
        <v>8.5</v>
      </c>
      <c r="AA160" s="6">
        <f t="shared" ref="AA160:AA172" si="27">AA31</f>
        <v>36</v>
      </c>
    </row>
    <row r="161" spans="1:27" ht="12" customHeight="1" x14ac:dyDescent="0.25">
      <c r="A161" s="27" t="s">
        <v>55</v>
      </c>
      <c r="B161" s="163" t="s">
        <v>0</v>
      </c>
      <c r="C161" s="345">
        <v>1</v>
      </c>
      <c r="D161" s="346">
        <v>1</v>
      </c>
      <c r="E161" s="347">
        <v>1</v>
      </c>
      <c r="F161" s="348">
        <v>1</v>
      </c>
      <c r="G161" s="347">
        <v>1</v>
      </c>
      <c r="H161" s="346">
        <v>1</v>
      </c>
      <c r="I161" s="345">
        <v>1</v>
      </c>
      <c r="J161" s="346">
        <v>1</v>
      </c>
      <c r="K161" s="146" t="s">
        <v>0</v>
      </c>
      <c r="L161" s="145"/>
      <c r="M161" s="146"/>
      <c r="N161" s="346">
        <v>1</v>
      </c>
      <c r="O161" s="347">
        <v>1</v>
      </c>
      <c r="P161" s="346">
        <v>1</v>
      </c>
      <c r="Q161" s="347">
        <v>1</v>
      </c>
      <c r="R161" s="346">
        <v>1</v>
      </c>
      <c r="S161" s="345">
        <v>1</v>
      </c>
      <c r="T161" s="346">
        <v>1</v>
      </c>
      <c r="U161" s="347">
        <v>1</v>
      </c>
      <c r="V161" s="346">
        <v>1</v>
      </c>
      <c r="W161" s="347">
        <v>1</v>
      </c>
      <c r="X161" s="145"/>
      <c r="Y161" s="146"/>
      <c r="Z161" s="40">
        <f t="shared" si="22"/>
        <v>9</v>
      </c>
      <c r="AA161" s="6">
        <f t="shared" si="27"/>
        <v>35</v>
      </c>
    </row>
    <row r="162" spans="1:27" ht="12" customHeight="1" x14ac:dyDescent="0.25">
      <c r="A162" s="395" t="s">
        <v>54</v>
      </c>
      <c r="B162" s="181"/>
      <c r="C162" s="214"/>
      <c r="D162" s="206"/>
      <c r="E162" s="182"/>
      <c r="F162" s="236"/>
      <c r="G162" s="182"/>
      <c r="H162" s="206"/>
      <c r="I162" s="214"/>
      <c r="J162" s="206"/>
      <c r="K162" s="182"/>
      <c r="L162" s="206"/>
      <c r="M162" s="182"/>
      <c r="N162" s="206"/>
      <c r="O162" s="182"/>
      <c r="P162" s="206"/>
      <c r="Q162" s="182"/>
      <c r="R162" s="206"/>
      <c r="S162" s="214"/>
      <c r="T162" s="206"/>
      <c r="U162" s="182"/>
      <c r="V162" s="206"/>
      <c r="W162" s="182"/>
      <c r="X162" s="206"/>
      <c r="Y162" s="182"/>
      <c r="Z162" s="40">
        <f t="shared" si="22"/>
        <v>0</v>
      </c>
      <c r="AA162" s="6">
        <f t="shared" si="27"/>
        <v>35</v>
      </c>
    </row>
    <row r="163" spans="1:27" ht="12" customHeight="1" x14ac:dyDescent="0.25">
      <c r="A163" s="84" t="s">
        <v>29</v>
      </c>
      <c r="B163" s="227">
        <v>1</v>
      </c>
      <c r="C163" s="230">
        <v>1</v>
      </c>
      <c r="D163" s="227">
        <v>1</v>
      </c>
      <c r="E163" s="228">
        <v>1</v>
      </c>
      <c r="F163" s="229">
        <v>1</v>
      </c>
      <c r="G163" s="228">
        <v>1</v>
      </c>
      <c r="H163" s="227">
        <v>1</v>
      </c>
      <c r="I163" s="230">
        <v>1</v>
      </c>
      <c r="J163" s="78"/>
      <c r="K163" s="53"/>
      <c r="L163" s="223">
        <v>1</v>
      </c>
      <c r="M163" s="224">
        <v>1</v>
      </c>
      <c r="N163" s="223">
        <v>1</v>
      </c>
      <c r="O163" s="224">
        <v>1</v>
      </c>
      <c r="P163" s="223">
        <v>1</v>
      </c>
      <c r="Q163" s="224">
        <v>1</v>
      </c>
      <c r="R163" s="78"/>
      <c r="S163" s="57"/>
      <c r="T163" s="78"/>
      <c r="U163" s="53"/>
      <c r="V163" s="78"/>
      <c r="W163" s="53"/>
      <c r="X163" s="78"/>
      <c r="Y163" s="53"/>
      <c r="Z163" s="40">
        <f t="shared" si="22"/>
        <v>7</v>
      </c>
      <c r="AA163" s="6">
        <f t="shared" si="27"/>
        <v>35</v>
      </c>
    </row>
    <row r="164" spans="1:27" ht="12" customHeight="1" x14ac:dyDescent="0.25">
      <c r="A164" s="84" t="s">
        <v>42</v>
      </c>
      <c r="B164" s="78"/>
      <c r="C164" s="165"/>
      <c r="D164" s="223">
        <v>1</v>
      </c>
      <c r="E164" s="224">
        <v>1</v>
      </c>
      <c r="F164" s="267">
        <v>1</v>
      </c>
      <c r="G164" s="224">
        <v>1</v>
      </c>
      <c r="H164" s="223">
        <v>1</v>
      </c>
      <c r="I164" s="272">
        <v>1</v>
      </c>
      <c r="J164" s="223">
        <v>1</v>
      </c>
      <c r="K164" s="224">
        <v>1</v>
      </c>
      <c r="L164" s="78"/>
      <c r="M164" s="53"/>
      <c r="N164" s="227">
        <v>1</v>
      </c>
      <c r="O164" s="228">
        <v>1</v>
      </c>
      <c r="P164" s="227">
        <v>1</v>
      </c>
      <c r="Q164" s="228">
        <v>1</v>
      </c>
      <c r="R164" s="227">
        <v>1</v>
      </c>
      <c r="S164" s="230">
        <v>1</v>
      </c>
      <c r="T164" s="227">
        <v>1</v>
      </c>
      <c r="U164" s="228">
        <v>1</v>
      </c>
      <c r="V164" s="227">
        <v>1</v>
      </c>
      <c r="W164" s="228">
        <v>1</v>
      </c>
      <c r="X164" s="78"/>
      <c r="Y164" s="53"/>
      <c r="Z164" s="40">
        <f t="shared" si="22"/>
        <v>9</v>
      </c>
      <c r="AA164" s="6">
        <f t="shared" si="27"/>
        <v>35</v>
      </c>
    </row>
    <row r="165" spans="1:27" ht="12" customHeight="1" x14ac:dyDescent="0.25">
      <c r="A165" s="349" t="s">
        <v>30</v>
      </c>
      <c r="B165" s="351">
        <v>1</v>
      </c>
      <c r="C165" s="352">
        <v>1</v>
      </c>
      <c r="D165" s="351">
        <v>1</v>
      </c>
      <c r="E165" s="352">
        <v>1</v>
      </c>
      <c r="F165" s="351">
        <v>1</v>
      </c>
      <c r="G165" s="352">
        <v>1</v>
      </c>
      <c r="H165" s="351">
        <v>1</v>
      </c>
      <c r="I165" s="352">
        <v>1</v>
      </c>
      <c r="J165" s="78"/>
      <c r="K165" s="53"/>
      <c r="L165" s="351">
        <v>1</v>
      </c>
      <c r="M165" s="352">
        <v>1</v>
      </c>
      <c r="N165" s="351">
        <v>1</v>
      </c>
      <c r="O165" s="352">
        <v>1</v>
      </c>
      <c r="P165" s="351">
        <v>1</v>
      </c>
      <c r="Q165" s="352">
        <v>1</v>
      </c>
      <c r="R165" s="351">
        <v>1</v>
      </c>
      <c r="S165" s="352">
        <v>1</v>
      </c>
      <c r="T165" s="78" t="s">
        <v>14</v>
      </c>
      <c r="U165" s="53" t="s">
        <v>0</v>
      </c>
      <c r="V165" s="78" t="s">
        <v>0</v>
      </c>
      <c r="W165" s="53" t="s">
        <v>0</v>
      </c>
      <c r="X165" s="148" t="s">
        <v>0</v>
      </c>
      <c r="Y165" s="53"/>
      <c r="Z165" s="40">
        <f t="shared" si="22"/>
        <v>8</v>
      </c>
      <c r="AA165" s="6">
        <f t="shared" si="27"/>
        <v>35</v>
      </c>
    </row>
    <row r="166" spans="1:27" ht="12" customHeight="1" x14ac:dyDescent="0.25">
      <c r="A166" s="31" t="s">
        <v>31</v>
      </c>
      <c r="B166" s="145"/>
      <c r="C166" s="146" t="s">
        <v>0</v>
      </c>
      <c r="D166" s="337">
        <v>1</v>
      </c>
      <c r="E166" s="338">
        <v>1</v>
      </c>
      <c r="F166" s="337">
        <v>1</v>
      </c>
      <c r="G166" s="338">
        <v>1</v>
      </c>
      <c r="H166" s="337">
        <v>1</v>
      </c>
      <c r="I166" s="338">
        <v>1</v>
      </c>
      <c r="J166" s="145"/>
      <c r="K166" s="146"/>
      <c r="L166" s="391">
        <v>1</v>
      </c>
      <c r="M166" s="392">
        <v>1</v>
      </c>
      <c r="N166" s="337">
        <v>1</v>
      </c>
      <c r="O166" s="338">
        <v>1</v>
      </c>
      <c r="P166" s="337">
        <v>1</v>
      </c>
      <c r="Q166" s="338">
        <v>1</v>
      </c>
      <c r="R166" s="337">
        <v>1</v>
      </c>
      <c r="S166" s="338">
        <v>1</v>
      </c>
      <c r="T166" s="337">
        <v>1</v>
      </c>
      <c r="U166" s="338">
        <v>1</v>
      </c>
      <c r="V166" s="337">
        <v>1</v>
      </c>
      <c r="W166" s="146"/>
      <c r="X166" s="145"/>
      <c r="Y166" s="146"/>
      <c r="Z166" s="40">
        <f t="shared" si="22"/>
        <v>8.5</v>
      </c>
      <c r="AA166" s="6">
        <f t="shared" si="27"/>
        <v>37</v>
      </c>
    </row>
    <row r="167" spans="1:27" ht="12" customHeight="1" x14ac:dyDescent="0.25">
      <c r="A167" s="99" t="s">
        <v>40</v>
      </c>
      <c r="B167" s="145"/>
      <c r="C167" s="146"/>
      <c r="D167" s="337">
        <v>1</v>
      </c>
      <c r="E167" s="338">
        <v>1</v>
      </c>
      <c r="F167" s="337">
        <v>1</v>
      </c>
      <c r="G167" s="338">
        <v>1</v>
      </c>
      <c r="H167" s="337">
        <v>1</v>
      </c>
      <c r="I167" s="338">
        <v>1</v>
      </c>
      <c r="J167" s="337">
        <v>1</v>
      </c>
      <c r="K167" s="338">
        <v>1</v>
      </c>
      <c r="L167" s="239" t="s">
        <v>0</v>
      </c>
      <c r="M167" s="192" t="s">
        <v>0</v>
      </c>
      <c r="N167" s="337">
        <v>1</v>
      </c>
      <c r="O167" s="338">
        <v>1</v>
      </c>
      <c r="P167" s="337">
        <v>1</v>
      </c>
      <c r="Q167" s="338">
        <v>1</v>
      </c>
      <c r="R167" s="337">
        <v>1</v>
      </c>
      <c r="S167" s="338">
        <v>1</v>
      </c>
      <c r="T167" s="337">
        <v>1</v>
      </c>
      <c r="U167" s="338">
        <v>1</v>
      </c>
      <c r="V167" s="337">
        <v>1</v>
      </c>
      <c r="W167" s="146"/>
      <c r="X167" s="145"/>
      <c r="Y167" s="146"/>
      <c r="Z167" s="40">
        <f t="shared" si="22"/>
        <v>8.5</v>
      </c>
      <c r="AA167" s="6">
        <f t="shared" si="27"/>
        <v>35</v>
      </c>
    </row>
    <row r="168" spans="1:27" ht="12" customHeight="1" x14ac:dyDescent="0.25">
      <c r="A168" s="203"/>
      <c r="B168" s="78"/>
      <c r="C168" s="165"/>
      <c r="D168" s="78"/>
      <c r="E168" s="53"/>
      <c r="F168" s="148"/>
      <c r="G168" s="53"/>
      <c r="H168" s="78"/>
      <c r="I168" s="57"/>
      <c r="J168" s="78"/>
      <c r="K168" s="53"/>
      <c r="L168" s="78"/>
      <c r="M168" s="53"/>
      <c r="N168" s="78"/>
      <c r="O168" s="53"/>
      <c r="P168" s="78"/>
      <c r="Q168" s="53"/>
      <c r="R168" s="78"/>
      <c r="S168" s="57"/>
      <c r="T168" s="78"/>
      <c r="U168" s="53"/>
      <c r="V168" s="78"/>
      <c r="W168" s="53"/>
      <c r="X168" s="78"/>
      <c r="Y168" s="53"/>
      <c r="Z168" s="40">
        <f t="shared" si="22"/>
        <v>0</v>
      </c>
      <c r="AA168" s="6">
        <f t="shared" si="27"/>
        <v>0</v>
      </c>
    </row>
    <row r="169" spans="1:27" ht="12" customHeight="1" x14ac:dyDescent="0.25">
      <c r="A169" s="427"/>
      <c r="B169" s="145"/>
      <c r="C169" s="146"/>
      <c r="D169" s="145"/>
      <c r="E169" s="146"/>
      <c r="F169" s="145"/>
      <c r="G169" s="146"/>
      <c r="H169" s="145"/>
      <c r="I169" s="146"/>
      <c r="J169" s="145"/>
      <c r="K169" s="146"/>
      <c r="L169" s="239"/>
      <c r="M169" s="192"/>
      <c r="N169" s="145"/>
      <c r="O169" s="146"/>
      <c r="P169" s="145"/>
      <c r="Q169" s="146"/>
      <c r="R169" s="145"/>
      <c r="S169" s="146"/>
      <c r="T169" s="145"/>
      <c r="U169" s="146"/>
      <c r="V169" s="145"/>
      <c r="W169" s="146"/>
      <c r="X169" s="145"/>
      <c r="Y169" s="146"/>
      <c r="Z169" s="40">
        <f t="shared" si="22"/>
        <v>0</v>
      </c>
      <c r="AA169" s="6">
        <f t="shared" si="27"/>
        <v>0</v>
      </c>
    </row>
    <row r="170" spans="1:27" ht="12" customHeight="1" x14ac:dyDescent="0.25">
      <c r="A170" s="258"/>
      <c r="B170" s="145"/>
      <c r="C170" s="146"/>
      <c r="D170" s="145"/>
      <c r="E170" s="146"/>
      <c r="F170" s="145"/>
      <c r="G170" s="146"/>
      <c r="H170" s="145"/>
      <c r="I170" s="146"/>
      <c r="J170" s="145"/>
      <c r="K170" s="146"/>
      <c r="L170" s="239"/>
      <c r="M170" s="192"/>
      <c r="N170" s="145"/>
      <c r="O170" s="146"/>
      <c r="P170" s="145"/>
      <c r="Q170" s="146"/>
      <c r="R170" s="145"/>
      <c r="S170" s="146"/>
      <c r="T170" s="145"/>
      <c r="U170" s="146"/>
      <c r="V170" s="145"/>
      <c r="W170" s="146"/>
      <c r="X170" s="145"/>
      <c r="Y170" s="146"/>
      <c r="Z170" s="40">
        <f t="shared" si="22"/>
        <v>0</v>
      </c>
      <c r="AA170" s="6">
        <f t="shared" si="27"/>
        <v>0</v>
      </c>
    </row>
    <row r="171" spans="1:27" ht="12" customHeight="1" x14ac:dyDescent="0.25">
      <c r="A171" s="31" t="s">
        <v>32</v>
      </c>
      <c r="B171" s="269">
        <v>1</v>
      </c>
      <c r="C171" s="270">
        <v>1</v>
      </c>
      <c r="D171" s="269">
        <v>1</v>
      </c>
      <c r="E171" s="270">
        <v>1</v>
      </c>
      <c r="F171" s="269">
        <v>1</v>
      </c>
      <c r="G171" s="270">
        <v>1</v>
      </c>
      <c r="H171" s="269">
        <v>1</v>
      </c>
      <c r="I171" s="270">
        <v>1</v>
      </c>
      <c r="J171" s="78" t="s">
        <v>0</v>
      </c>
      <c r="K171" s="13"/>
      <c r="L171" s="281">
        <v>1</v>
      </c>
      <c r="M171" s="270">
        <v>1</v>
      </c>
      <c r="N171" s="269">
        <v>1</v>
      </c>
      <c r="O171" s="270">
        <v>1</v>
      </c>
      <c r="P171" s="269">
        <v>1</v>
      </c>
      <c r="Q171" s="270">
        <v>1</v>
      </c>
      <c r="R171" s="12" t="s">
        <v>0</v>
      </c>
      <c r="S171" s="13"/>
      <c r="T171" s="12"/>
      <c r="U171" s="13"/>
      <c r="V171" s="12"/>
      <c r="W171" s="13"/>
      <c r="X171" s="20"/>
      <c r="Y171" s="13"/>
      <c r="Z171" s="40">
        <f t="shared" si="22"/>
        <v>7</v>
      </c>
      <c r="AA171" s="6">
        <f t="shared" si="27"/>
        <v>35</v>
      </c>
    </row>
    <row r="172" spans="1:27" ht="12" customHeight="1" thickBot="1" x14ac:dyDescent="0.3">
      <c r="A172" s="350" t="s">
        <v>33</v>
      </c>
      <c r="B172" s="261" t="s">
        <v>35</v>
      </c>
      <c r="C172" s="262">
        <v>1</v>
      </c>
      <c r="D172" s="261">
        <v>1</v>
      </c>
      <c r="E172" s="262">
        <v>1</v>
      </c>
      <c r="F172" s="261">
        <v>1</v>
      </c>
      <c r="G172" s="262">
        <v>1</v>
      </c>
      <c r="H172" s="261">
        <v>1</v>
      </c>
      <c r="I172" s="262">
        <v>1</v>
      </c>
      <c r="J172" s="263"/>
      <c r="K172" s="264"/>
      <c r="L172" s="268"/>
      <c r="M172" s="266"/>
      <c r="N172" s="263"/>
      <c r="O172" s="264"/>
      <c r="P172" s="268"/>
      <c r="Q172" s="264"/>
      <c r="R172" s="263"/>
      <c r="S172" s="264"/>
      <c r="T172" s="278">
        <v>1</v>
      </c>
      <c r="U172" s="278">
        <v>1</v>
      </c>
      <c r="V172" s="261">
        <v>1</v>
      </c>
      <c r="W172" s="262">
        <v>1</v>
      </c>
      <c r="X172" s="255" t="s">
        <v>0</v>
      </c>
      <c r="Y172" s="264" t="s">
        <v>0</v>
      </c>
      <c r="Z172" s="40">
        <v>7</v>
      </c>
      <c r="AA172" s="6">
        <f t="shared" si="27"/>
        <v>35</v>
      </c>
    </row>
    <row r="173" spans="1:27" ht="12" customHeight="1" thickBot="1" x14ac:dyDescent="0.3">
      <c r="A173" s="559" t="str">
        <f>A1</f>
        <v>SEMAINE 5</v>
      </c>
      <c r="B173" s="514">
        <f>B1+4</f>
        <v>45688</v>
      </c>
      <c r="C173" s="515"/>
      <c r="D173" s="515"/>
      <c r="E173" s="515"/>
      <c r="F173" s="515"/>
      <c r="G173" s="515"/>
      <c r="H173" s="515"/>
      <c r="I173" s="515"/>
      <c r="J173" s="515"/>
      <c r="K173" s="515"/>
      <c r="L173" s="515"/>
      <c r="M173" s="515"/>
      <c r="N173" s="515"/>
      <c r="O173" s="515"/>
      <c r="P173" s="515"/>
      <c r="Q173" s="515"/>
      <c r="R173" s="515"/>
      <c r="S173" s="515"/>
      <c r="T173" s="515"/>
      <c r="U173" s="515"/>
      <c r="V173" s="515"/>
      <c r="W173" s="515"/>
      <c r="X173" s="515"/>
      <c r="Y173" s="516"/>
      <c r="Z173" s="519" t="s">
        <v>9</v>
      </c>
      <c r="AA173" s="521" t="s">
        <v>10</v>
      </c>
    </row>
    <row r="174" spans="1:27" ht="12" customHeight="1" thickBot="1" x14ac:dyDescent="0.3">
      <c r="A174" s="513"/>
      <c r="B174" s="557" t="s">
        <v>15</v>
      </c>
      <c r="C174" s="558"/>
      <c r="D174" s="560" t="s">
        <v>16</v>
      </c>
      <c r="E174" s="557"/>
      <c r="F174" s="557" t="s">
        <v>17</v>
      </c>
      <c r="G174" s="558"/>
      <c r="H174" s="557" t="s">
        <v>18</v>
      </c>
      <c r="I174" s="558"/>
      <c r="J174" s="557" t="s">
        <v>19</v>
      </c>
      <c r="K174" s="558"/>
      <c r="L174" s="557" t="s">
        <v>20</v>
      </c>
      <c r="M174" s="558"/>
      <c r="N174" s="557" t="s">
        <v>12</v>
      </c>
      <c r="O174" s="558"/>
      <c r="P174" s="557" t="s">
        <v>21</v>
      </c>
      <c r="Q174" s="558"/>
      <c r="R174" s="557" t="s">
        <v>22</v>
      </c>
      <c r="S174" s="558"/>
      <c r="T174" s="557" t="s">
        <v>23</v>
      </c>
      <c r="U174" s="558"/>
      <c r="V174" s="557" t="s">
        <v>24</v>
      </c>
      <c r="W174" s="558"/>
      <c r="X174" s="557" t="s">
        <v>25</v>
      </c>
      <c r="Y174" s="558"/>
      <c r="Z174" s="520"/>
      <c r="AA174" s="522"/>
    </row>
    <row r="175" spans="1:27" ht="12" customHeight="1" x14ac:dyDescent="0.25">
      <c r="A175" s="26" t="s">
        <v>1</v>
      </c>
      <c r="B175" s="29" t="s">
        <v>0</v>
      </c>
      <c r="C175" s="112">
        <v>1</v>
      </c>
      <c r="D175" s="124">
        <v>1</v>
      </c>
      <c r="E175" s="197">
        <v>1</v>
      </c>
      <c r="F175" s="124">
        <v>1</v>
      </c>
      <c r="G175" s="126">
        <v>1</v>
      </c>
      <c r="H175" s="125">
        <v>1</v>
      </c>
      <c r="I175" s="126">
        <v>1</v>
      </c>
      <c r="J175" s="170" t="s">
        <v>0</v>
      </c>
      <c r="K175" s="2" t="s">
        <v>0</v>
      </c>
      <c r="L175" s="122" t="s">
        <v>0</v>
      </c>
      <c r="M175" s="83" t="s">
        <v>0</v>
      </c>
      <c r="N175" s="127">
        <v>1</v>
      </c>
      <c r="O175" s="123">
        <v>1</v>
      </c>
      <c r="P175" s="127">
        <v>1</v>
      </c>
      <c r="Q175" s="123">
        <v>1</v>
      </c>
      <c r="R175" s="127">
        <v>1</v>
      </c>
      <c r="S175" s="118">
        <v>1</v>
      </c>
      <c r="T175" s="117">
        <v>1</v>
      </c>
      <c r="U175" s="118">
        <v>1</v>
      </c>
      <c r="V175" s="117">
        <v>1</v>
      </c>
      <c r="W175" s="118">
        <v>1</v>
      </c>
      <c r="X175" s="29">
        <v>1</v>
      </c>
      <c r="Y175" s="2"/>
      <c r="Z175" s="372">
        <f>SUM(B175:Y175)*0.5</f>
        <v>9</v>
      </c>
      <c r="AA175" s="6">
        <f t="shared" ref="AA175:AA215" si="28">AA3</f>
        <v>36</v>
      </c>
    </row>
    <row r="176" spans="1:27" ht="12" customHeight="1" x14ac:dyDescent="0.25">
      <c r="A176" s="365" t="s">
        <v>43</v>
      </c>
      <c r="B176" s="145"/>
      <c r="C176" s="146" t="s">
        <v>0</v>
      </c>
      <c r="D176" s="163">
        <v>1</v>
      </c>
      <c r="E176" s="199">
        <v>1</v>
      </c>
      <c r="F176" s="163">
        <v>1</v>
      </c>
      <c r="G176" s="194">
        <v>1</v>
      </c>
      <c r="H176" s="186">
        <v>1</v>
      </c>
      <c r="I176" s="194">
        <v>1</v>
      </c>
      <c r="J176" s="145">
        <v>1</v>
      </c>
      <c r="K176" s="146">
        <v>1</v>
      </c>
      <c r="L176" s="186" t="s">
        <v>0</v>
      </c>
      <c r="M176" s="194" t="s">
        <v>0</v>
      </c>
      <c r="N176" s="187">
        <v>1</v>
      </c>
      <c r="O176" s="146">
        <v>1</v>
      </c>
      <c r="P176" s="187">
        <v>1</v>
      </c>
      <c r="Q176" s="146">
        <v>1</v>
      </c>
      <c r="R176" s="187">
        <v>1</v>
      </c>
      <c r="S176" s="146">
        <v>1</v>
      </c>
      <c r="T176" s="187">
        <v>1</v>
      </c>
      <c r="U176" s="146">
        <v>1</v>
      </c>
      <c r="V176" s="187">
        <v>1</v>
      </c>
      <c r="W176" s="146">
        <v>1</v>
      </c>
      <c r="X176" s="145">
        <v>1</v>
      </c>
      <c r="Y176" s="146"/>
      <c r="Z176" s="372">
        <f t="shared" ref="Z176:Z180" si="29">SUM(B176:Y176)*0.5</f>
        <v>9.5</v>
      </c>
      <c r="AA176" s="6">
        <f t="shared" si="28"/>
        <v>35</v>
      </c>
    </row>
    <row r="177" spans="1:27" ht="12" customHeight="1" x14ac:dyDescent="0.25">
      <c r="A177" s="297" t="s">
        <v>49</v>
      </c>
      <c r="B177" s="163"/>
      <c r="C177" s="146"/>
      <c r="D177" s="163">
        <v>1</v>
      </c>
      <c r="E177" s="199">
        <v>1</v>
      </c>
      <c r="F177" s="163">
        <v>1</v>
      </c>
      <c r="G177" s="194">
        <v>1</v>
      </c>
      <c r="H177" s="186">
        <v>1</v>
      </c>
      <c r="I177" s="194">
        <v>1</v>
      </c>
      <c r="J177" s="145">
        <v>1</v>
      </c>
      <c r="K177" s="146">
        <v>1</v>
      </c>
      <c r="L177" s="187">
        <v>1</v>
      </c>
      <c r="M177" s="146">
        <v>1</v>
      </c>
      <c r="N177" s="187"/>
      <c r="O177" s="146">
        <v>1</v>
      </c>
      <c r="P177" s="187">
        <v>1</v>
      </c>
      <c r="Q177" s="146">
        <v>1</v>
      </c>
      <c r="R177" s="187">
        <v>1</v>
      </c>
      <c r="S177" s="146">
        <v>1</v>
      </c>
      <c r="T177" s="187">
        <v>1</v>
      </c>
      <c r="U177" s="146">
        <v>1</v>
      </c>
      <c r="V177" s="187">
        <v>1</v>
      </c>
      <c r="W177" s="146">
        <v>1</v>
      </c>
      <c r="X177" s="145"/>
      <c r="Y177" s="146"/>
      <c r="Z177" s="372">
        <f t="shared" si="29"/>
        <v>9.5</v>
      </c>
      <c r="AA177" s="6">
        <f t="shared" si="28"/>
        <v>36</v>
      </c>
    </row>
    <row r="178" spans="1:27" ht="12" customHeight="1" x14ac:dyDescent="0.25">
      <c r="A178" s="258" t="s">
        <v>45</v>
      </c>
      <c r="B178" s="54"/>
      <c r="C178" s="53"/>
      <c r="D178" s="54" t="s">
        <v>0</v>
      </c>
      <c r="E178" s="165" t="s">
        <v>0</v>
      </c>
      <c r="F178" s="54">
        <v>1</v>
      </c>
      <c r="G178" s="56">
        <v>1</v>
      </c>
      <c r="H178" s="55">
        <v>1</v>
      </c>
      <c r="I178" s="56">
        <v>1</v>
      </c>
      <c r="J178" s="54" t="s">
        <v>0</v>
      </c>
      <c r="K178" s="56" t="s">
        <v>0</v>
      </c>
      <c r="L178" s="52">
        <v>1</v>
      </c>
      <c r="M178" s="53">
        <v>1</v>
      </c>
      <c r="N178" s="52">
        <v>1</v>
      </c>
      <c r="O178" s="53">
        <v>1</v>
      </c>
      <c r="P178" s="52">
        <v>1</v>
      </c>
      <c r="Q178" s="53">
        <v>1</v>
      </c>
      <c r="R178" s="52">
        <v>1</v>
      </c>
      <c r="S178" s="53">
        <v>1</v>
      </c>
      <c r="T178" s="52">
        <v>1</v>
      </c>
      <c r="U178" s="53">
        <v>1</v>
      </c>
      <c r="V178" s="52">
        <v>1</v>
      </c>
      <c r="W178" s="53">
        <v>1</v>
      </c>
      <c r="X178" s="78"/>
      <c r="Y178" s="53"/>
      <c r="Z178" s="372">
        <f t="shared" si="29"/>
        <v>8</v>
      </c>
      <c r="AA178" s="6">
        <f t="shared" si="28"/>
        <v>35</v>
      </c>
    </row>
    <row r="179" spans="1:27" ht="12" customHeight="1" x14ac:dyDescent="0.25">
      <c r="A179" s="258" t="s">
        <v>51</v>
      </c>
      <c r="B179" s="54"/>
      <c r="C179" s="53"/>
      <c r="D179" s="54">
        <v>1</v>
      </c>
      <c r="E179" s="165">
        <v>1</v>
      </c>
      <c r="F179" s="54">
        <v>1</v>
      </c>
      <c r="G179" s="56">
        <v>1</v>
      </c>
      <c r="H179" s="55">
        <v>1</v>
      </c>
      <c r="I179" s="56">
        <v>1</v>
      </c>
      <c r="J179" s="54">
        <v>1</v>
      </c>
      <c r="K179" s="56">
        <v>1</v>
      </c>
      <c r="L179" s="52"/>
      <c r="M179" s="53"/>
      <c r="N179" s="52">
        <v>1</v>
      </c>
      <c r="O179" s="53">
        <v>1</v>
      </c>
      <c r="P179" s="52">
        <v>1</v>
      </c>
      <c r="Q179" s="53">
        <v>1</v>
      </c>
      <c r="R179" s="52">
        <v>1</v>
      </c>
      <c r="S179" s="53">
        <v>1</v>
      </c>
      <c r="T179" s="52">
        <v>1</v>
      </c>
      <c r="U179" s="53">
        <v>1</v>
      </c>
      <c r="V179" s="52">
        <v>1</v>
      </c>
      <c r="W179" s="53">
        <v>1</v>
      </c>
      <c r="X179" s="78"/>
      <c r="Y179" s="53"/>
      <c r="Z179" s="372">
        <f t="shared" si="29"/>
        <v>9</v>
      </c>
      <c r="AA179" s="6">
        <f t="shared" si="28"/>
        <v>35</v>
      </c>
    </row>
    <row r="180" spans="1:27" ht="12" customHeight="1" thickBot="1" x14ac:dyDescent="0.3">
      <c r="A180" s="259"/>
      <c r="B180" s="98"/>
      <c r="C180" s="97"/>
      <c r="D180" s="109"/>
      <c r="E180" s="185"/>
      <c r="F180" s="109"/>
      <c r="G180" s="137"/>
      <c r="H180" s="136"/>
      <c r="I180" s="137"/>
      <c r="J180" s="98"/>
      <c r="K180" s="97"/>
      <c r="L180" s="110"/>
      <c r="M180" s="97"/>
      <c r="N180" s="110"/>
      <c r="O180" s="97"/>
      <c r="P180" s="110"/>
      <c r="Q180" s="137"/>
      <c r="R180" s="110"/>
      <c r="S180" s="97"/>
      <c r="T180" s="110"/>
      <c r="U180" s="97"/>
      <c r="V180" s="110"/>
      <c r="W180" s="97"/>
      <c r="X180" s="98"/>
      <c r="Y180" s="97"/>
      <c r="Z180" s="372">
        <f t="shared" si="29"/>
        <v>0</v>
      </c>
      <c r="AA180" s="6">
        <f t="shared" si="28"/>
        <v>0</v>
      </c>
    </row>
    <row r="181" spans="1:27" ht="12" customHeight="1" thickBot="1" x14ac:dyDescent="0.3">
      <c r="A181" s="10" t="s">
        <v>2</v>
      </c>
      <c r="B181" s="18">
        <f t="shared" ref="B181:Y181" si="30">SUM(B175:B180)</f>
        <v>0</v>
      </c>
      <c r="C181" s="18">
        <f t="shared" si="30"/>
        <v>1</v>
      </c>
      <c r="D181" s="18">
        <f t="shared" si="30"/>
        <v>4</v>
      </c>
      <c r="E181" s="18">
        <f t="shared" si="30"/>
        <v>4</v>
      </c>
      <c r="F181" s="18">
        <f t="shared" si="30"/>
        <v>5</v>
      </c>
      <c r="G181" s="18">
        <f t="shared" si="30"/>
        <v>5</v>
      </c>
      <c r="H181" s="18">
        <f t="shared" si="30"/>
        <v>5</v>
      </c>
      <c r="I181" s="18">
        <f t="shared" si="30"/>
        <v>5</v>
      </c>
      <c r="J181" s="18">
        <f t="shared" si="30"/>
        <v>3</v>
      </c>
      <c r="K181" s="18">
        <f t="shared" si="30"/>
        <v>3</v>
      </c>
      <c r="L181" s="18">
        <f t="shared" si="30"/>
        <v>2</v>
      </c>
      <c r="M181" s="18">
        <f t="shared" si="30"/>
        <v>2</v>
      </c>
      <c r="N181" s="18">
        <f t="shared" si="30"/>
        <v>4</v>
      </c>
      <c r="O181" s="18">
        <f t="shared" si="30"/>
        <v>5</v>
      </c>
      <c r="P181" s="18">
        <f t="shared" si="30"/>
        <v>5</v>
      </c>
      <c r="Q181" s="18">
        <f t="shared" si="30"/>
        <v>5</v>
      </c>
      <c r="R181" s="18">
        <f t="shared" si="30"/>
        <v>5</v>
      </c>
      <c r="S181" s="18">
        <f t="shared" si="30"/>
        <v>5</v>
      </c>
      <c r="T181" s="18">
        <f t="shared" si="30"/>
        <v>5</v>
      </c>
      <c r="U181" s="18">
        <f t="shared" si="30"/>
        <v>5</v>
      </c>
      <c r="V181" s="18">
        <f t="shared" si="30"/>
        <v>5</v>
      </c>
      <c r="W181" s="18">
        <f t="shared" si="30"/>
        <v>5</v>
      </c>
      <c r="X181" s="18">
        <f t="shared" si="30"/>
        <v>2</v>
      </c>
      <c r="Y181" s="89">
        <f t="shared" si="30"/>
        <v>0</v>
      </c>
      <c r="Z181" s="142">
        <f t="shared" ref="Z181:Z200" si="31">SUM(B181:Y181)*0.5</f>
        <v>45</v>
      </c>
      <c r="AA181" s="6" t="e">
        <f t="shared" si="28"/>
        <v>#VALUE!</v>
      </c>
    </row>
    <row r="182" spans="1:27" ht="12" customHeight="1" thickBot="1" x14ac:dyDescent="0.3">
      <c r="A182" s="9" t="s">
        <v>3</v>
      </c>
      <c r="B182" s="299"/>
      <c r="C182" s="300"/>
      <c r="D182" s="302"/>
      <c r="E182" s="303"/>
      <c r="F182" s="301"/>
      <c r="G182" s="303"/>
      <c r="H182" s="304"/>
      <c r="I182" s="303"/>
      <c r="J182" s="108"/>
      <c r="K182" s="107"/>
      <c r="L182" s="106"/>
      <c r="M182" s="107"/>
      <c r="N182" s="304"/>
      <c r="O182" s="303"/>
      <c r="P182" s="304"/>
      <c r="Q182" s="303"/>
      <c r="R182" s="304"/>
      <c r="S182" s="303"/>
      <c r="T182" s="304"/>
      <c r="U182" s="303"/>
      <c r="V182" s="106"/>
      <c r="W182" s="164"/>
      <c r="X182" s="305"/>
      <c r="Y182" s="409"/>
      <c r="Z182" s="33">
        <f t="shared" si="31"/>
        <v>0</v>
      </c>
      <c r="AA182" s="6">
        <f t="shared" si="28"/>
        <v>29</v>
      </c>
    </row>
    <row r="183" spans="1:27" ht="12" customHeight="1" thickBot="1" x14ac:dyDescent="0.3">
      <c r="A183" s="4" t="s">
        <v>4</v>
      </c>
      <c r="B183" s="101"/>
      <c r="C183" s="296"/>
      <c r="D183" s="215"/>
      <c r="E183" s="217"/>
      <c r="F183" s="238"/>
      <c r="G183" s="217"/>
      <c r="H183" s="216"/>
      <c r="I183" s="217"/>
      <c r="J183" s="216"/>
      <c r="K183" s="217"/>
      <c r="L183" s="216"/>
      <c r="M183" s="217"/>
      <c r="N183" s="216"/>
      <c r="O183" s="217"/>
      <c r="P183" s="216"/>
      <c r="Q183" s="217"/>
      <c r="R183" s="216"/>
      <c r="S183" s="217"/>
      <c r="T183" s="216"/>
      <c r="U183" s="217"/>
      <c r="V183" s="216"/>
      <c r="W183" s="218"/>
      <c r="X183" s="92"/>
      <c r="Y183" s="70"/>
      <c r="Z183" s="33">
        <f t="shared" si="31"/>
        <v>0</v>
      </c>
      <c r="AA183" s="6">
        <f t="shared" si="28"/>
        <v>16</v>
      </c>
    </row>
    <row r="184" spans="1:27" ht="12" customHeight="1" thickBot="1" x14ac:dyDescent="0.3">
      <c r="A184" s="4" t="s">
        <v>13</v>
      </c>
      <c r="B184" s="95"/>
      <c r="C184" s="66">
        <v>1</v>
      </c>
      <c r="D184" s="54">
        <v>1</v>
      </c>
      <c r="E184" s="56">
        <v>1</v>
      </c>
      <c r="F184" s="158">
        <v>1</v>
      </c>
      <c r="G184" s="56">
        <v>1</v>
      </c>
      <c r="H184" s="55">
        <v>1</v>
      </c>
      <c r="I184" s="56">
        <v>1</v>
      </c>
      <c r="J184" s="52" t="s">
        <v>0</v>
      </c>
      <c r="K184" s="53"/>
      <c r="L184" s="52">
        <v>1</v>
      </c>
      <c r="M184" s="53">
        <v>1</v>
      </c>
      <c r="N184" s="52">
        <v>1</v>
      </c>
      <c r="O184" s="53">
        <v>1</v>
      </c>
      <c r="P184" s="52">
        <v>1</v>
      </c>
      <c r="Q184" s="53">
        <v>1</v>
      </c>
      <c r="R184" s="52">
        <v>1</v>
      </c>
      <c r="S184" s="53">
        <v>1</v>
      </c>
      <c r="T184" s="52">
        <v>1</v>
      </c>
      <c r="U184" s="53">
        <v>1</v>
      </c>
      <c r="V184" s="52"/>
      <c r="W184" s="57"/>
      <c r="X184" s="95"/>
      <c r="Y184" s="67"/>
      <c r="Z184" s="33">
        <f t="shared" si="31"/>
        <v>8.5</v>
      </c>
      <c r="AA184" s="6">
        <f t="shared" si="28"/>
        <v>35</v>
      </c>
    </row>
    <row r="185" spans="1:27" ht="12" customHeight="1" thickBot="1" x14ac:dyDescent="0.3">
      <c r="A185" s="4" t="s">
        <v>5</v>
      </c>
      <c r="B185" s="88"/>
      <c r="C185" s="47"/>
      <c r="D185" s="48"/>
      <c r="E185" s="50"/>
      <c r="F185" s="155"/>
      <c r="G185" s="50"/>
      <c r="H185" s="49"/>
      <c r="I185" s="50"/>
      <c r="J185" s="46"/>
      <c r="K185" s="47"/>
      <c r="L185" s="46"/>
      <c r="M185" s="47"/>
      <c r="N185" s="46"/>
      <c r="O185" s="47"/>
      <c r="P185" s="46"/>
      <c r="Q185" s="47"/>
      <c r="R185" s="46"/>
      <c r="S185" s="47"/>
      <c r="T185" s="46"/>
      <c r="U185" s="47"/>
      <c r="V185" s="46"/>
      <c r="W185" s="51"/>
      <c r="X185" s="88"/>
      <c r="Y185" s="51"/>
      <c r="Z185" s="33">
        <f t="shared" si="31"/>
        <v>0</v>
      </c>
      <c r="AA185" s="6">
        <f t="shared" si="28"/>
        <v>25</v>
      </c>
    </row>
    <row r="186" spans="1:27" ht="12" customHeight="1" thickBot="1" x14ac:dyDescent="0.3">
      <c r="A186" s="4" t="s">
        <v>7</v>
      </c>
      <c r="B186" s="92"/>
      <c r="C186" s="69"/>
      <c r="D186" s="48"/>
      <c r="E186" s="50"/>
      <c r="F186" s="155"/>
      <c r="G186" s="50"/>
      <c r="H186" s="49"/>
      <c r="I186" s="160"/>
      <c r="J186" s="88"/>
      <c r="K186" s="47"/>
      <c r="L186" s="94"/>
      <c r="M186" s="51"/>
      <c r="N186" s="88"/>
      <c r="O186" s="47"/>
      <c r="P186" s="88"/>
      <c r="Q186" s="47"/>
      <c r="R186" s="94"/>
      <c r="S186" s="47"/>
      <c r="T186" s="88"/>
      <c r="U186" s="47"/>
      <c r="V186" s="94"/>
      <c r="W186" s="47"/>
      <c r="X186" s="92"/>
      <c r="Y186" s="70"/>
      <c r="Z186" s="33">
        <f t="shared" si="31"/>
        <v>0</v>
      </c>
      <c r="AA186" s="6">
        <f t="shared" si="28"/>
        <v>31</v>
      </c>
    </row>
    <row r="187" spans="1:27" ht="12" customHeight="1" thickBot="1" x14ac:dyDescent="0.3">
      <c r="A187" s="5" t="s">
        <v>6</v>
      </c>
      <c r="B187" s="95"/>
      <c r="C187" s="66"/>
      <c r="D187" s="54">
        <v>1</v>
      </c>
      <c r="E187" s="56">
        <v>1</v>
      </c>
      <c r="F187" s="158">
        <v>1</v>
      </c>
      <c r="G187" s="56">
        <v>1</v>
      </c>
      <c r="H187" s="55">
        <v>1</v>
      </c>
      <c r="I187" s="56">
        <v>1</v>
      </c>
      <c r="J187" s="52">
        <v>1</v>
      </c>
      <c r="K187" s="53"/>
      <c r="L187" s="46"/>
      <c r="M187" s="47"/>
      <c r="N187" s="46"/>
      <c r="O187" s="47"/>
      <c r="P187" s="46"/>
      <c r="Q187" s="47"/>
      <c r="R187" s="46"/>
      <c r="S187" s="47"/>
      <c r="T187" s="46"/>
      <c r="U187" s="47"/>
      <c r="V187" s="46"/>
      <c r="W187" s="51"/>
      <c r="X187" s="92"/>
      <c r="Y187" s="70"/>
      <c r="Z187" s="33">
        <f t="shared" si="31"/>
        <v>3.5</v>
      </c>
      <c r="AA187" s="6">
        <f t="shared" si="28"/>
        <v>31</v>
      </c>
    </row>
    <row r="188" spans="1:27" ht="12" customHeight="1" thickBot="1" x14ac:dyDescent="0.3">
      <c r="A188" s="162" t="s">
        <v>41</v>
      </c>
      <c r="B188" s="54" t="s">
        <v>0</v>
      </c>
      <c r="C188" s="53">
        <v>1</v>
      </c>
      <c r="D188" s="54">
        <v>1</v>
      </c>
      <c r="E188" s="56">
        <v>1</v>
      </c>
      <c r="F188" s="158">
        <v>1</v>
      </c>
      <c r="G188" s="56">
        <v>1</v>
      </c>
      <c r="H188" s="55">
        <v>1</v>
      </c>
      <c r="I188" s="56">
        <v>1</v>
      </c>
      <c r="J188" s="55" t="s">
        <v>0</v>
      </c>
      <c r="K188" s="53" t="s">
        <v>0</v>
      </c>
      <c r="L188" s="52">
        <v>1</v>
      </c>
      <c r="M188" s="53">
        <v>1</v>
      </c>
      <c r="N188" s="55">
        <v>1</v>
      </c>
      <c r="O188" s="56">
        <v>1</v>
      </c>
      <c r="P188" s="55">
        <v>1</v>
      </c>
      <c r="Q188" s="56">
        <v>1</v>
      </c>
      <c r="R188" s="55">
        <v>1</v>
      </c>
      <c r="S188" s="56">
        <v>1</v>
      </c>
      <c r="T188" s="52">
        <v>1</v>
      </c>
      <c r="U188" s="53">
        <v>1</v>
      </c>
      <c r="V188" s="52" t="s">
        <v>0</v>
      </c>
      <c r="W188" s="57"/>
      <c r="X188" s="78"/>
      <c r="Y188" s="57"/>
      <c r="Z188" s="33">
        <f t="shared" si="31"/>
        <v>8.5</v>
      </c>
      <c r="AA188" s="6">
        <f t="shared" si="28"/>
        <v>35</v>
      </c>
    </row>
    <row r="189" spans="1:27" ht="12" customHeight="1" thickBot="1" x14ac:dyDescent="0.3">
      <c r="A189" s="171" t="s">
        <v>44</v>
      </c>
      <c r="B189" s="206"/>
      <c r="C189" s="182"/>
      <c r="D189" s="181"/>
      <c r="E189" s="190"/>
      <c r="F189" s="254"/>
      <c r="G189" s="190"/>
      <c r="H189" s="189"/>
      <c r="I189" s="190"/>
      <c r="J189" s="189"/>
      <c r="K189" s="190"/>
      <c r="L189" s="189"/>
      <c r="M189" s="182"/>
      <c r="N189" s="191"/>
      <c r="O189" s="182"/>
      <c r="P189" s="191"/>
      <c r="Q189" s="182"/>
      <c r="R189" s="191"/>
      <c r="S189" s="182"/>
      <c r="T189" s="191"/>
      <c r="U189" s="190"/>
      <c r="V189" s="191"/>
      <c r="W189" s="214"/>
      <c r="X189" s="206"/>
      <c r="Y189" s="214"/>
      <c r="Z189" s="33">
        <f t="shared" si="31"/>
        <v>0</v>
      </c>
      <c r="AA189" s="6">
        <f t="shared" si="28"/>
        <v>17.5</v>
      </c>
    </row>
    <row r="190" spans="1:27" ht="12" customHeight="1" thickBot="1" x14ac:dyDescent="0.3">
      <c r="A190" s="171" t="s">
        <v>46</v>
      </c>
      <c r="B190" s="163" t="s">
        <v>0</v>
      </c>
      <c r="C190" s="146"/>
      <c r="D190" s="163" t="s">
        <v>0</v>
      </c>
      <c r="E190" s="194" t="s">
        <v>0</v>
      </c>
      <c r="F190" s="193">
        <v>1</v>
      </c>
      <c r="G190" s="194">
        <v>1</v>
      </c>
      <c r="H190" s="186">
        <v>1</v>
      </c>
      <c r="I190" s="194">
        <v>1</v>
      </c>
      <c r="J190" s="186">
        <v>1</v>
      </c>
      <c r="K190" s="194">
        <v>1</v>
      </c>
      <c r="L190" s="186"/>
      <c r="M190" s="146"/>
      <c r="N190" s="187">
        <v>1</v>
      </c>
      <c r="O190" s="146">
        <v>1</v>
      </c>
      <c r="P190" s="187">
        <v>1</v>
      </c>
      <c r="Q190" s="146">
        <v>1</v>
      </c>
      <c r="R190" s="187">
        <v>1</v>
      </c>
      <c r="S190" s="146">
        <v>1</v>
      </c>
      <c r="T190" s="187">
        <v>1</v>
      </c>
      <c r="U190" s="194">
        <v>1</v>
      </c>
      <c r="V190" s="187">
        <v>1</v>
      </c>
      <c r="W190" s="192" t="s">
        <v>0</v>
      </c>
      <c r="X190" s="145"/>
      <c r="Y190" s="192"/>
      <c r="Z190" s="33">
        <f t="shared" si="31"/>
        <v>7.5</v>
      </c>
      <c r="AA190" s="6">
        <f t="shared" si="28"/>
        <v>35</v>
      </c>
    </row>
    <row r="191" spans="1:27" ht="12" customHeight="1" thickBot="1" x14ac:dyDescent="0.3">
      <c r="A191" s="171" t="s">
        <v>47</v>
      </c>
      <c r="B191" s="145"/>
      <c r="C191" s="146"/>
      <c r="D191" s="163" t="s">
        <v>0</v>
      </c>
      <c r="E191" s="194">
        <v>1</v>
      </c>
      <c r="F191" s="193">
        <v>1</v>
      </c>
      <c r="G191" s="194">
        <v>1</v>
      </c>
      <c r="H191" s="186">
        <v>1</v>
      </c>
      <c r="I191" s="194">
        <v>1</v>
      </c>
      <c r="J191" s="186">
        <v>1</v>
      </c>
      <c r="K191" s="194">
        <v>1</v>
      </c>
      <c r="L191" s="186"/>
      <c r="M191" s="146"/>
      <c r="N191" s="187" t="s">
        <v>0</v>
      </c>
      <c r="O191" s="146">
        <v>1</v>
      </c>
      <c r="P191" s="187">
        <v>1</v>
      </c>
      <c r="Q191" s="146">
        <v>1</v>
      </c>
      <c r="R191" s="187">
        <v>1</v>
      </c>
      <c r="S191" s="146">
        <v>1</v>
      </c>
      <c r="T191" s="187">
        <v>1</v>
      </c>
      <c r="U191" s="194">
        <v>1</v>
      </c>
      <c r="V191" s="187">
        <v>1</v>
      </c>
      <c r="W191" s="192">
        <v>1</v>
      </c>
      <c r="X191" s="145">
        <v>1</v>
      </c>
      <c r="Y191" s="192"/>
      <c r="Z191" s="33">
        <f t="shared" si="31"/>
        <v>8.5</v>
      </c>
      <c r="AA191" s="6">
        <f t="shared" si="28"/>
        <v>17.5</v>
      </c>
    </row>
    <row r="192" spans="1:27" ht="12" customHeight="1" thickBot="1" x14ac:dyDescent="0.3">
      <c r="A192" s="201" t="s">
        <v>50</v>
      </c>
      <c r="B192" s="321"/>
      <c r="C192" s="47"/>
      <c r="D192" s="88"/>
      <c r="E192" s="47"/>
      <c r="F192" s="94"/>
      <c r="G192" s="47"/>
      <c r="H192" s="46"/>
      <c r="I192" s="47"/>
      <c r="J192" s="46"/>
      <c r="K192" s="47"/>
      <c r="L192" s="46"/>
      <c r="M192" s="47"/>
      <c r="N192" s="46"/>
      <c r="O192" s="47"/>
      <c r="P192" s="46"/>
      <c r="Q192" s="47"/>
      <c r="R192" s="46"/>
      <c r="S192" s="47"/>
      <c r="T192" s="46"/>
      <c r="U192" s="47"/>
      <c r="V192" s="46"/>
      <c r="W192" s="51"/>
      <c r="X192" s="88"/>
      <c r="Y192" s="47"/>
      <c r="Z192" s="33">
        <f t="shared" si="31"/>
        <v>0</v>
      </c>
      <c r="AA192" s="6">
        <f t="shared" si="28"/>
        <v>35</v>
      </c>
    </row>
    <row r="193" spans="1:27" ht="12" customHeight="1" thickBot="1" x14ac:dyDescent="0.3">
      <c r="A193" s="201" t="s">
        <v>48</v>
      </c>
      <c r="B193" s="88"/>
      <c r="C193" s="47"/>
      <c r="D193" s="88"/>
      <c r="E193" s="47"/>
      <c r="F193" s="94"/>
      <c r="G193" s="47"/>
      <c r="H193" s="46"/>
      <c r="I193" s="47"/>
      <c r="J193" s="46"/>
      <c r="K193" s="47"/>
      <c r="L193" s="46"/>
      <c r="M193" s="47"/>
      <c r="N193" s="46"/>
      <c r="O193" s="47"/>
      <c r="P193" s="46"/>
      <c r="Q193" s="47"/>
      <c r="R193" s="46"/>
      <c r="S193" s="47"/>
      <c r="T193" s="46"/>
      <c r="U193" s="47"/>
      <c r="V193" s="46"/>
      <c r="W193" s="47"/>
      <c r="X193" s="88"/>
      <c r="Y193" s="51"/>
      <c r="Z193" s="33">
        <f t="shared" si="31"/>
        <v>0</v>
      </c>
      <c r="AA193" s="6">
        <f t="shared" si="28"/>
        <v>35</v>
      </c>
    </row>
    <row r="194" spans="1:27" ht="12" customHeight="1" thickBot="1" x14ac:dyDescent="0.3">
      <c r="A194" s="171" t="s">
        <v>52</v>
      </c>
      <c r="B194" s="78"/>
      <c r="C194" s="53">
        <v>1</v>
      </c>
      <c r="D194" s="78">
        <v>1</v>
      </c>
      <c r="E194" s="53">
        <v>1</v>
      </c>
      <c r="F194" s="148">
        <v>1</v>
      </c>
      <c r="G194" s="53">
        <v>1</v>
      </c>
      <c r="H194" s="52">
        <v>1</v>
      </c>
      <c r="I194" s="53">
        <v>1</v>
      </c>
      <c r="J194" s="52"/>
      <c r="K194" s="53" t="s">
        <v>0</v>
      </c>
      <c r="L194" s="52">
        <v>1</v>
      </c>
      <c r="M194" s="53">
        <v>1</v>
      </c>
      <c r="N194" s="52">
        <v>1</v>
      </c>
      <c r="O194" s="53">
        <v>1</v>
      </c>
      <c r="P194" s="52">
        <v>1</v>
      </c>
      <c r="Q194" s="53">
        <v>1</v>
      </c>
      <c r="R194" s="52">
        <v>1</v>
      </c>
      <c r="S194" s="53">
        <v>1</v>
      </c>
      <c r="T194" s="52">
        <v>1</v>
      </c>
      <c r="U194" s="53">
        <v>1</v>
      </c>
      <c r="V194" s="52">
        <v>1</v>
      </c>
      <c r="W194" s="53">
        <v>1</v>
      </c>
      <c r="X194" s="78"/>
      <c r="Y194" s="57"/>
      <c r="Z194" s="33">
        <f t="shared" si="31"/>
        <v>9.5</v>
      </c>
      <c r="AA194" s="6">
        <f t="shared" si="28"/>
        <v>35</v>
      </c>
    </row>
    <row r="195" spans="1:27" ht="12" customHeight="1" thickBot="1" x14ac:dyDescent="0.3">
      <c r="A195" s="171" t="s">
        <v>53</v>
      </c>
      <c r="B195" s="145"/>
      <c r="C195" s="146" t="s">
        <v>0</v>
      </c>
      <c r="D195" s="145" t="s">
        <v>0</v>
      </c>
      <c r="E195" s="146" t="s">
        <v>0</v>
      </c>
      <c r="F195" s="239">
        <v>1</v>
      </c>
      <c r="G195" s="146">
        <v>1</v>
      </c>
      <c r="H195" s="187">
        <v>1</v>
      </c>
      <c r="I195" s="146">
        <v>1</v>
      </c>
      <c r="J195" s="187"/>
      <c r="K195" s="146"/>
      <c r="L195" s="187">
        <v>1</v>
      </c>
      <c r="M195" s="146">
        <v>1</v>
      </c>
      <c r="N195" s="187">
        <v>1</v>
      </c>
      <c r="O195" s="146">
        <v>1</v>
      </c>
      <c r="P195" s="187">
        <v>1</v>
      </c>
      <c r="Q195" s="146">
        <v>1</v>
      </c>
      <c r="R195" s="187">
        <v>1</v>
      </c>
      <c r="S195" s="146">
        <v>1</v>
      </c>
      <c r="T195" s="187">
        <v>1</v>
      </c>
      <c r="U195" s="146">
        <v>1</v>
      </c>
      <c r="V195" s="187">
        <v>1</v>
      </c>
      <c r="W195" s="192">
        <v>1</v>
      </c>
      <c r="X195" s="145"/>
      <c r="Y195" s="192"/>
      <c r="Z195" s="33">
        <f t="shared" si="31"/>
        <v>8</v>
      </c>
      <c r="AA195" s="6">
        <f t="shared" si="28"/>
        <v>35</v>
      </c>
    </row>
    <row r="196" spans="1:27" ht="12" customHeight="1" thickBot="1" x14ac:dyDescent="0.3">
      <c r="A196" s="171" t="s">
        <v>56</v>
      </c>
      <c r="B196" s="145"/>
      <c r="C196" s="146">
        <v>1</v>
      </c>
      <c r="D196" s="145">
        <v>1</v>
      </c>
      <c r="E196" s="146">
        <v>1</v>
      </c>
      <c r="F196" s="239">
        <v>1</v>
      </c>
      <c r="G196" s="146">
        <v>1</v>
      </c>
      <c r="H196" s="187">
        <v>1</v>
      </c>
      <c r="I196" s="146">
        <v>1</v>
      </c>
      <c r="J196" s="187">
        <v>1</v>
      </c>
      <c r="K196" s="146">
        <v>1</v>
      </c>
      <c r="L196" s="187"/>
      <c r="M196" s="146"/>
      <c r="N196" s="187">
        <v>1</v>
      </c>
      <c r="O196" s="146">
        <v>1</v>
      </c>
      <c r="P196" s="187">
        <v>1</v>
      </c>
      <c r="Q196" s="146">
        <v>1</v>
      </c>
      <c r="R196" s="187">
        <v>1</v>
      </c>
      <c r="S196" s="146">
        <v>1</v>
      </c>
      <c r="T196" s="187">
        <v>1</v>
      </c>
      <c r="U196" s="146">
        <v>1</v>
      </c>
      <c r="V196" s="187">
        <v>1</v>
      </c>
      <c r="W196" s="192" t="s">
        <v>0</v>
      </c>
      <c r="X196" s="145"/>
      <c r="Y196" s="192"/>
      <c r="Z196" s="33">
        <f t="shared" si="31"/>
        <v>9</v>
      </c>
      <c r="AA196" s="6">
        <f t="shared" si="28"/>
        <v>35</v>
      </c>
    </row>
    <row r="197" spans="1:27" ht="12" customHeight="1" thickBot="1" x14ac:dyDescent="0.3">
      <c r="A197" s="171" t="s">
        <v>0</v>
      </c>
      <c r="B197" s="145"/>
      <c r="C197" s="146"/>
      <c r="D197" s="163"/>
      <c r="E197" s="194"/>
      <c r="F197" s="193"/>
      <c r="G197" s="194"/>
      <c r="H197" s="186"/>
      <c r="I197" s="194"/>
      <c r="J197" s="186"/>
      <c r="K197" s="194"/>
      <c r="L197" s="186"/>
      <c r="M197" s="146"/>
      <c r="N197" s="187"/>
      <c r="O197" s="146"/>
      <c r="P197" s="187"/>
      <c r="Q197" s="146"/>
      <c r="R197" s="187"/>
      <c r="S197" s="146"/>
      <c r="T197" s="187"/>
      <c r="U197" s="194"/>
      <c r="V197" s="187"/>
      <c r="W197" s="192"/>
      <c r="X197" s="145"/>
      <c r="Y197" s="192"/>
      <c r="Z197" s="33">
        <f t="shared" si="31"/>
        <v>0</v>
      </c>
      <c r="AA197" s="6">
        <f t="shared" si="28"/>
        <v>0</v>
      </c>
    </row>
    <row r="198" spans="1:27" ht="12" customHeight="1" thickBot="1" x14ac:dyDescent="0.3">
      <c r="A198" s="45" t="s">
        <v>37</v>
      </c>
      <c r="B198" s="88"/>
      <c r="C198" s="47"/>
      <c r="D198" s="48"/>
      <c r="E198" s="50"/>
      <c r="F198" s="155"/>
      <c r="G198" s="50"/>
      <c r="H198" s="49"/>
      <c r="I198" s="50"/>
      <c r="J198" s="88"/>
      <c r="K198" s="47"/>
      <c r="L198" s="94"/>
      <c r="M198" s="51"/>
      <c r="N198" s="88"/>
      <c r="O198" s="47"/>
      <c r="P198" s="88"/>
      <c r="Q198" s="47"/>
      <c r="R198" s="94"/>
      <c r="S198" s="47"/>
      <c r="T198" s="88"/>
      <c r="U198" s="47"/>
      <c r="V198" s="94"/>
      <c r="W198" s="47"/>
      <c r="X198" s="88"/>
      <c r="Y198" s="51"/>
      <c r="Z198" s="33">
        <f t="shared" si="31"/>
        <v>0</v>
      </c>
      <c r="AA198" s="6">
        <f t="shared" si="28"/>
        <v>30</v>
      </c>
    </row>
    <row r="199" spans="1:27" ht="12" customHeight="1" thickBot="1" x14ac:dyDescent="0.3">
      <c r="A199" s="28" t="s">
        <v>26</v>
      </c>
      <c r="B199" s="78"/>
      <c r="C199" s="53">
        <v>1</v>
      </c>
      <c r="D199" s="54">
        <v>1</v>
      </c>
      <c r="E199" s="56">
        <v>1</v>
      </c>
      <c r="F199" s="158">
        <v>1</v>
      </c>
      <c r="G199" s="56">
        <v>1</v>
      </c>
      <c r="H199" s="55">
        <v>1</v>
      </c>
      <c r="I199" s="56">
        <v>1</v>
      </c>
      <c r="J199" s="52"/>
      <c r="K199" s="56"/>
      <c r="L199" s="55">
        <v>1</v>
      </c>
      <c r="M199" s="56">
        <v>1</v>
      </c>
      <c r="N199" s="55">
        <v>1</v>
      </c>
      <c r="O199" s="53">
        <v>1</v>
      </c>
      <c r="P199" s="52">
        <v>1</v>
      </c>
      <c r="Q199" s="53">
        <v>1</v>
      </c>
      <c r="R199" s="52">
        <v>1</v>
      </c>
      <c r="S199" s="53">
        <v>1</v>
      </c>
      <c r="T199" s="52" t="s">
        <v>0</v>
      </c>
      <c r="U199" s="53" t="s">
        <v>0</v>
      </c>
      <c r="V199" s="52" t="s">
        <v>0</v>
      </c>
      <c r="W199" s="57" t="s">
        <v>0</v>
      </c>
      <c r="X199" s="78"/>
      <c r="Y199" s="57"/>
      <c r="Z199" s="33">
        <f t="shared" si="31"/>
        <v>7.5</v>
      </c>
      <c r="AA199" s="6">
        <f t="shared" si="28"/>
        <v>35</v>
      </c>
    </row>
    <row r="200" spans="1:27" ht="12" customHeight="1" thickBot="1" x14ac:dyDescent="0.3">
      <c r="A200" s="87" t="s">
        <v>27</v>
      </c>
      <c r="B200" s="98"/>
      <c r="C200" s="97" t="s">
        <v>0</v>
      </c>
      <c r="D200" s="109">
        <v>1</v>
      </c>
      <c r="E200" s="137">
        <v>1</v>
      </c>
      <c r="F200" s="209">
        <v>1</v>
      </c>
      <c r="G200" s="137">
        <v>1</v>
      </c>
      <c r="H200" s="136">
        <v>1</v>
      </c>
      <c r="I200" s="137">
        <v>1</v>
      </c>
      <c r="J200" s="110">
        <v>1</v>
      </c>
      <c r="K200" s="97">
        <v>1</v>
      </c>
      <c r="L200" s="110"/>
      <c r="M200" s="97"/>
      <c r="N200" s="110">
        <v>1</v>
      </c>
      <c r="O200" s="97">
        <v>1</v>
      </c>
      <c r="P200" s="110">
        <v>1</v>
      </c>
      <c r="Q200" s="97">
        <v>1</v>
      </c>
      <c r="R200" s="110">
        <v>1</v>
      </c>
      <c r="S200" s="97">
        <v>1</v>
      </c>
      <c r="T200" s="110">
        <v>1</v>
      </c>
      <c r="U200" s="97">
        <v>1</v>
      </c>
      <c r="V200" s="110">
        <v>1</v>
      </c>
      <c r="W200" s="150">
        <v>1</v>
      </c>
      <c r="X200" s="98" t="s">
        <v>0</v>
      </c>
      <c r="Y200" s="150"/>
      <c r="Z200" s="33">
        <f t="shared" si="31"/>
        <v>9</v>
      </c>
      <c r="AA200" s="6">
        <f t="shared" si="28"/>
        <v>35</v>
      </c>
    </row>
    <row r="201" spans="1:27" ht="12" customHeight="1" thickBot="1" x14ac:dyDescent="0.3">
      <c r="A201" s="19" t="s">
        <v>8</v>
      </c>
      <c r="B201" s="18">
        <f t="shared" ref="B201:Y201" si="32">SUM(B181:B200)</f>
        <v>0</v>
      </c>
      <c r="C201" s="18">
        <f t="shared" si="32"/>
        <v>6</v>
      </c>
      <c r="D201" s="18">
        <f t="shared" si="32"/>
        <v>11</v>
      </c>
      <c r="E201" s="198">
        <f t="shared" si="32"/>
        <v>12</v>
      </c>
      <c r="F201" s="18">
        <f t="shared" si="32"/>
        <v>15</v>
      </c>
      <c r="G201" s="89">
        <f t="shared" si="32"/>
        <v>15</v>
      </c>
      <c r="H201" s="18">
        <f t="shared" si="32"/>
        <v>15</v>
      </c>
      <c r="I201" s="18">
        <f t="shared" si="32"/>
        <v>15</v>
      </c>
      <c r="J201" s="18">
        <f t="shared" si="32"/>
        <v>8</v>
      </c>
      <c r="K201" s="18">
        <f t="shared" si="32"/>
        <v>7</v>
      </c>
      <c r="L201" s="18">
        <f t="shared" si="32"/>
        <v>7</v>
      </c>
      <c r="M201" s="18">
        <f t="shared" si="32"/>
        <v>7</v>
      </c>
      <c r="N201" s="18">
        <f t="shared" si="32"/>
        <v>12</v>
      </c>
      <c r="O201" s="18">
        <f t="shared" si="32"/>
        <v>14</v>
      </c>
      <c r="P201" s="18">
        <f t="shared" si="32"/>
        <v>14</v>
      </c>
      <c r="Q201" s="18">
        <f t="shared" si="32"/>
        <v>14</v>
      </c>
      <c r="R201" s="18">
        <f t="shared" si="32"/>
        <v>14</v>
      </c>
      <c r="S201" s="18">
        <f t="shared" si="32"/>
        <v>14</v>
      </c>
      <c r="T201" s="18">
        <f t="shared" si="32"/>
        <v>13</v>
      </c>
      <c r="U201" s="18">
        <f t="shared" si="32"/>
        <v>13</v>
      </c>
      <c r="V201" s="18">
        <f t="shared" si="32"/>
        <v>11</v>
      </c>
      <c r="W201" s="18">
        <f t="shared" si="32"/>
        <v>9</v>
      </c>
      <c r="X201" s="18">
        <f t="shared" si="32"/>
        <v>3</v>
      </c>
      <c r="Y201" s="18">
        <f t="shared" si="32"/>
        <v>0</v>
      </c>
      <c r="Z201" s="32" t="s">
        <v>0</v>
      </c>
      <c r="AA201" s="6" t="e">
        <f t="shared" si="28"/>
        <v>#VALUE!</v>
      </c>
    </row>
    <row r="202" spans="1:27" ht="12" customHeight="1" thickBot="1" x14ac:dyDescent="0.3">
      <c r="A202" s="60" t="s">
        <v>39</v>
      </c>
      <c r="B202" s="61">
        <f>SUM(B181:B197)</f>
        <v>0</v>
      </c>
      <c r="C202" s="61">
        <f>SUM(C181:C197)</f>
        <v>5</v>
      </c>
      <c r="D202" s="61">
        <f t="shared" ref="D202:I202" si="33">SUM(D181:D197)-1</f>
        <v>8</v>
      </c>
      <c r="E202" s="61">
        <f t="shared" si="33"/>
        <v>9</v>
      </c>
      <c r="F202" s="61">
        <f t="shared" si="33"/>
        <v>12</v>
      </c>
      <c r="G202" s="61">
        <f t="shared" si="33"/>
        <v>12</v>
      </c>
      <c r="H202" s="61">
        <f t="shared" si="33"/>
        <v>12</v>
      </c>
      <c r="I202" s="61">
        <f t="shared" si="33"/>
        <v>12</v>
      </c>
      <c r="J202" s="61">
        <f>SUM(J181:J197)</f>
        <v>7</v>
      </c>
      <c r="K202" s="61">
        <f>SUM(K181:K197)</f>
        <v>6</v>
      </c>
      <c r="L202" s="61">
        <f>SUM(L181:L197)</f>
        <v>6</v>
      </c>
      <c r="M202" s="61">
        <f>SUM(M181:M197)</f>
        <v>6</v>
      </c>
      <c r="N202" s="61">
        <f t="shared" ref="N202:U202" si="34">SUM(N181:N197)-1</f>
        <v>9</v>
      </c>
      <c r="O202" s="61">
        <f t="shared" si="34"/>
        <v>11</v>
      </c>
      <c r="P202" s="61">
        <f t="shared" si="34"/>
        <v>11</v>
      </c>
      <c r="Q202" s="61">
        <f t="shared" si="34"/>
        <v>11</v>
      </c>
      <c r="R202" s="61">
        <f t="shared" si="34"/>
        <v>11</v>
      </c>
      <c r="S202" s="61">
        <f t="shared" si="34"/>
        <v>11</v>
      </c>
      <c r="T202" s="61">
        <f t="shared" si="34"/>
        <v>11</v>
      </c>
      <c r="U202" s="61">
        <f t="shared" si="34"/>
        <v>11</v>
      </c>
      <c r="V202" s="61">
        <f>SUM(V181:V197)</f>
        <v>10</v>
      </c>
      <c r="W202" s="61">
        <f>SUM(W181:W197)</f>
        <v>8</v>
      </c>
      <c r="X202" s="61">
        <f>SUM(X181:X197)</f>
        <v>3</v>
      </c>
      <c r="Y202" s="61">
        <f>SUM(Y181:Y197)</f>
        <v>0</v>
      </c>
      <c r="Z202" s="62"/>
      <c r="AA202" s="6">
        <f t="shared" si="28"/>
        <v>212.5</v>
      </c>
    </row>
    <row r="203" spans="1:27" ht="12" customHeight="1" thickBot="1" x14ac:dyDescent="0.3">
      <c r="A203" s="27" t="s">
        <v>28</v>
      </c>
      <c r="B203" s="48"/>
      <c r="C203" s="51"/>
      <c r="D203" s="88"/>
      <c r="E203" s="47"/>
      <c r="F203" s="94"/>
      <c r="G203" s="47"/>
      <c r="H203" s="88"/>
      <c r="I203" s="51"/>
      <c r="J203" s="88"/>
      <c r="K203" s="47"/>
      <c r="L203" s="88"/>
      <c r="M203" s="47"/>
      <c r="N203" s="88"/>
      <c r="O203" s="47"/>
      <c r="P203" s="88"/>
      <c r="Q203" s="47"/>
      <c r="R203" s="88"/>
      <c r="S203" s="51"/>
      <c r="T203" s="48"/>
      <c r="U203" s="50"/>
      <c r="V203" s="48"/>
      <c r="W203" s="47"/>
      <c r="X203" s="88"/>
      <c r="Y203" s="47"/>
      <c r="Z203" s="33">
        <f>SUM(B203:Y203)*0.5</f>
        <v>0</v>
      </c>
      <c r="AA203" s="6">
        <f t="shared" si="28"/>
        <v>36</v>
      </c>
    </row>
    <row r="204" spans="1:27" ht="12" customHeight="1" thickBot="1" x14ac:dyDescent="0.3">
      <c r="A204" s="27" t="s">
        <v>55</v>
      </c>
      <c r="B204" s="344">
        <v>1</v>
      </c>
      <c r="C204" s="345">
        <v>1</v>
      </c>
      <c r="D204" s="346">
        <v>1</v>
      </c>
      <c r="E204" s="347">
        <v>1</v>
      </c>
      <c r="F204" s="348">
        <v>1</v>
      </c>
      <c r="G204" s="347">
        <v>1</v>
      </c>
      <c r="H204" s="346">
        <v>1</v>
      </c>
      <c r="I204" s="345">
        <v>1</v>
      </c>
      <c r="J204" s="346">
        <v>1</v>
      </c>
      <c r="K204" s="146"/>
      <c r="L204" s="145"/>
      <c r="M204" s="146"/>
      <c r="N204" s="346">
        <v>1</v>
      </c>
      <c r="O204" s="347">
        <v>1</v>
      </c>
      <c r="P204" s="346">
        <v>1</v>
      </c>
      <c r="Q204" s="347">
        <v>1</v>
      </c>
      <c r="R204" s="346">
        <v>1</v>
      </c>
      <c r="S204" s="345">
        <v>1</v>
      </c>
      <c r="T204" s="346">
        <v>1</v>
      </c>
      <c r="U204" s="347">
        <v>1</v>
      </c>
      <c r="V204" s="145"/>
      <c r="W204" s="146"/>
      <c r="X204" s="145"/>
      <c r="Y204" s="146"/>
      <c r="Z204" s="33">
        <f t="shared" ref="Z204:Z205" si="35">SUM(B204:Y204)*0.5</f>
        <v>8.5</v>
      </c>
      <c r="AA204" s="6">
        <f t="shared" si="28"/>
        <v>35</v>
      </c>
    </row>
    <row r="205" spans="1:27" ht="12" customHeight="1" thickBot="1" x14ac:dyDescent="0.3">
      <c r="A205" s="395" t="s">
        <v>54</v>
      </c>
      <c r="B205" s="167">
        <v>1</v>
      </c>
      <c r="C205" s="399">
        <v>1</v>
      </c>
      <c r="D205" s="397">
        <v>1</v>
      </c>
      <c r="E205" s="396">
        <v>1</v>
      </c>
      <c r="F205" s="398">
        <v>1</v>
      </c>
      <c r="G205" s="396">
        <v>1</v>
      </c>
      <c r="H205" s="397">
        <v>1</v>
      </c>
      <c r="I205" s="399">
        <v>1</v>
      </c>
      <c r="J205" s="397">
        <v>1</v>
      </c>
      <c r="K205" s="53" t="s">
        <v>0</v>
      </c>
      <c r="L205" s="78"/>
      <c r="M205" s="53"/>
      <c r="N205" s="397">
        <v>1</v>
      </c>
      <c r="O205" s="396">
        <v>1</v>
      </c>
      <c r="P205" s="397">
        <v>1</v>
      </c>
      <c r="Q205" s="396">
        <v>1</v>
      </c>
      <c r="R205" s="397">
        <v>1</v>
      </c>
      <c r="S205" s="399">
        <v>1</v>
      </c>
      <c r="T205" s="167">
        <v>1</v>
      </c>
      <c r="U205" s="168">
        <v>1</v>
      </c>
      <c r="V205" s="167">
        <v>1</v>
      </c>
      <c r="W205" s="396">
        <v>1</v>
      </c>
      <c r="X205" s="78"/>
      <c r="Y205" s="53"/>
      <c r="Z205" s="33">
        <f t="shared" si="35"/>
        <v>9.5</v>
      </c>
      <c r="AA205" s="6">
        <f t="shared" si="28"/>
        <v>35</v>
      </c>
    </row>
    <row r="206" spans="1:27" ht="12" customHeight="1" thickBot="1" x14ac:dyDescent="0.3">
      <c r="A206" s="84" t="s">
        <v>29</v>
      </c>
      <c r="B206" s="225">
        <v>1</v>
      </c>
      <c r="C206" s="226">
        <v>1</v>
      </c>
      <c r="D206" s="225">
        <v>1</v>
      </c>
      <c r="E206" s="231">
        <v>1</v>
      </c>
      <c r="F206" s="232">
        <v>1</v>
      </c>
      <c r="G206" s="231">
        <v>1</v>
      </c>
      <c r="H206" s="225">
        <v>1</v>
      </c>
      <c r="I206" s="226">
        <v>1</v>
      </c>
      <c r="J206" s="225">
        <v>1</v>
      </c>
      <c r="K206" s="231">
        <v>1</v>
      </c>
      <c r="L206" s="78" t="s">
        <v>0</v>
      </c>
      <c r="M206" s="53" t="s">
        <v>0</v>
      </c>
      <c r="N206" s="225">
        <v>1</v>
      </c>
      <c r="O206" s="231">
        <v>1</v>
      </c>
      <c r="P206" s="225">
        <v>1</v>
      </c>
      <c r="Q206" s="231">
        <v>1</v>
      </c>
      <c r="R206" s="78" t="s">
        <v>0</v>
      </c>
      <c r="S206" s="57" t="s">
        <v>0</v>
      </c>
      <c r="T206" s="78" t="s">
        <v>0</v>
      </c>
      <c r="U206" s="13"/>
      <c r="V206" s="12"/>
      <c r="W206" s="13"/>
      <c r="X206" s="12"/>
      <c r="Y206" s="14"/>
      <c r="Z206" s="33">
        <f t="shared" ref="Z206:Z212" si="36">SUM(B206:Y206)*0.5</f>
        <v>7</v>
      </c>
      <c r="AA206" s="6">
        <f t="shared" si="28"/>
        <v>35</v>
      </c>
    </row>
    <row r="207" spans="1:27" ht="12" customHeight="1" thickBot="1" x14ac:dyDescent="0.3">
      <c r="A207" s="84" t="s">
        <v>42</v>
      </c>
      <c r="B207" s="78"/>
      <c r="C207" s="165" t="s">
        <v>0</v>
      </c>
      <c r="D207" s="227">
        <v>1</v>
      </c>
      <c r="E207" s="228">
        <v>1</v>
      </c>
      <c r="F207" s="229">
        <v>1</v>
      </c>
      <c r="G207" s="228">
        <v>1</v>
      </c>
      <c r="H207" s="227">
        <v>1</v>
      </c>
      <c r="I207" s="230">
        <v>1</v>
      </c>
      <c r="J207" s="54" t="s">
        <v>0</v>
      </c>
      <c r="K207" s="56" t="s">
        <v>0</v>
      </c>
      <c r="L207" s="233">
        <v>1</v>
      </c>
      <c r="M207" s="234">
        <v>1</v>
      </c>
      <c r="N207" s="233">
        <v>1</v>
      </c>
      <c r="O207" s="234">
        <v>1</v>
      </c>
      <c r="P207" s="233">
        <v>1</v>
      </c>
      <c r="Q207" s="234">
        <v>1</v>
      </c>
      <c r="R207" s="233">
        <v>1</v>
      </c>
      <c r="S207" s="235">
        <v>1</v>
      </c>
      <c r="T207" s="233">
        <v>1</v>
      </c>
      <c r="U207" s="234">
        <v>1</v>
      </c>
      <c r="V207" s="233">
        <v>1</v>
      </c>
      <c r="W207" s="234">
        <v>1</v>
      </c>
      <c r="X207" s="54"/>
      <c r="Y207" s="53"/>
      <c r="Z207" s="33">
        <f t="shared" si="36"/>
        <v>9</v>
      </c>
      <c r="AA207" s="6">
        <f t="shared" si="28"/>
        <v>35</v>
      </c>
    </row>
    <row r="208" spans="1:27" ht="12" customHeight="1" thickBot="1" x14ac:dyDescent="0.3">
      <c r="A208" s="349" t="s">
        <v>30</v>
      </c>
      <c r="B208" s="330">
        <v>1</v>
      </c>
      <c r="C208" s="331">
        <v>1</v>
      </c>
      <c r="D208" s="330">
        <v>1</v>
      </c>
      <c r="E208" s="331">
        <v>1</v>
      </c>
      <c r="F208" s="330">
        <v>1</v>
      </c>
      <c r="G208" s="331">
        <v>1</v>
      </c>
      <c r="H208" s="330">
        <v>1</v>
      </c>
      <c r="I208" s="331">
        <v>1</v>
      </c>
      <c r="J208" s="145"/>
      <c r="K208" s="146"/>
      <c r="L208" s="330">
        <v>1</v>
      </c>
      <c r="M208" s="331">
        <v>1</v>
      </c>
      <c r="N208" s="330">
        <v>1</v>
      </c>
      <c r="O208" s="331">
        <v>1</v>
      </c>
      <c r="P208" s="330">
        <v>1</v>
      </c>
      <c r="Q208" s="331">
        <v>1</v>
      </c>
      <c r="R208" s="145" t="s">
        <v>0</v>
      </c>
      <c r="S208" s="146" t="s">
        <v>0</v>
      </c>
      <c r="T208" s="145" t="s">
        <v>0</v>
      </c>
      <c r="U208" s="146" t="s">
        <v>0</v>
      </c>
      <c r="V208" s="145"/>
      <c r="W208" s="146"/>
      <c r="X208" s="239"/>
      <c r="Y208" s="146"/>
      <c r="Z208" s="33">
        <f t="shared" si="36"/>
        <v>7</v>
      </c>
      <c r="AA208" s="6">
        <f t="shared" si="28"/>
        <v>35</v>
      </c>
    </row>
    <row r="209" spans="1:27" ht="12" customHeight="1" thickBot="1" x14ac:dyDescent="0.3">
      <c r="A209" s="31" t="s">
        <v>31</v>
      </c>
      <c r="B209" s="88"/>
      <c r="C209" s="182"/>
      <c r="D209" s="206"/>
      <c r="E209" s="182"/>
      <c r="F209" s="206"/>
      <c r="G209" s="182"/>
      <c r="H209" s="206"/>
      <c r="I209" s="182"/>
      <c r="J209" s="206"/>
      <c r="K209" s="182"/>
      <c r="L209" s="236"/>
      <c r="M209" s="214"/>
      <c r="N209" s="206"/>
      <c r="O209" s="182"/>
      <c r="P209" s="206"/>
      <c r="Q209" s="182"/>
      <c r="R209" s="206"/>
      <c r="S209" s="182"/>
      <c r="T209" s="206"/>
      <c r="U209" s="182"/>
      <c r="V209" s="88"/>
      <c r="W209" s="236"/>
      <c r="X209" s="206"/>
      <c r="Y209" s="47"/>
      <c r="Z209" s="33">
        <f t="shared" si="36"/>
        <v>0</v>
      </c>
      <c r="AA209" s="6">
        <f t="shared" si="28"/>
        <v>37</v>
      </c>
    </row>
    <row r="210" spans="1:27" ht="12" customHeight="1" thickBot="1" x14ac:dyDescent="0.3">
      <c r="A210" s="99" t="s">
        <v>40</v>
      </c>
      <c r="B210" s="145"/>
      <c r="C210" s="146"/>
      <c r="D210" s="145">
        <v>1</v>
      </c>
      <c r="E210" s="146">
        <v>1</v>
      </c>
      <c r="F210" s="145">
        <v>1</v>
      </c>
      <c r="G210" s="146">
        <v>1</v>
      </c>
      <c r="H210" s="145">
        <v>1</v>
      </c>
      <c r="I210" s="146">
        <v>1</v>
      </c>
      <c r="J210" s="145">
        <v>1</v>
      </c>
      <c r="K210" s="146">
        <v>1</v>
      </c>
      <c r="L210" s="239"/>
      <c r="M210" s="192"/>
      <c r="N210" s="145">
        <v>1</v>
      </c>
      <c r="O210" s="146">
        <v>1</v>
      </c>
      <c r="P210" s="145">
        <v>1</v>
      </c>
      <c r="Q210" s="146">
        <v>1</v>
      </c>
      <c r="R210" s="145">
        <v>1</v>
      </c>
      <c r="S210" s="146">
        <v>1</v>
      </c>
      <c r="T210" s="145">
        <v>1</v>
      </c>
      <c r="U210" s="146">
        <v>1</v>
      </c>
      <c r="V210" s="145">
        <v>1</v>
      </c>
      <c r="W210" s="146"/>
      <c r="X210" s="145"/>
      <c r="Y210" s="146"/>
      <c r="Z210" s="33">
        <f t="shared" si="36"/>
        <v>8.5</v>
      </c>
      <c r="AA210" s="6">
        <f t="shared" si="28"/>
        <v>35</v>
      </c>
    </row>
    <row r="211" spans="1:27" ht="12" customHeight="1" thickBot="1" x14ac:dyDescent="0.3">
      <c r="A211" s="203"/>
      <c r="B211" s="78"/>
      <c r="C211" s="165"/>
      <c r="D211" s="78"/>
      <c r="E211" s="53"/>
      <c r="F211" s="148"/>
      <c r="G211" s="53"/>
      <c r="H211" s="78"/>
      <c r="I211" s="57"/>
      <c r="J211" s="54"/>
      <c r="K211" s="56"/>
      <c r="L211" s="54"/>
      <c r="M211" s="56"/>
      <c r="N211" s="54"/>
      <c r="O211" s="56"/>
      <c r="P211" s="54"/>
      <c r="Q211" s="56"/>
      <c r="R211" s="54"/>
      <c r="S211" s="165"/>
      <c r="T211" s="54"/>
      <c r="U211" s="56"/>
      <c r="V211" s="54"/>
      <c r="W211" s="56"/>
      <c r="X211" s="54"/>
      <c r="Y211" s="53"/>
      <c r="Z211" s="33">
        <f t="shared" si="36"/>
        <v>0</v>
      </c>
      <c r="AA211" s="6">
        <f t="shared" si="28"/>
        <v>0</v>
      </c>
    </row>
    <row r="212" spans="1:27" ht="12" customHeight="1" x14ac:dyDescent="0.25">
      <c r="A212" s="427"/>
      <c r="B212" s="78"/>
      <c r="C212" s="146"/>
      <c r="D212" s="145"/>
      <c r="E212" s="146"/>
      <c r="F212" s="145"/>
      <c r="G212" s="146"/>
      <c r="H212" s="145"/>
      <c r="I212" s="146"/>
      <c r="J212" s="145"/>
      <c r="K212" s="146"/>
      <c r="L212" s="239"/>
      <c r="M212" s="192"/>
      <c r="N212" s="145"/>
      <c r="O212" s="146"/>
      <c r="P212" s="145"/>
      <c r="Q212" s="146"/>
      <c r="R212" s="145"/>
      <c r="S212" s="146"/>
      <c r="T212" s="145"/>
      <c r="U212" s="146"/>
      <c r="V212" s="145"/>
      <c r="W212" s="146"/>
      <c r="X212" s="145"/>
      <c r="Y212" s="53"/>
      <c r="Z212" s="33">
        <f t="shared" si="36"/>
        <v>0</v>
      </c>
      <c r="AA212" s="6">
        <f t="shared" si="28"/>
        <v>0</v>
      </c>
    </row>
    <row r="213" spans="1:27" ht="12" customHeight="1" x14ac:dyDescent="0.25">
      <c r="A213" s="258"/>
      <c r="B213" s="145"/>
      <c r="C213" s="146"/>
      <c r="D213" s="145"/>
      <c r="E213" s="146"/>
      <c r="F213" s="145"/>
      <c r="G213" s="146"/>
      <c r="H213" s="145"/>
      <c r="I213" s="146"/>
      <c r="J213" s="145"/>
      <c r="K213" s="146"/>
      <c r="L213" s="239"/>
      <c r="M213" s="192"/>
      <c r="N213" s="145"/>
      <c r="O213" s="146"/>
      <c r="P213" s="145"/>
      <c r="Q213" s="146"/>
      <c r="R213" s="145"/>
      <c r="S213" s="146"/>
      <c r="T213" s="145"/>
      <c r="U213" s="146"/>
      <c r="V213" s="145"/>
      <c r="W213" s="146"/>
      <c r="X213" s="145"/>
      <c r="Y213" s="146"/>
      <c r="Z213" s="36">
        <f>SUM(B213:Y213)*0.5</f>
        <v>0</v>
      </c>
      <c r="AA213" s="6">
        <f t="shared" si="28"/>
        <v>0</v>
      </c>
    </row>
    <row r="214" spans="1:27" ht="12" customHeight="1" thickBot="1" x14ac:dyDescent="0.3">
      <c r="A214" s="31" t="s">
        <v>32</v>
      </c>
      <c r="B214" s="269">
        <v>1</v>
      </c>
      <c r="C214" s="270">
        <v>1</v>
      </c>
      <c r="D214" s="269">
        <v>1</v>
      </c>
      <c r="E214" s="270">
        <v>1</v>
      </c>
      <c r="F214" s="269">
        <v>1</v>
      </c>
      <c r="G214" s="270">
        <v>1</v>
      </c>
      <c r="H214" s="269">
        <v>1</v>
      </c>
      <c r="I214" s="270">
        <v>1</v>
      </c>
      <c r="J214" s="78" t="s">
        <v>0</v>
      </c>
      <c r="K214" s="13"/>
      <c r="L214" s="281">
        <v>1</v>
      </c>
      <c r="M214" s="270">
        <v>1</v>
      </c>
      <c r="N214" s="269">
        <v>1</v>
      </c>
      <c r="O214" s="270">
        <v>1</v>
      </c>
      <c r="P214" s="269">
        <v>1</v>
      </c>
      <c r="Q214" s="270">
        <v>1</v>
      </c>
      <c r="R214" s="12" t="s">
        <v>0</v>
      </c>
      <c r="S214" s="13"/>
      <c r="T214" s="12"/>
      <c r="U214" s="13"/>
      <c r="V214" s="12"/>
      <c r="W214" s="13"/>
      <c r="X214" s="20"/>
      <c r="Y214" s="13"/>
      <c r="Z214" s="36">
        <f>SUM(B214:Y214)*0.5</f>
        <v>7</v>
      </c>
      <c r="AA214" s="6">
        <f t="shared" si="28"/>
        <v>35</v>
      </c>
    </row>
    <row r="215" spans="1:27" ht="12" customHeight="1" thickBot="1" x14ac:dyDescent="0.3">
      <c r="A215" s="350" t="s">
        <v>33</v>
      </c>
      <c r="B215" s="261" t="s">
        <v>35</v>
      </c>
      <c r="C215" s="262">
        <v>1</v>
      </c>
      <c r="D215" s="261">
        <v>1</v>
      </c>
      <c r="E215" s="262">
        <v>1</v>
      </c>
      <c r="F215" s="261">
        <v>1</v>
      </c>
      <c r="G215" s="262">
        <v>1</v>
      </c>
      <c r="H215" s="261">
        <v>1</v>
      </c>
      <c r="I215" s="262">
        <v>1</v>
      </c>
      <c r="J215" s="263"/>
      <c r="K215" s="264"/>
      <c r="L215" s="263"/>
      <c r="M215" s="264"/>
      <c r="N215" s="263"/>
      <c r="O215" s="264"/>
      <c r="P215" s="263"/>
      <c r="Q215" s="264"/>
      <c r="R215" s="263"/>
      <c r="S215" s="264"/>
      <c r="T215" s="263" t="s">
        <v>0</v>
      </c>
      <c r="U215" s="262">
        <v>1</v>
      </c>
      <c r="V215" s="261">
        <v>1</v>
      </c>
      <c r="W215" s="262">
        <v>1</v>
      </c>
      <c r="X215" s="265">
        <v>1</v>
      </c>
      <c r="Y215" s="276" t="s">
        <v>36</v>
      </c>
      <c r="Z215" s="39">
        <v>8</v>
      </c>
      <c r="AA215" s="6">
        <f t="shared" si="28"/>
        <v>35</v>
      </c>
    </row>
    <row r="216" spans="1:27" ht="12" customHeight="1" thickBot="1" x14ac:dyDescent="0.3">
      <c r="A216" s="559" t="str">
        <f>A1</f>
        <v>SEMAINE 5</v>
      </c>
      <c r="B216" s="514">
        <f>B1+5</f>
        <v>45689</v>
      </c>
      <c r="C216" s="515"/>
      <c r="D216" s="515"/>
      <c r="E216" s="515"/>
      <c r="F216" s="515"/>
      <c r="G216" s="515"/>
      <c r="H216" s="515"/>
      <c r="I216" s="515"/>
      <c r="J216" s="515"/>
      <c r="K216" s="515"/>
      <c r="L216" s="515"/>
      <c r="M216" s="515"/>
      <c r="N216" s="515"/>
      <c r="O216" s="515"/>
      <c r="P216" s="515"/>
      <c r="Q216" s="515"/>
      <c r="R216" s="515"/>
      <c r="S216" s="515"/>
      <c r="T216" s="515"/>
      <c r="U216" s="515"/>
      <c r="V216" s="515"/>
      <c r="W216" s="515"/>
      <c r="X216" s="515"/>
      <c r="Y216" s="516"/>
      <c r="Z216" s="519" t="s">
        <v>9</v>
      </c>
      <c r="AA216" s="521" t="s">
        <v>10</v>
      </c>
    </row>
    <row r="217" spans="1:27" ht="12" customHeight="1" thickBot="1" x14ac:dyDescent="0.3">
      <c r="A217" s="513"/>
      <c r="B217" s="557" t="s">
        <v>15</v>
      </c>
      <c r="C217" s="558"/>
      <c r="D217" s="560" t="s">
        <v>16</v>
      </c>
      <c r="E217" s="557"/>
      <c r="F217" s="557" t="s">
        <v>17</v>
      </c>
      <c r="G217" s="558"/>
      <c r="H217" s="557" t="s">
        <v>18</v>
      </c>
      <c r="I217" s="558"/>
      <c r="J217" s="557" t="s">
        <v>19</v>
      </c>
      <c r="K217" s="558"/>
      <c r="L217" s="557" t="s">
        <v>20</v>
      </c>
      <c r="M217" s="558"/>
      <c r="N217" s="557" t="s">
        <v>12</v>
      </c>
      <c r="O217" s="558"/>
      <c r="P217" s="557" t="s">
        <v>21</v>
      </c>
      <c r="Q217" s="558"/>
      <c r="R217" s="557" t="s">
        <v>22</v>
      </c>
      <c r="S217" s="558"/>
      <c r="T217" s="557" t="s">
        <v>23</v>
      </c>
      <c r="U217" s="558"/>
      <c r="V217" s="557" t="s">
        <v>24</v>
      </c>
      <c r="W217" s="558"/>
      <c r="X217" s="557" t="s">
        <v>25</v>
      </c>
      <c r="Y217" s="558"/>
      <c r="Z217" s="520"/>
      <c r="AA217" s="522"/>
    </row>
    <row r="218" spans="1:27" ht="12" customHeight="1" thickBot="1" x14ac:dyDescent="0.3">
      <c r="A218" s="26" t="s">
        <v>1</v>
      </c>
      <c r="B218" s="103"/>
      <c r="C218" s="104"/>
      <c r="D218" s="105"/>
      <c r="E218" s="107"/>
      <c r="F218" s="260"/>
      <c r="G218" s="107"/>
      <c r="H218" s="106"/>
      <c r="I218" s="107"/>
      <c r="J218" s="108"/>
      <c r="K218" s="104"/>
      <c r="L218" s="108"/>
      <c r="M218" s="104"/>
      <c r="N218" s="108"/>
      <c r="O218" s="104"/>
      <c r="P218" s="108"/>
      <c r="Q218" s="104"/>
      <c r="R218" s="108"/>
      <c r="S218" s="104"/>
      <c r="T218" s="108"/>
      <c r="U218" s="104"/>
      <c r="V218" s="108"/>
      <c r="W218" s="104"/>
      <c r="X218" s="108"/>
      <c r="Y218" s="104"/>
      <c r="Z218" s="11">
        <f t="shared" ref="Z218:Z258" si="37">SUM(B218:Y218)*0.5</f>
        <v>0</v>
      </c>
      <c r="AA218" s="6">
        <f t="shared" ref="AA218:AA244" si="38">AA3</f>
        <v>36</v>
      </c>
    </row>
    <row r="219" spans="1:27" ht="12" customHeight="1" thickBot="1" x14ac:dyDescent="0.3">
      <c r="A219" s="257" t="s">
        <v>43</v>
      </c>
      <c r="B219" s="88"/>
      <c r="C219" s="47"/>
      <c r="D219" s="48"/>
      <c r="E219" s="50"/>
      <c r="F219" s="155"/>
      <c r="G219" s="50"/>
      <c r="H219" s="49"/>
      <c r="I219" s="50"/>
      <c r="J219" s="46"/>
      <c r="K219" s="50"/>
      <c r="L219" s="49"/>
      <c r="M219" s="50"/>
      <c r="N219" s="46"/>
      <c r="O219" s="47"/>
      <c r="P219" s="46"/>
      <c r="Q219" s="47"/>
      <c r="R219" s="46"/>
      <c r="S219" s="47"/>
      <c r="T219" s="46"/>
      <c r="U219" s="50"/>
      <c r="V219" s="46"/>
      <c r="W219" s="47"/>
      <c r="X219" s="46"/>
      <c r="Y219" s="47"/>
      <c r="Z219" s="11">
        <f t="shared" si="37"/>
        <v>0</v>
      </c>
      <c r="AA219" s="6">
        <f t="shared" si="38"/>
        <v>35</v>
      </c>
    </row>
    <row r="220" spans="1:27" ht="12" customHeight="1" thickBot="1" x14ac:dyDescent="0.3">
      <c r="A220" s="258" t="s">
        <v>49</v>
      </c>
      <c r="B220" s="78"/>
      <c r="C220" s="53">
        <v>1</v>
      </c>
      <c r="D220" s="54">
        <v>1</v>
      </c>
      <c r="E220" s="56">
        <v>1</v>
      </c>
      <c r="F220" s="158">
        <v>1</v>
      </c>
      <c r="G220" s="56">
        <v>1</v>
      </c>
      <c r="H220" s="55">
        <v>1</v>
      </c>
      <c r="I220" s="56">
        <v>1</v>
      </c>
      <c r="J220" s="52">
        <v>1</v>
      </c>
      <c r="K220" s="56">
        <v>1</v>
      </c>
      <c r="L220" s="52">
        <v>1</v>
      </c>
      <c r="M220" s="56">
        <v>1</v>
      </c>
      <c r="N220" s="52" t="s">
        <v>0</v>
      </c>
      <c r="O220" s="53">
        <v>1</v>
      </c>
      <c r="P220" s="52">
        <v>1</v>
      </c>
      <c r="Q220" s="53">
        <v>1</v>
      </c>
      <c r="R220" s="52">
        <v>1</v>
      </c>
      <c r="S220" s="53">
        <v>1</v>
      </c>
      <c r="T220" s="52">
        <v>1</v>
      </c>
      <c r="U220" s="56">
        <v>1</v>
      </c>
      <c r="V220" s="52"/>
      <c r="W220" s="53"/>
      <c r="X220" s="52"/>
      <c r="Y220" s="53"/>
      <c r="Z220" s="11">
        <f t="shared" si="37"/>
        <v>9</v>
      </c>
      <c r="AA220" s="6">
        <f t="shared" si="38"/>
        <v>36</v>
      </c>
    </row>
    <row r="221" spans="1:27" ht="12" customHeight="1" thickBot="1" x14ac:dyDescent="0.3">
      <c r="A221" s="258" t="s">
        <v>45</v>
      </c>
      <c r="B221" s="78"/>
      <c r="C221" s="53"/>
      <c r="D221" s="54" t="s">
        <v>0</v>
      </c>
      <c r="E221" s="56" t="s">
        <v>0</v>
      </c>
      <c r="F221" s="158">
        <v>1</v>
      </c>
      <c r="G221" s="56">
        <v>1</v>
      </c>
      <c r="H221" s="55">
        <v>1</v>
      </c>
      <c r="I221" s="56">
        <v>1</v>
      </c>
      <c r="J221" s="52">
        <v>1</v>
      </c>
      <c r="K221" s="56">
        <v>1</v>
      </c>
      <c r="L221" s="52"/>
      <c r="M221" s="56" t="s">
        <v>0</v>
      </c>
      <c r="N221" s="52">
        <v>1</v>
      </c>
      <c r="O221" s="53">
        <v>1</v>
      </c>
      <c r="P221" s="52">
        <v>1</v>
      </c>
      <c r="Q221" s="53">
        <v>1</v>
      </c>
      <c r="R221" s="52">
        <v>1</v>
      </c>
      <c r="S221" s="53">
        <v>1</v>
      </c>
      <c r="T221" s="52">
        <v>1</v>
      </c>
      <c r="U221" s="56">
        <v>1</v>
      </c>
      <c r="V221" s="52">
        <v>1</v>
      </c>
      <c r="W221" s="53">
        <v>1</v>
      </c>
      <c r="X221" s="52"/>
      <c r="Y221" s="53"/>
      <c r="Z221" s="11">
        <f t="shared" si="37"/>
        <v>8</v>
      </c>
      <c r="AA221" s="6">
        <f t="shared" si="38"/>
        <v>35</v>
      </c>
    </row>
    <row r="222" spans="1:27" ht="12" customHeight="1" thickBot="1" x14ac:dyDescent="0.3">
      <c r="A222" s="258" t="s">
        <v>51</v>
      </c>
      <c r="B222" s="88"/>
      <c r="C222" s="47"/>
      <c r="D222" s="48"/>
      <c r="E222" s="50"/>
      <c r="F222" s="155"/>
      <c r="G222" s="50"/>
      <c r="H222" s="49"/>
      <c r="I222" s="50"/>
      <c r="J222" s="46"/>
      <c r="K222" s="50"/>
      <c r="L222" s="46"/>
      <c r="M222" s="50"/>
      <c r="N222" s="46"/>
      <c r="O222" s="47"/>
      <c r="P222" s="46"/>
      <c r="Q222" s="47"/>
      <c r="R222" s="46"/>
      <c r="S222" s="47"/>
      <c r="T222" s="46"/>
      <c r="U222" s="50"/>
      <c r="V222" s="46"/>
      <c r="W222" s="47"/>
      <c r="X222" s="46"/>
      <c r="Y222" s="53"/>
      <c r="Z222" s="11">
        <f t="shared" si="37"/>
        <v>0</v>
      </c>
      <c r="AA222" s="6">
        <f t="shared" si="38"/>
        <v>35</v>
      </c>
    </row>
    <row r="223" spans="1:27" ht="12" customHeight="1" thickBot="1" x14ac:dyDescent="0.3">
      <c r="A223" s="259"/>
      <c r="B223" s="255"/>
      <c r="C223" s="275"/>
      <c r="D223" s="309"/>
      <c r="E223" s="310"/>
      <c r="F223" s="311"/>
      <c r="G223" s="310"/>
      <c r="H223" s="312"/>
      <c r="I223" s="310"/>
      <c r="J223" s="315"/>
      <c r="K223" s="310"/>
      <c r="L223" s="315"/>
      <c r="M223" s="310"/>
      <c r="N223" s="315"/>
      <c r="O223" s="275"/>
      <c r="P223" s="315"/>
      <c r="Q223" s="275"/>
      <c r="R223" s="315"/>
      <c r="S223" s="275"/>
      <c r="T223" s="315"/>
      <c r="U223" s="310"/>
      <c r="V223" s="315"/>
      <c r="W223" s="275"/>
      <c r="X223" s="315"/>
      <c r="Y223" s="275"/>
      <c r="Z223" s="11">
        <f t="shared" si="37"/>
        <v>0</v>
      </c>
      <c r="AA223" s="6">
        <f t="shared" si="38"/>
        <v>0</v>
      </c>
    </row>
    <row r="224" spans="1:27" ht="12" customHeight="1" thickBot="1" x14ac:dyDescent="0.3">
      <c r="A224" s="10" t="s">
        <v>2</v>
      </c>
      <c r="B224" s="18">
        <f t="shared" ref="B224:Y224" si="39">SUM(B218:B223)</f>
        <v>0</v>
      </c>
      <c r="C224" s="18">
        <f t="shared" si="39"/>
        <v>1</v>
      </c>
      <c r="D224" s="18">
        <f t="shared" si="39"/>
        <v>1</v>
      </c>
      <c r="E224" s="18">
        <f t="shared" si="39"/>
        <v>1</v>
      </c>
      <c r="F224" s="18">
        <f t="shared" si="39"/>
        <v>2</v>
      </c>
      <c r="G224" s="18">
        <f t="shared" si="39"/>
        <v>2</v>
      </c>
      <c r="H224" s="18">
        <f t="shared" si="39"/>
        <v>2</v>
      </c>
      <c r="I224" s="18">
        <f t="shared" si="39"/>
        <v>2</v>
      </c>
      <c r="J224" s="18">
        <f t="shared" si="39"/>
        <v>2</v>
      </c>
      <c r="K224" s="18">
        <f t="shared" si="39"/>
        <v>2</v>
      </c>
      <c r="L224" s="18">
        <f t="shared" si="39"/>
        <v>1</v>
      </c>
      <c r="M224" s="18">
        <f t="shared" si="39"/>
        <v>1</v>
      </c>
      <c r="N224" s="18">
        <f t="shared" si="39"/>
        <v>1</v>
      </c>
      <c r="O224" s="18">
        <f t="shared" si="39"/>
        <v>2</v>
      </c>
      <c r="P224" s="18">
        <f t="shared" si="39"/>
        <v>2</v>
      </c>
      <c r="Q224" s="18">
        <f t="shared" si="39"/>
        <v>2</v>
      </c>
      <c r="R224" s="18">
        <f t="shared" si="39"/>
        <v>2</v>
      </c>
      <c r="S224" s="18">
        <f t="shared" si="39"/>
        <v>2</v>
      </c>
      <c r="T224" s="18">
        <f t="shared" si="39"/>
        <v>2</v>
      </c>
      <c r="U224" s="18">
        <f t="shared" si="39"/>
        <v>2</v>
      </c>
      <c r="V224" s="18">
        <f t="shared" si="39"/>
        <v>1</v>
      </c>
      <c r="W224" s="18">
        <f t="shared" si="39"/>
        <v>1</v>
      </c>
      <c r="X224" s="18">
        <f t="shared" si="39"/>
        <v>0</v>
      </c>
      <c r="Y224" s="18">
        <f t="shared" si="39"/>
        <v>0</v>
      </c>
      <c r="Z224" s="11">
        <f t="shared" si="37"/>
        <v>17</v>
      </c>
      <c r="AA224" s="6" t="e">
        <f t="shared" si="38"/>
        <v>#VALUE!</v>
      </c>
    </row>
    <row r="225" spans="1:27" ht="12" customHeight="1" thickBot="1" x14ac:dyDescent="0.3">
      <c r="A225" s="9" t="s">
        <v>3</v>
      </c>
      <c r="B225" s="139"/>
      <c r="C225" s="140"/>
      <c r="D225" s="105"/>
      <c r="E225" s="107"/>
      <c r="F225" s="105"/>
      <c r="G225" s="107"/>
      <c r="H225" s="105"/>
      <c r="I225" s="107"/>
      <c r="J225" s="103"/>
      <c r="K225" s="104"/>
      <c r="L225" s="103"/>
      <c r="M225" s="104"/>
      <c r="N225" s="103"/>
      <c r="O225" s="104"/>
      <c r="P225" s="103"/>
      <c r="Q225" s="104"/>
      <c r="R225" s="103"/>
      <c r="S225" s="104"/>
      <c r="T225" s="103"/>
      <c r="U225" s="104"/>
      <c r="V225" s="105"/>
      <c r="W225" s="104"/>
      <c r="X225" s="306"/>
      <c r="Y225" s="140"/>
      <c r="Z225" s="11">
        <f t="shared" si="37"/>
        <v>0</v>
      </c>
      <c r="AA225" s="6">
        <f t="shared" si="38"/>
        <v>29</v>
      </c>
    </row>
    <row r="226" spans="1:27" ht="12" customHeight="1" thickBot="1" x14ac:dyDescent="0.3">
      <c r="A226" s="4" t="s">
        <v>4</v>
      </c>
      <c r="B226" s="78"/>
      <c r="C226" s="53">
        <v>1</v>
      </c>
      <c r="D226" s="54">
        <v>1</v>
      </c>
      <c r="E226" s="56">
        <v>1</v>
      </c>
      <c r="F226" s="54">
        <v>1</v>
      </c>
      <c r="G226" s="56">
        <v>1</v>
      </c>
      <c r="H226" s="54">
        <v>1</v>
      </c>
      <c r="I226" s="56">
        <v>1</v>
      </c>
      <c r="J226" s="78">
        <v>1</v>
      </c>
      <c r="K226" s="53">
        <v>1</v>
      </c>
      <c r="L226" s="78"/>
      <c r="M226" s="53"/>
      <c r="N226" s="78">
        <v>1</v>
      </c>
      <c r="O226" s="53">
        <v>1</v>
      </c>
      <c r="P226" s="78">
        <v>1</v>
      </c>
      <c r="Q226" s="53">
        <v>1</v>
      </c>
      <c r="R226" s="78">
        <v>1</v>
      </c>
      <c r="S226" s="53">
        <v>1</v>
      </c>
      <c r="T226" s="78">
        <v>1</v>
      </c>
      <c r="U226" s="53" t="s">
        <v>0</v>
      </c>
      <c r="V226" s="78" t="s">
        <v>0</v>
      </c>
      <c r="W226" s="53" t="s">
        <v>0</v>
      </c>
      <c r="X226" s="148" t="s">
        <v>0</v>
      </c>
      <c r="Y226" s="53"/>
      <c r="Z226" s="11">
        <f t="shared" si="37"/>
        <v>8</v>
      </c>
      <c r="AA226" s="6">
        <f t="shared" si="38"/>
        <v>16</v>
      </c>
    </row>
    <row r="227" spans="1:27" ht="12" customHeight="1" thickBot="1" x14ac:dyDescent="0.3">
      <c r="A227" s="4" t="s">
        <v>13</v>
      </c>
      <c r="B227" s="92"/>
      <c r="C227" s="69"/>
      <c r="D227" s="48"/>
      <c r="E227" s="50"/>
      <c r="F227" s="48"/>
      <c r="G227" s="50"/>
      <c r="H227" s="48"/>
      <c r="I227" s="50"/>
      <c r="J227" s="88"/>
      <c r="K227" s="47"/>
      <c r="L227" s="88"/>
      <c r="M227" s="47"/>
      <c r="N227" s="88"/>
      <c r="O227" s="47"/>
      <c r="P227" s="88"/>
      <c r="Q227" s="47"/>
      <c r="R227" s="88"/>
      <c r="S227" s="47"/>
      <c r="T227" s="88"/>
      <c r="U227" s="47"/>
      <c r="V227" s="88"/>
      <c r="W227" s="47"/>
      <c r="X227" s="93"/>
      <c r="Y227" s="69"/>
      <c r="Z227" s="11">
        <f t="shared" si="37"/>
        <v>0</v>
      </c>
      <c r="AA227" s="6">
        <f t="shared" si="38"/>
        <v>35</v>
      </c>
    </row>
    <row r="228" spans="1:27" ht="12" customHeight="1" thickBot="1" x14ac:dyDescent="0.3">
      <c r="A228" s="4" t="s">
        <v>5</v>
      </c>
      <c r="B228" s="88"/>
      <c r="C228" s="47"/>
      <c r="D228" s="48"/>
      <c r="E228" s="50"/>
      <c r="F228" s="48"/>
      <c r="G228" s="50"/>
      <c r="H228" s="48"/>
      <c r="I228" s="50"/>
      <c r="J228" s="88"/>
      <c r="K228" s="47"/>
      <c r="L228" s="88"/>
      <c r="M228" s="47"/>
      <c r="N228" s="88"/>
      <c r="O228" s="47"/>
      <c r="P228" s="88"/>
      <c r="Q228" s="47"/>
      <c r="R228" s="88"/>
      <c r="S228" s="47"/>
      <c r="T228" s="88"/>
      <c r="U228" s="47"/>
      <c r="V228" s="48"/>
      <c r="W228" s="50"/>
      <c r="X228" s="94"/>
      <c r="Y228" s="47"/>
      <c r="Z228" s="11">
        <f t="shared" si="37"/>
        <v>0</v>
      </c>
      <c r="AA228" s="6">
        <f t="shared" si="38"/>
        <v>25</v>
      </c>
    </row>
    <row r="229" spans="1:27" ht="12" customHeight="1" thickBot="1" x14ac:dyDescent="0.3">
      <c r="A229" s="4" t="s">
        <v>7</v>
      </c>
      <c r="B229" s="95"/>
      <c r="C229" s="66">
        <v>1</v>
      </c>
      <c r="D229" s="54">
        <v>1</v>
      </c>
      <c r="E229" s="56">
        <v>1</v>
      </c>
      <c r="F229" s="54">
        <v>1</v>
      </c>
      <c r="G229" s="56">
        <v>1</v>
      </c>
      <c r="H229" s="54">
        <v>1</v>
      </c>
      <c r="I229" s="56">
        <v>1</v>
      </c>
      <c r="J229" s="78">
        <v>1</v>
      </c>
      <c r="K229" s="53">
        <v>1</v>
      </c>
      <c r="L229" s="78"/>
      <c r="M229" s="53"/>
      <c r="N229" s="78">
        <v>1</v>
      </c>
      <c r="O229" s="53">
        <v>1</v>
      </c>
      <c r="P229" s="78">
        <v>1</v>
      </c>
      <c r="Q229" s="53">
        <v>1</v>
      </c>
      <c r="R229" s="78">
        <v>1</v>
      </c>
      <c r="S229" s="53">
        <v>1</v>
      </c>
      <c r="T229" s="78">
        <v>1</v>
      </c>
      <c r="U229" s="53">
        <v>1</v>
      </c>
      <c r="V229" s="78" t="s">
        <v>0</v>
      </c>
      <c r="W229" s="53" t="s">
        <v>0</v>
      </c>
      <c r="X229" s="144"/>
      <c r="Y229" s="66"/>
      <c r="Z229" s="11">
        <f t="shared" si="37"/>
        <v>8.5</v>
      </c>
      <c r="AA229" s="6">
        <f t="shared" si="38"/>
        <v>31</v>
      </c>
    </row>
    <row r="230" spans="1:27" ht="12" customHeight="1" thickBot="1" x14ac:dyDescent="0.3">
      <c r="A230" s="5" t="s">
        <v>6</v>
      </c>
      <c r="B230" s="92"/>
      <c r="C230" s="69"/>
      <c r="D230" s="48"/>
      <c r="E230" s="50"/>
      <c r="F230" s="48"/>
      <c r="G230" s="50"/>
      <c r="H230" s="48"/>
      <c r="I230" s="50"/>
      <c r="J230" s="48"/>
      <c r="K230" s="50"/>
      <c r="L230" s="88"/>
      <c r="M230" s="47"/>
      <c r="N230" s="88"/>
      <c r="O230" s="47"/>
      <c r="P230" s="88"/>
      <c r="Q230" s="47"/>
      <c r="R230" s="88"/>
      <c r="S230" s="47"/>
      <c r="T230" s="88"/>
      <c r="U230" s="47"/>
      <c r="V230" s="88"/>
      <c r="W230" s="47"/>
      <c r="X230" s="93"/>
      <c r="Y230" s="69"/>
      <c r="Z230" s="11">
        <f t="shared" si="37"/>
        <v>0</v>
      </c>
      <c r="AA230" s="6">
        <f t="shared" si="38"/>
        <v>31</v>
      </c>
    </row>
    <row r="231" spans="1:27" ht="12" customHeight="1" thickBot="1" x14ac:dyDescent="0.3">
      <c r="A231" s="162" t="s">
        <v>41</v>
      </c>
      <c r="B231" s="95"/>
      <c r="C231" s="66"/>
      <c r="D231" s="54">
        <v>1</v>
      </c>
      <c r="E231" s="56">
        <v>1</v>
      </c>
      <c r="F231" s="54">
        <v>1</v>
      </c>
      <c r="G231" s="56">
        <v>1</v>
      </c>
      <c r="H231" s="54">
        <v>1</v>
      </c>
      <c r="I231" s="56">
        <v>1</v>
      </c>
      <c r="J231" s="78" t="s">
        <v>0</v>
      </c>
      <c r="K231" s="53" t="s">
        <v>0</v>
      </c>
      <c r="L231" s="54">
        <v>1</v>
      </c>
      <c r="M231" s="56">
        <v>1</v>
      </c>
      <c r="N231" s="78">
        <v>1</v>
      </c>
      <c r="O231" s="53">
        <v>1</v>
      </c>
      <c r="P231" s="78">
        <v>1</v>
      </c>
      <c r="Q231" s="53">
        <v>1</v>
      </c>
      <c r="R231" s="78">
        <v>1</v>
      </c>
      <c r="S231" s="53">
        <v>1</v>
      </c>
      <c r="T231" s="78">
        <v>1</v>
      </c>
      <c r="U231" s="53">
        <v>1</v>
      </c>
      <c r="V231" s="78">
        <v>1</v>
      </c>
      <c r="W231" s="53">
        <v>1</v>
      </c>
      <c r="X231" s="144"/>
      <c r="Y231" s="66"/>
      <c r="Z231" s="11">
        <f t="shared" si="37"/>
        <v>9</v>
      </c>
      <c r="AA231" s="6">
        <f t="shared" si="38"/>
        <v>35</v>
      </c>
    </row>
    <row r="232" spans="1:27" ht="12" customHeight="1" thickBot="1" x14ac:dyDescent="0.3">
      <c r="A232" s="171" t="s">
        <v>44</v>
      </c>
      <c r="B232" s="78"/>
      <c r="C232" s="53">
        <v>1</v>
      </c>
      <c r="D232" s="54">
        <v>1</v>
      </c>
      <c r="E232" s="56">
        <v>1</v>
      </c>
      <c r="F232" s="54">
        <v>1</v>
      </c>
      <c r="G232" s="56">
        <v>1</v>
      </c>
      <c r="H232" s="54">
        <v>1</v>
      </c>
      <c r="I232" s="56">
        <v>1</v>
      </c>
      <c r="J232" s="78">
        <v>1</v>
      </c>
      <c r="K232" s="53">
        <v>1</v>
      </c>
      <c r="L232" s="78"/>
      <c r="M232" s="53"/>
      <c r="N232" s="78">
        <v>1</v>
      </c>
      <c r="O232" s="53">
        <v>1</v>
      </c>
      <c r="P232" s="78">
        <v>1</v>
      </c>
      <c r="Q232" s="53">
        <v>1</v>
      </c>
      <c r="R232" s="78">
        <v>1</v>
      </c>
      <c r="S232" s="53">
        <v>1</v>
      </c>
      <c r="T232" s="78">
        <v>1</v>
      </c>
      <c r="U232" s="53">
        <v>1</v>
      </c>
      <c r="V232" s="78">
        <v>1</v>
      </c>
      <c r="W232" s="53"/>
      <c r="X232" s="148"/>
      <c r="Y232" s="53"/>
      <c r="Z232" s="11">
        <f t="shared" si="37"/>
        <v>9</v>
      </c>
      <c r="AA232" s="6">
        <f t="shared" si="38"/>
        <v>17.5</v>
      </c>
    </row>
    <row r="233" spans="1:27" ht="12" customHeight="1" thickBot="1" x14ac:dyDescent="0.3">
      <c r="A233" s="171" t="s">
        <v>46</v>
      </c>
      <c r="B233" s="54" t="s">
        <v>0</v>
      </c>
      <c r="C233" s="53">
        <v>1</v>
      </c>
      <c r="D233" s="54">
        <v>1</v>
      </c>
      <c r="E233" s="56">
        <v>1</v>
      </c>
      <c r="F233" s="54">
        <v>1</v>
      </c>
      <c r="G233" s="56">
        <v>1</v>
      </c>
      <c r="H233" s="54">
        <v>1</v>
      </c>
      <c r="I233" s="56">
        <v>1</v>
      </c>
      <c r="J233" s="78" t="s">
        <v>0</v>
      </c>
      <c r="K233" s="53" t="s">
        <v>0</v>
      </c>
      <c r="L233" s="78">
        <v>1</v>
      </c>
      <c r="M233" s="53">
        <v>1</v>
      </c>
      <c r="N233" s="78">
        <v>1</v>
      </c>
      <c r="O233" s="53">
        <v>1</v>
      </c>
      <c r="P233" s="78">
        <v>1</v>
      </c>
      <c r="Q233" s="53">
        <v>1</v>
      </c>
      <c r="R233" s="78">
        <v>1</v>
      </c>
      <c r="S233" s="53">
        <v>1</v>
      </c>
      <c r="T233" s="78">
        <v>1</v>
      </c>
      <c r="U233" s="53">
        <v>1</v>
      </c>
      <c r="V233" s="78" t="s">
        <v>0</v>
      </c>
      <c r="W233" s="56" t="s">
        <v>0</v>
      </c>
      <c r="X233" s="148"/>
      <c r="Y233" s="53"/>
      <c r="Z233" s="11">
        <f t="shared" si="37"/>
        <v>8.5</v>
      </c>
      <c r="AA233" s="6">
        <f t="shared" si="38"/>
        <v>35</v>
      </c>
    </row>
    <row r="234" spans="1:27" ht="12" customHeight="1" thickBot="1" x14ac:dyDescent="0.3">
      <c r="A234" s="171" t="s">
        <v>47</v>
      </c>
      <c r="B234" s="88"/>
      <c r="C234" s="47"/>
      <c r="D234" s="48"/>
      <c r="E234" s="50"/>
      <c r="F234" s="48"/>
      <c r="G234" s="50"/>
      <c r="H234" s="48"/>
      <c r="I234" s="50"/>
      <c r="J234" s="88"/>
      <c r="K234" s="47"/>
      <c r="L234" s="88"/>
      <c r="M234" s="47"/>
      <c r="N234" s="88"/>
      <c r="O234" s="47"/>
      <c r="P234" s="88"/>
      <c r="Q234" s="47"/>
      <c r="R234" s="88"/>
      <c r="S234" s="47"/>
      <c r="T234" s="88"/>
      <c r="U234" s="47"/>
      <c r="V234" s="88"/>
      <c r="W234" s="47"/>
      <c r="X234" s="94"/>
      <c r="Y234" s="47"/>
      <c r="Z234" s="11">
        <f t="shared" si="37"/>
        <v>0</v>
      </c>
      <c r="AA234" s="6">
        <f t="shared" si="38"/>
        <v>17.5</v>
      </c>
    </row>
    <row r="235" spans="1:27" ht="12" customHeight="1" thickBot="1" x14ac:dyDescent="0.3">
      <c r="A235" s="201" t="s">
        <v>50</v>
      </c>
      <c r="B235" s="371"/>
      <c r="C235" s="53"/>
      <c r="D235" s="78">
        <v>1</v>
      </c>
      <c r="E235" s="53">
        <v>1</v>
      </c>
      <c r="F235" s="148">
        <v>1</v>
      </c>
      <c r="G235" s="53">
        <v>1</v>
      </c>
      <c r="H235" s="52">
        <v>1</v>
      </c>
      <c r="I235" s="53">
        <v>1</v>
      </c>
      <c r="J235" s="52" t="s">
        <v>0</v>
      </c>
      <c r="K235" s="53" t="s">
        <v>0</v>
      </c>
      <c r="L235" s="52">
        <v>1</v>
      </c>
      <c r="M235" s="53">
        <v>1</v>
      </c>
      <c r="N235" s="52">
        <v>1</v>
      </c>
      <c r="O235" s="53">
        <v>1</v>
      </c>
      <c r="P235" s="52">
        <v>1</v>
      </c>
      <c r="Q235" s="53">
        <v>1</v>
      </c>
      <c r="R235" s="52">
        <v>1</v>
      </c>
      <c r="S235" s="53">
        <v>1</v>
      </c>
      <c r="T235" s="52">
        <v>1</v>
      </c>
      <c r="U235" s="53">
        <v>1</v>
      </c>
      <c r="V235" s="52">
        <v>1</v>
      </c>
      <c r="W235" s="53">
        <v>1</v>
      </c>
      <c r="X235" s="52"/>
      <c r="Y235" s="57"/>
      <c r="Z235" s="11">
        <f t="shared" si="37"/>
        <v>9</v>
      </c>
      <c r="AA235" s="6">
        <f t="shared" si="38"/>
        <v>35</v>
      </c>
    </row>
    <row r="236" spans="1:27" ht="12" customHeight="1" thickBot="1" x14ac:dyDescent="0.3">
      <c r="A236" s="171" t="s">
        <v>48</v>
      </c>
      <c r="B236" s="88"/>
      <c r="C236" s="47"/>
      <c r="D236" s="48"/>
      <c r="E236" s="50"/>
      <c r="F236" s="48"/>
      <c r="G236" s="50"/>
      <c r="H236" s="48"/>
      <c r="I236" s="50"/>
      <c r="J236" s="88"/>
      <c r="K236" s="47"/>
      <c r="L236" s="88"/>
      <c r="M236" s="47"/>
      <c r="N236" s="88"/>
      <c r="O236" s="47"/>
      <c r="P236" s="88"/>
      <c r="Q236" s="47"/>
      <c r="R236" s="88"/>
      <c r="S236" s="47"/>
      <c r="T236" s="88"/>
      <c r="U236" s="47"/>
      <c r="V236" s="88"/>
      <c r="W236" s="47"/>
      <c r="X236" s="94"/>
      <c r="Y236" s="47"/>
      <c r="Z236" s="11">
        <f t="shared" si="37"/>
        <v>0</v>
      </c>
      <c r="AA236" s="6">
        <f t="shared" si="38"/>
        <v>35</v>
      </c>
    </row>
    <row r="237" spans="1:27" ht="12" customHeight="1" thickBot="1" x14ac:dyDescent="0.3">
      <c r="A237" s="171" t="s">
        <v>52</v>
      </c>
      <c r="B237" s="78"/>
      <c r="C237" s="53"/>
      <c r="D237" s="54" t="s">
        <v>0</v>
      </c>
      <c r="E237" s="56" t="s">
        <v>0</v>
      </c>
      <c r="F237" s="54">
        <v>1</v>
      </c>
      <c r="G237" s="56">
        <v>1</v>
      </c>
      <c r="H237" s="54">
        <v>1</v>
      </c>
      <c r="I237" s="56">
        <v>1</v>
      </c>
      <c r="J237" s="78">
        <v>1</v>
      </c>
      <c r="K237" s="53">
        <v>1</v>
      </c>
      <c r="L237" s="78"/>
      <c r="M237" s="53"/>
      <c r="N237" s="78">
        <v>1</v>
      </c>
      <c r="O237" s="53">
        <v>1</v>
      </c>
      <c r="P237" s="78">
        <v>1</v>
      </c>
      <c r="Q237" s="53">
        <v>1</v>
      </c>
      <c r="R237" s="78">
        <v>1</v>
      </c>
      <c r="S237" s="53">
        <v>1</v>
      </c>
      <c r="T237" s="78">
        <v>1</v>
      </c>
      <c r="U237" s="53">
        <v>1</v>
      </c>
      <c r="V237" s="78">
        <v>1</v>
      </c>
      <c r="W237" s="53">
        <v>1</v>
      </c>
      <c r="X237" s="148"/>
      <c r="Y237" s="53"/>
      <c r="Z237" s="11">
        <f t="shared" si="37"/>
        <v>8</v>
      </c>
      <c r="AA237" s="6">
        <f t="shared" si="38"/>
        <v>35</v>
      </c>
    </row>
    <row r="238" spans="1:27" ht="12" customHeight="1" thickBot="1" x14ac:dyDescent="0.3">
      <c r="A238" s="298" t="s">
        <v>53</v>
      </c>
      <c r="B238" s="78"/>
      <c r="C238" s="53">
        <v>1</v>
      </c>
      <c r="D238" s="54">
        <v>1</v>
      </c>
      <c r="E238" s="56">
        <v>1</v>
      </c>
      <c r="F238" s="54">
        <v>1</v>
      </c>
      <c r="G238" s="56">
        <v>1</v>
      </c>
      <c r="H238" s="54">
        <v>1</v>
      </c>
      <c r="I238" s="56">
        <v>1</v>
      </c>
      <c r="J238" s="78">
        <v>1</v>
      </c>
      <c r="K238" s="53"/>
      <c r="L238" s="78"/>
      <c r="M238" s="53">
        <v>1</v>
      </c>
      <c r="N238" s="78">
        <v>1</v>
      </c>
      <c r="O238" s="53">
        <v>1</v>
      </c>
      <c r="P238" s="78">
        <v>1</v>
      </c>
      <c r="Q238" s="53">
        <v>1</v>
      </c>
      <c r="R238" s="78">
        <v>1</v>
      </c>
      <c r="S238" s="53">
        <v>1</v>
      </c>
      <c r="T238" s="78">
        <v>1</v>
      </c>
      <c r="U238" s="53">
        <v>1</v>
      </c>
      <c r="V238" s="78"/>
      <c r="W238" s="53"/>
      <c r="X238" s="148"/>
      <c r="Y238" s="53"/>
      <c r="Z238" s="11">
        <f t="shared" si="37"/>
        <v>8.5</v>
      </c>
      <c r="AA238" s="6">
        <f t="shared" si="38"/>
        <v>35</v>
      </c>
    </row>
    <row r="239" spans="1:27" ht="12" customHeight="1" thickBot="1" x14ac:dyDescent="0.3">
      <c r="A239" s="298" t="s">
        <v>56</v>
      </c>
      <c r="B239" s="88"/>
      <c r="C239" s="47"/>
      <c r="D239" s="48"/>
      <c r="E239" s="50"/>
      <c r="F239" s="48"/>
      <c r="G239" s="50"/>
      <c r="H239" s="48"/>
      <c r="I239" s="50"/>
      <c r="J239" s="88"/>
      <c r="K239" s="47"/>
      <c r="L239" s="88"/>
      <c r="M239" s="47"/>
      <c r="N239" s="88"/>
      <c r="O239" s="47"/>
      <c r="P239" s="88"/>
      <c r="Q239" s="47"/>
      <c r="R239" s="88"/>
      <c r="S239" s="47"/>
      <c r="T239" s="88"/>
      <c r="U239" s="47"/>
      <c r="V239" s="88"/>
      <c r="W239" s="47"/>
      <c r="X239" s="94"/>
      <c r="Y239" s="47"/>
      <c r="Z239" s="11">
        <f t="shared" si="37"/>
        <v>0</v>
      </c>
      <c r="AA239" s="6">
        <f t="shared" si="38"/>
        <v>35</v>
      </c>
    </row>
    <row r="240" spans="1:27" ht="12" customHeight="1" thickBot="1" x14ac:dyDescent="0.3">
      <c r="A240" s="171"/>
      <c r="B240" s="78"/>
      <c r="C240" s="53"/>
      <c r="D240" s="54"/>
      <c r="E240" s="56"/>
      <c r="F240" s="54"/>
      <c r="G240" s="56"/>
      <c r="H240" s="54"/>
      <c r="I240" s="56"/>
      <c r="J240" s="78"/>
      <c r="K240" s="53"/>
      <c r="L240" s="78"/>
      <c r="M240" s="53"/>
      <c r="N240" s="78"/>
      <c r="O240" s="53"/>
      <c r="P240" s="78"/>
      <c r="Q240" s="53"/>
      <c r="R240" s="78"/>
      <c r="S240" s="53"/>
      <c r="T240" s="78"/>
      <c r="U240" s="53"/>
      <c r="V240" s="78"/>
      <c r="W240" s="53"/>
      <c r="X240" s="148"/>
      <c r="Y240" s="53"/>
      <c r="Z240" s="11">
        <f t="shared" si="37"/>
        <v>0</v>
      </c>
      <c r="AA240" s="6">
        <f t="shared" si="38"/>
        <v>0</v>
      </c>
    </row>
    <row r="241" spans="1:27" ht="12" customHeight="1" thickBot="1" x14ac:dyDescent="0.3">
      <c r="A241" s="45" t="s">
        <v>37</v>
      </c>
      <c r="B241" s="78"/>
      <c r="C241" s="53"/>
      <c r="D241" s="54">
        <v>1</v>
      </c>
      <c r="E241" s="56">
        <v>1</v>
      </c>
      <c r="F241" s="54">
        <v>1</v>
      </c>
      <c r="G241" s="56">
        <v>1</v>
      </c>
      <c r="H241" s="54">
        <v>1</v>
      </c>
      <c r="I241" s="56">
        <v>1</v>
      </c>
      <c r="J241" s="78">
        <v>1</v>
      </c>
      <c r="K241" s="53"/>
      <c r="L241" s="78">
        <v>1</v>
      </c>
      <c r="M241" s="53">
        <v>1</v>
      </c>
      <c r="N241" s="78">
        <v>1</v>
      </c>
      <c r="O241" s="53">
        <v>1</v>
      </c>
      <c r="P241" s="78">
        <v>1</v>
      </c>
      <c r="Q241" s="53">
        <v>1</v>
      </c>
      <c r="R241" s="78">
        <v>1</v>
      </c>
      <c r="S241" s="53">
        <v>1</v>
      </c>
      <c r="T241" s="78" t="s">
        <v>0</v>
      </c>
      <c r="U241" s="53"/>
      <c r="V241" s="78"/>
      <c r="W241" s="53"/>
      <c r="X241" s="148"/>
      <c r="Y241" s="53"/>
      <c r="Z241" s="11">
        <f t="shared" si="37"/>
        <v>7.5</v>
      </c>
      <c r="AA241" s="6">
        <f t="shared" si="38"/>
        <v>30</v>
      </c>
    </row>
    <row r="242" spans="1:27" ht="12" customHeight="1" thickBot="1" x14ac:dyDescent="0.3">
      <c r="A242" s="28" t="s">
        <v>26</v>
      </c>
      <c r="B242" s="88"/>
      <c r="C242" s="47"/>
      <c r="D242" s="48"/>
      <c r="E242" s="50"/>
      <c r="F242" s="48"/>
      <c r="G242" s="50"/>
      <c r="H242" s="48"/>
      <c r="I242" s="50"/>
      <c r="J242" s="48"/>
      <c r="K242" s="47"/>
      <c r="L242" s="48"/>
      <c r="M242" s="47"/>
      <c r="N242" s="88"/>
      <c r="O242" s="47"/>
      <c r="P242" s="88"/>
      <c r="Q242" s="47"/>
      <c r="R242" s="88"/>
      <c r="S242" s="47"/>
      <c r="T242" s="88"/>
      <c r="U242" s="47"/>
      <c r="V242" s="88"/>
      <c r="W242" s="47"/>
      <c r="X242" s="94"/>
      <c r="Y242" s="47"/>
      <c r="Z242" s="11">
        <f t="shared" si="37"/>
        <v>0</v>
      </c>
      <c r="AA242" s="6">
        <f t="shared" si="38"/>
        <v>35</v>
      </c>
    </row>
    <row r="243" spans="1:27" ht="12" customHeight="1" thickBot="1" x14ac:dyDescent="0.3">
      <c r="A243" s="87" t="s">
        <v>27</v>
      </c>
      <c r="B243" s="95"/>
      <c r="C243" s="91">
        <v>1</v>
      </c>
      <c r="D243" s="100">
        <v>1</v>
      </c>
      <c r="E243" s="91">
        <v>1</v>
      </c>
      <c r="F243" s="100">
        <v>1</v>
      </c>
      <c r="G243" s="91">
        <v>1</v>
      </c>
      <c r="H243" s="100">
        <v>1</v>
      </c>
      <c r="I243" s="91">
        <v>1</v>
      </c>
      <c r="J243" s="95">
        <v>1</v>
      </c>
      <c r="K243" s="91">
        <v>1</v>
      </c>
      <c r="L243" s="100"/>
      <c r="M243" s="91"/>
      <c r="N243" s="100">
        <v>1</v>
      </c>
      <c r="O243" s="66">
        <v>1</v>
      </c>
      <c r="P243" s="95">
        <v>1</v>
      </c>
      <c r="Q243" s="66">
        <v>1</v>
      </c>
      <c r="R243" s="95">
        <v>1</v>
      </c>
      <c r="S243" s="66">
        <v>1</v>
      </c>
      <c r="T243" s="95">
        <v>1</v>
      </c>
      <c r="U243" s="66">
        <v>1</v>
      </c>
      <c r="V243" s="100" t="s">
        <v>0</v>
      </c>
      <c r="W243" s="91" t="s">
        <v>0</v>
      </c>
      <c r="X243" s="144"/>
      <c r="Y243" s="66"/>
      <c r="Z243" s="11">
        <f t="shared" si="37"/>
        <v>8.5</v>
      </c>
      <c r="AA243" s="6">
        <f t="shared" si="38"/>
        <v>35</v>
      </c>
    </row>
    <row r="244" spans="1:27" ht="12" customHeight="1" thickBot="1" x14ac:dyDescent="0.3">
      <c r="A244" s="19" t="s">
        <v>8</v>
      </c>
      <c r="B244" s="18">
        <f t="shared" ref="B244:Y244" si="40">SUM(B224:B243)</f>
        <v>0</v>
      </c>
      <c r="C244" s="18">
        <f t="shared" si="40"/>
        <v>7</v>
      </c>
      <c r="D244" s="18">
        <f t="shared" si="40"/>
        <v>10</v>
      </c>
      <c r="E244" s="18">
        <f t="shared" si="40"/>
        <v>10</v>
      </c>
      <c r="F244" s="18">
        <f t="shared" si="40"/>
        <v>12</v>
      </c>
      <c r="G244" s="18">
        <f t="shared" si="40"/>
        <v>12</v>
      </c>
      <c r="H244" s="18">
        <f t="shared" si="40"/>
        <v>12</v>
      </c>
      <c r="I244" s="18">
        <f t="shared" si="40"/>
        <v>12</v>
      </c>
      <c r="J244" s="18">
        <f t="shared" si="40"/>
        <v>9</v>
      </c>
      <c r="K244" s="18">
        <f t="shared" si="40"/>
        <v>7</v>
      </c>
      <c r="L244" s="18">
        <f t="shared" si="40"/>
        <v>5</v>
      </c>
      <c r="M244" s="18">
        <f t="shared" si="40"/>
        <v>6</v>
      </c>
      <c r="N244" s="18">
        <f t="shared" si="40"/>
        <v>11</v>
      </c>
      <c r="O244" s="18">
        <f t="shared" si="40"/>
        <v>12</v>
      </c>
      <c r="P244" s="18">
        <f t="shared" si="40"/>
        <v>12</v>
      </c>
      <c r="Q244" s="18">
        <f t="shared" si="40"/>
        <v>12</v>
      </c>
      <c r="R244" s="18">
        <f t="shared" si="40"/>
        <v>12</v>
      </c>
      <c r="S244" s="18">
        <f t="shared" si="40"/>
        <v>12</v>
      </c>
      <c r="T244" s="18">
        <f t="shared" si="40"/>
        <v>11</v>
      </c>
      <c r="U244" s="18">
        <f t="shared" si="40"/>
        <v>10</v>
      </c>
      <c r="V244" s="18">
        <f t="shared" si="40"/>
        <v>5</v>
      </c>
      <c r="W244" s="18">
        <f t="shared" si="40"/>
        <v>4</v>
      </c>
      <c r="X244" s="18">
        <f t="shared" si="40"/>
        <v>0</v>
      </c>
      <c r="Y244" s="18">
        <f t="shared" si="40"/>
        <v>0</v>
      </c>
      <c r="Z244" s="11">
        <f t="shared" si="37"/>
        <v>101.5</v>
      </c>
      <c r="AA244" s="6" t="e">
        <f t="shared" si="38"/>
        <v>#VALUE!</v>
      </c>
    </row>
    <row r="245" spans="1:27" ht="12" customHeight="1" thickBot="1" x14ac:dyDescent="0.3">
      <c r="A245" s="60" t="s">
        <v>39</v>
      </c>
      <c r="B245" s="61">
        <f t="shared" ref="B245:Y245" si="41">SUM(B224:B239)</f>
        <v>0</v>
      </c>
      <c r="C245" s="61">
        <f t="shared" si="41"/>
        <v>6</v>
      </c>
      <c r="D245" s="61">
        <f t="shared" si="41"/>
        <v>8</v>
      </c>
      <c r="E245" s="61">
        <f t="shared" si="41"/>
        <v>8</v>
      </c>
      <c r="F245" s="61">
        <f t="shared" si="41"/>
        <v>10</v>
      </c>
      <c r="G245" s="61">
        <f t="shared" si="41"/>
        <v>10</v>
      </c>
      <c r="H245" s="61">
        <f t="shared" si="41"/>
        <v>10</v>
      </c>
      <c r="I245" s="61">
        <f t="shared" si="41"/>
        <v>10</v>
      </c>
      <c r="J245" s="61">
        <f t="shared" si="41"/>
        <v>7</v>
      </c>
      <c r="K245" s="61">
        <f t="shared" si="41"/>
        <v>6</v>
      </c>
      <c r="L245" s="61">
        <f t="shared" si="41"/>
        <v>4</v>
      </c>
      <c r="M245" s="61">
        <f t="shared" si="41"/>
        <v>5</v>
      </c>
      <c r="N245" s="61">
        <f t="shared" si="41"/>
        <v>9</v>
      </c>
      <c r="O245" s="61">
        <f t="shared" si="41"/>
        <v>10</v>
      </c>
      <c r="P245" s="61">
        <f t="shared" si="41"/>
        <v>10</v>
      </c>
      <c r="Q245" s="61">
        <f t="shared" si="41"/>
        <v>10</v>
      </c>
      <c r="R245" s="61">
        <f t="shared" si="41"/>
        <v>10</v>
      </c>
      <c r="S245" s="61">
        <f t="shared" si="41"/>
        <v>10</v>
      </c>
      <c r="T245" s="61">
        <f t="shared" si="41"/>
        <v>10</v>
      </c>
      <c r="U245" s="61">
        <f t="shared" si="41"/>
        <v>9</v>
      </c>
      <c r="V245" s="61">
        <f t="shared" si="41"/>
        <v>5</v>
      </c>
      <c r="W245" s="61">
        <f t="shared" si="41"/>
        <v>4</v>
      </c>
      <c r="X245" s="61">
        <f t="shared" si="41"/>
        <v>0</v>
      </c>
      <c r="Y245" s="61">
        <f t="shared" si="41"/>
        <v>0</v>
      </c>
      <c r="Z245" s="11">
        <f t="shared" si="37"/>
        <v>85.5</v>
      </c>
      <c r="AA245" s="6" t="e">
        <f t="shared" ref="AA245:AA258" si="42">AA29</f>
        <v>#VALUE!</v>
      </c>
    </row>
    <row r="246" spans="1:27" ht="12" customHeight="1" thickBot="1" x14ac:dyDescent="0.3">
      <c r="A246" s="27" t="s">
        <v>28</v>
      </c>
      <c r="B246" s="48"/>
      <c r="C246" s="51"/>
      <c r="D246" s="88"/>
      <c r="E246" s="47"/>
      <c r="F246" s="94"/>
      <c r="G246" s="47"/>
      <c r="H246" s="88"/>
      <c r="I246" s="51"/>
      <c r="J246" s="88"/>
      <c r="K246" s="47"/>
      <c r="L246" s="88"/>
      <c r="M246" s="47"/>
      <c r="N246" s="88"/>
      <c r="O246" s="47"/>
      <c r="P246" s="88"/>
      <c r="Q246" s="47"/>
      <c r="R246" s="88"/>
      <c r="S246" s="51"/>
      <c r="T246" s="88"/>
      <c r="U246" s="47"/>
      <c r="V246" s="88"/>
      <c r="W246" s="47"/>
      <c r="X246" s="88"/>
      <c r="Y246" s="47"/>
      <c r="Z246" s="11">
        <f t="shared" si="37"/>
        <v>0</v>
      </c>
      <c r="AA246" s="6">
        <f t="shared" si="42"/>
        <v>212.5</v>
      </c>
    </row>
    <row r="247" spans="1:27" ht="12" customHeight="1" thickBot="1" x14ac:dyDescent="0.3">
      <c r="A247" s="27" t="s">
        <v>55</v>
      </c>
      <c r="B247" s="48"/>
      <c r="C247" s="51"/>
      <c r="D247" s="88"/>
      <c r="E247" s="47"/>
      <c r="F247" s="94"/>
      <c r="G247" s="47"/>
      <c r="H247" s="88"/>
      <c r="I247" s="51"/>
      <c r="J247" s="88"/>
      <c r="K247" s="47"/>
      <c r="L247" s="88"/>
      <c r="M247" s="47"/>
      <c r="N247" s="88"/>
      <c r="O247" s="47"/>
      <c r="P247" s="88"/>
      <c r="Q247" s="47"/>
      <c r="R247" s="88"/>
      <c r="S247" s="51"/>
      <c r="T247" s="88"/>
      <c r="U247" s="47"/>
      <c r="V247" s="88"/>
      <c r="W247" s="47"/>
      <c r="X247" s="88"/>
      <c r="Y247" s="47"/>
      <c r="Z247" s="11">
        <f t="shared" si="37"/>
        <v>0</v>
      </c>
      <c r="AA247" s="6">
        <f t="shared" si="42"/>
        <v>36</v>
      </c>
    </row>
    <row r="248" spans="1:27" ht="12" customHeight="1" thickBot="1" x14ac:dyDescent="0.3">
      <c r="A248" s="395" t="s">
        <v>54</v>
      </c>
      <c r="B248" s="54"/>
      <c r="C248" s="57">
        <v>1</v>
      </c>
      <c r="D248" s="78">
        <v>1</v>
      </c>
      <c r="E248" s="53">
        <v>1</v>
      </c>
      <c r="F248" s="148">
        <v>1</v>
      </c>
      <c r="G248" s="53">
        <v>1</v>
      </c>
      <c r="H248" s="78">
        <v>1</v>
      </c>
      <c r="I248" s="57">
        <v>1</v>
      </c>
      <c r="J248" s="78">
        <v>1</v>
      </c>
      <c r="K248" s="53">
        <v>1</v>
      </c>
      <c r="L248" s="78"/>
      <c r="M248" s="53"/>
      <c r="N248" s="78">
        <v>1</v>
      </c>
      <c r="O248" s="53">
        <v>1</v>
      </c>
      <c r="P248" s="78">
        <v>1</v>
      </c>
      <c r="Q248" s="53">
        <v>1</v>
      </c>
      <c r="R248" s="78">
        <v>1</v>
      </c>
      <c r="S248" s="57">
        <v>1</v>
      </c>
      <c r="T248" s="78">
        <v>1</v>
      </c>
      <c r="U248" s="53">
        <v>1</v>
      </c>
      <c r="V248" s="78">
        <v>1</v>
      </c>
      <c r="W248" s="53"/>
      <c r="X248" s="78"/>
      <c r="Y248" s="53"/>
      <c r="Z248" s="11">
        <f t="shared" si="37"/>
        <v>9</v>
      </c>
      <c r="AA248" s="6">
        <f t="shared" si="42"/>
        <v>35</v>
      </c>
    </row>
    <row r="249" spans="1:27" ht="12" customHeight="1" thickBot="1" x14ac:dyDescent="0.3">
      <c r="A249" s="84" t="s">
        <v>29</v>
      </c>
      <c r="B249" s="88"/>
      <c r="C249" s="51"/>
      <c r="D249" s="88"/>
      <c r="E249" s="47"/>
      <c r="F249" s="94"/>
      <c r="G249" s="47"/>
      <c r="H249" s="88"/>
      <c r="I249" s="51"/>
      <c r="J249" s="88"/>
      <c r="K249" s="47"/>
      <c r="L249" s="88"/>
      <c r="M249" s="47"/>
      <c r="N249" s="88"/>
      <c r="O249" s="47"/>
      <c r="P249" s="88"/>
      <c r="Q249" s="47"/>
      <c r="R249" s="88"/>
      <c r="S249" s="51"/>
      <c r="T249" s="88"/>
      <c r="U249" s="47"/>
      <c r="V249" s="88"/>
      <c r="W249" s="47"/>
      <c r="X249" s="88"/>
      <c r="Y249" s="51"/>
      <c r="Z249" s="11">
        <f t="shared" si="37"/>
        <v>0</v>
      </c>
      <c r="AA249" s="6">
        <f t="shared" si="42"/>
        <v>35</v>
      </c>
    </row>
    <row r="250" spans="1:27" ht="12" customHeight="1" thickBot="1" x14ac:dyDescent="0.3">
      <c r="A250" s="84" t="s">
        <v>42</v>
      </c>
      <c r="B250" s="88"/>
      <c r="C250" s="160"/>
      <c r="D250" s="88"/>
      <c r="E250" s="47"/>
      <c r="F250" s="94"/>
      <c r="G250" s="47"/>
      <c r="H250" s="88"/>
      <c r="I250" s="51"/>
      <c r="J250" s="88"/>
      <c r="K250" s="47"/>
      <c r="L250" s="88"/>
      <c r="M250" s="47"/>
      <c r="N250" s="88"/>
      <c r="O250" s="47"/>
      <c r="P250" s="88"/>
      <c r="Q250" s="47"/>
      <c r="R250" s="88"/>
      <c r="S250" s="51"/>
      <c r="T250" s="48"/>
      <c r="U250" s="50"/>
      <c r="V250" s="48"/>
      <c r="W250" s="50"/>
      <c r="X250" s="88"/>
      <c r="Y250" s="47"/>
      <c r="Z250" s="11">
        <f t="shared" si="37"/>
        <v>0</v>
      </c>
      <c r="AA250" s="6">
        <f t="shared" si="42"/>
        <v>35</v>
      </c>
    </row>
    <row r="251" spans="1:27" ht="12" customHeight="1" thickBot="1" x14ac:dyDescent="0.3">
      <c r="A251" s="349" t="s">
        <v>30</v>
      </c>
      <c r="B251" s="206"/>
      <c r="C251" s="182"/>
      <c r="D251" s="206"/>
      <c r="E251" s="182"/>
      <c r="F251" s="206"/>
      <c r="G251" s="182"/>
      <c r="H251" s="206"/>
      <c r="I251" s="182"/>
      <c r="J251" s="206"/>
      <c r="K251" s="182"/>
      <c r="L251" s="206"/>
      <c r="M251" s="182"/>
      <c r="N251" s="206"/>
      <c r="O251" s="182"/>
      <c r="P251" s="206"/>
      <c r="Q251" s="182"/>
      <c r="R251" s="206"/>
      <c r="S251" s="182"/>
      <c r="T251" s="206"/>
      <c r="U251" s="182"/>
      <c r="V251" s="206"/>
      <c r="W251" s="182"/>
      <c r="X251" s="236"/>
      <c r="Y251" s="182"/>
      <c r="Z251" s="11">
        <f t="shared" si="37"/>
        <v>0</v>
      </c>
      <c r="AA251" s="6">
        <f t="shared" si="42"/>
        <v>35</v>
      </c>
    </row>
    <row r="252" spans="1:27" ht="12" customHeight="1" thickBot="1" x14ac:dyDescent="0.3">
      <c r="A252" s="31" t="s">
        <v>31</v>
      </c>
      <c r="B252" s="78"/>
      <c r="C252" s="53"/>
      <c r="D252" s="223">
        <v>1</v>
      </c>
      <c r="E252" s="224">
        <v>1</v>
      </c>
      <c r="F252" s="223">
        <v>1</v>
      </c>
      <c r="G252" s="224">
        <v>1</v>
      </c>
      <c r="H252" s="223">
        <v>1</v>
      </c>
      <c r="I252" s="224">
        <v>1</v>
      </c>
      <c r="J252" s="78"/>
      <c r="K252" s="53"/>
      <c r="L252" s="8"/>
      <c r="M252" s="1"/>
      <c r="N252" s="8"/>
      <c r="O252" s="1"/>
      <c r="P252" s="8"/>
      <c r="Q252" s="1"/>
      <c r="R252" s="8"/>
      <c r="S252" s="1"/>
      <c r="T252" s="8"/>
      <c r="U252" s="1"/>
      <c r="V252" s="8"/>
      <c r="W252" s="1"/>
      <c r="X252" s="3"/>
      <c r="Y252" s="1"/>
      <c r="Z252" s="11">
        <f t="shared" si="37"/>
        <v>3</v>
      </c>
      <c r="AA252" s="6">
        <f t="shared" si="42"/>
        <v>35</v>
      </c>
    </row>
    <row r="253" spans="1:27" ht="12" customHeight="1" thickBot="1" x14ac:dyDescent="0.3">
      <c r="A253" s="99" t="s">
        <v>40</v>
      </c>
      <c r="B253" s="206"/>
      <c r="C253" s="182"/>
      <c r="D253" s="206"/>
      <c r="E253" s="182"/>
      <c r="F253" s="206"/>
      <c r="G253" s="182"/>
      <c r="H253" s="206"/>
      <c r="I253" s="182"/>
      <c r="J253" s="206"/>
      <c r="K253" s="182"/>
      <c r="L253" s="206"/>
      <c r="M253" s="182"/>
      <c r="N253" s="206"/>
      <c r="O253" s="182"/>
      <c r="P253" s="206"/>
      <c r="Q253" s="182"/>
      <c r="R253" s="206"/>
      <c r="S253" s="182"/>
      <c r="T253" s="206"/>
      <c r="U253" s="182"/>
      <c r="V253" s="206"/>
      <c r="W253" s="182"/>
      <c r="X253" s="236"/>
      <c r="Y253" s="182"/>
      <c r="Z253" s="11">
        <f t="shared" si="37"/>
        <v>0</v>
      </c>
      <c r="AA253" s="6">
        <f t="shared" si="42"/>
        <v>37</v>
      </c>
    </row>
    <row r="254" spans="1:27" ht="12" customHeight="1" thickBot="1" x14ac:dyDescent="0.3">
      <c r="A254" s="203"/>
      <c r="B254" s="78"/>
      <c r="C254" s="165"/>
      <c r="D254" s="78"/>
      <c r="E254" s="53"/>
      <c r="F254" s="148"/>
      <c r="G254" s="53"/>
      <c r="H254" s="78"/>
      <c r="I254" s="57"/>
      <c r="J254" s="78"/>
      <c r="K254" s="53"/>
      <c r="L254" s="78"/>
      <c r="M254" s="53"/>
      <c r="N254" s="78"/>
      <c r="O254" s="53"/>
      <c r="P254" s="78"/>
      <c r="Q254" s="53"/>
      <c r="R254" s="78"/>
      <c r="S254" s="57"/>
      <c r="T254" s="54"/>
      <c r="U254" s="56"/>
      <c r="V254" s="54"/>
      <c r="W254" s="56"/>
      <c r="X254" s="78"/>
      <c r="Y254" s="53"/>
      <c r="Z254" s="11">
        <f t="shared" si="37"/>
        <v>0</v>
      </c>
      <c r="AA254" s="6">
        <f t="shared" si="42"/>
        <v>35</v>
      </c>
    </row>
    <row r="255" spans="1:27" ht="12" customHeight="1" thickBot="1" x14ac:dyDescent="0.3">
      <c r="A255" s="427"/>
      <c r="B255" s="78"/>
      <c r="C255" s="53"/>
      <c r="D255" s="78"/>
      <c r="E255" s="53"/>
      <c r="F255" s="78"/>
      <c r="G255" s="53"/>
      <c r="H255" s="78"/>
      <c r="I255" s="53"/>
      <c r="J255" s="78"/>
      <c r="K255" s="53"/>
      <c r="L255" s="78"/>
      <c r="M255" s="53"/>
      <c r="N255" s="78"/>
      <c r="O255" s="53"/>
      <c r="P255" s="78"/>
      <c r="Q255" s="53"/>
      <c r="R255" s="78"/>
      <c r="S255" s="53"/>
      <c r="T255" s="78"/>
      <c r="U255" s="53"/>
      <c r="V255" s="78"/>
      <c r="W255" s="53"/>
      <c r="X255" s="148"/>
      <c r="Y255" s="53"/>
      <c r="Z255" s="11">
        <f t="shared" si="37"/>
        <v>0</v>
      </c>
      <c r="AA255" s="6">
        <f t="shared" si="42"/>
        <v>0</v>
      </c>
    </row>
    <row r="256" spans="1:27" ht="12" customHeight="1" thickBot="1" x14ac:dyDescent="0.3">
      <c r="A256" s="258"/>
      <c r="B256" s="145"/>
      <c r="C256" s="146"/>
      <c r="D256" s="145"/>
      <c r="E256" s="146"/>
      <c r="F256" s="145"/>
      <c r="G256" s="146"/>
      <c r="H256" s="145"/>
      <c r="I256" s="146"/>
      <c r="J256" s="145"/>
      <c r="K256" s="146"/>
      <c r="L256" s="145"/>
      <c r="M256" s="146"/>
      <c r="N256" s="145"/>
      <c r="O256" s="146"/>
      <c r="P256" s="145"/>
      <c r="Q256" s="146"/>
      <c r="R256" s="145"/>
      <c r="S256" s="146"/>
      <c r="T256" s="145"/>
      <c r="U256" s="146"/>
      <c r="V256" s="145"/>
      <c r="W256" s="146"/>
      <c r="X256" s="239"/>
      <c r="Y256" s="146"/>
      <c r="Z256" s="11">
        <f t="shared" si="37"/>
        <v>0</v>
      </c>
      <c r="AA256" s="6">
        <f t="shared" si="42"/>
        <v>0</v>
      </c>
    </row>
    <row r="257" spans="1:27" ht="12" customHeight="1" thickBot="1" x14ac:dyDescent="0.3">
      <c r="A257" s="31" t="s">
        <v>32</v>
      </c>
      <c r="B257" s="88"/>
      <c r="C257" s="47"/>
      <c r="D257" s="88"/>
      <c r="E257" s="47"/>
      <c r="F257" s="88"/>
      <c r="G257" s="47"/>
      <c r="H257" s="88"/>
      <c r="I257" s="47"/>
      <c r="J257" s="88"/>
      <c r="K257" s="47"/>
      <c r="L257" s="88"/>
      <c r="M257" s="47"/>
      <c r="N257" s="88"/>
      <c r="O257" s="47"/>
      <c r="P257" s="88"/>
      <c r="Q257" s="47"/>
      <c r="R257" s="88"/>
      <c r="S257" s="47"/>
      <c r="T257" s="88"/>
      <c r="U257" s="47"/>
      <c r="V257" s="88"/>
      <c r="W257" s="47"/>
      <c r="X257" s="94"/>
      <c r="Y257" s="47"/>
      <c r="Z257" s="11">
        <f t="shared" si="37"/>
        <v>0</v>
      </c>
      <c r="AA257" s="6">
        <f t="shared" si="42"/>
        <v>0</v>
      </c>
    </row>
    <row r="258" spans="1:27" ht="12" customHeight="1" thickBot="1" x14ac:dyDescent="0.3">
      <c r="A258" s="350" t="s">
        <v>33</v>
      </c>
      <c r="B258" s="368"/>
      <c r="C258" s="367"/>
      <c r="D258" s="368"/>
      <c r="E258" s="367"/>
      <c r="F258" s="368"/>
      <c r="G258" s="367"/>
      <c r="H258" s="368"/>
      <c r="I258" s="367"/>
      <c r="J258" s="368"/>
      <c r="K258" s="367"/>
      <c r="L258" s="368"/>
      <c r="M258" s="367"/>
      <c r="N258" s="368"/>
      <c r="O258" s="367"/>
      <c r="P258" s="368"/>
      <c r="Q258" s="367"/>
      <c r="R258" s="368"/>
      <c r="S258" s="367"/>
      <c r="T258" s="368"/>
      <c r="U258" s="367"/>
      <c r="V258" s="368"/>
      <c r="W258" s="367"/>
      <c r="X258" s="370"/>
      <c r="Y258" s="369"/>
      <c r="Z258" s="11">
        <f t="shared" si="37"/>
        <v>0</v>
      </c>
      <c r="AA258" s="6">
        <f t="shared" si="42"/>
        <v>35</v>
      </c>
    </row>
  </sheetData>
  <mergeCells count="96">
    <mergeCell ref="X2:Y2"/>
    <mergeCell ref="A1:A2"/>
    <mergeCell ref="B1:Y1"/>
    <mergeCell ref="Z1:Z2"/>
    <mergeCell ref="AA1:AA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45:Y45"/>
    <mergeCell ref="A44:A45"/>
    <mergeCell ref="B44:Y44"/>
    <mergeCell ref="Z44:Z45"/>
    <mergeCell ref="AA44:AA45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88:Y88"/>
    <mergeCell ref="A87:A88"/>
    <mergeCell ref="B87:Y87"/>
    <mergeCell ref="Z87:Z88"/>
    <mergeCell ref="AA87:AA88"/>
    <mergeCell ref="B88:C88"/>
    <mergeCell ref="D88:E88"/>
    <mergeCell ref="F88:G88"/>
    <mergeCell ref="H88:I88"/>
    <mergeCell ref="J88:K88"/>
    <mergeCell ref="L88:M88"/>
    <mergeCell ref="N88:O88"/>
    <mergeCell ref="P88:Q88"/>
    <mergeCell ref="R88:S88"/>
    <mergeCell ref="T88:U88"/>
    <mergeCell ref="V88:W88"/>
    <mergeCell ref="X131:Y131"/>
    <mergeCell ref="A130:A131"/>
    <mergeCell ref="B130:Y130"/>
    <mergeCell ref="Z130:Z131"/>
    <mergeCell ref="AA130:AA131"/>
    <mergeCell ref="B131:C131"/>
    <mergeCell ref="D131:E131"/>
    <mergeCell ref="F131:G131"/>
    <mergeCell ref="H131:I131"/>
    <mergeCell ref="J131:K131"/>
    <mergeCell ref="L131:M131"/>
    <mergeCell ref="N131:O131"/>
    <mergeCell ref="P131:Q131"/>
    <mergeCell ref="R131:S131"/>
    <mergeCell ref="T131:U131"/>
    <mergeCell ref="V131:W131"/>
    <mergeCell ref="X174:Y174"/>
    <mergeCell ref="A173:A174"/>
    <mergeCell ref="B173:Y173"/>
    <mergeCell ref="Z173:Z174"/>
    <mergeCell ref="AA173:AA174"/>
    <mergeCell ref="B174:C174"/>
    <mergeCell ref="D174:E174"/>
    <mergeCell ref="F174:G174"/>
    <mergeCell ref="H174:I174"/>
    <mergeCell ref="J174:K174"/>
    <mergeCell ref="L174:M174"/>
    <mergeCell ref="N174:O174"/>
    <mergeCell ref="P174:Q174"/>
    <mergeCell ref="R174:S174"/>
    <mergeCell ref="T174:U174"/>
    <mergeCell ref="V174:W174"/>
    <mergeCell ref="X217:Y217"/>
    <mergeCell ref="A216:A217"/>
    <mergeCell ref="B216:Y216"/>
    <mergeCell ref="Z216:Z217"/>
    <mergeCell ref="AA216:AA217"/>
    <mergeCell ref="B217:C217"/>
    <mergeCell ref="D217:E217"/>
    <mergeCell ref="F217:G217"/>
    <mergeCell ref="H217:I217"/>
    <mergeCell ref="J217:K217"/>
    <mergeCell ref="L217:M217"/>
    <mergeCell ref="N217:O217"/>
    <mergeCell ref="P217:Q217"/>
    <mergeCell ref="R217:S217"/>
    <mergeCell ref="T217:U217"/>
    <mergeCell ref="V217:W217"/>
  </mergeCells>
  <conditionalFormatting sqref="B16">
    <cfRule type="cellIs" dxfId="91" priority="137" operator="equal">
      <formula>1</formula>
    </cfRule>
    <cfRule type="cellIs" dxfId="90" priority="136" operator="between">
      <formula>1</formula>
      <formula>1</formula>
    </cfRule>
  </conditionalFormatting>
  <conditionalFormatting sqref="B188:B191">
    <cfRule type="cellIs" dxfId="89" priority="138" operator="equal">
      <formula>1</formula>
    </cfRule>
  </conditionalFormatting>
  <conditionalFormatting sqref="B3:Y8 B46:Y51 B89:Y94 B132:Y137 B175:Y180 B218:Y223">
    <cfRule type="cellIs" dxfId="88" priority="122" operator="equal">
      <formula>1</formula>
    </cfRule>
  </conditionalFormatting>
  <conditionalFormatting sqref="B10:Y20 B24:Y25">
    <cfRule type="cellIs" dxfId="87" priority="54" operator="equal">
      <formula>1</formula>
    </cfRule>
    <cfRule type="cellIs" dxfId="86" priority="53" operator="between">
      <formula>1</formula>
      <formula>1</formula>
    </cfRule>
  </conditionalFormatting>
  <conditionalFormatting sqref="B28:Y28">
    <cfRule type="cellIs" dxfId="85" priority="192" operator="equal">
      <formula>1</formula>
    </cfRule>
    <cfRule type="colorScale" priority="190">
      <colorScale>
        <cfvo type="min"/>
        <cfvo type="max"/>
        <color rgb="FFFF3399"/>
        <color rgb="FFFFEF9C"/>
      </colorScale>
    </cfRule>
    <cfRule type="cellIs" dxfId="84" priority="167" operator="equal">
      <formula>1</formula>
    </cfRule>
    <cfRule type="colorScale" priority="168">
      <colorScale>
        <cfvo type="num" val="1"/>
        <cfvo type="max"/>
        <color rgb="FFFF3399"/>
        <color rgb="FFFFEF9C"/>
      </colorScale>
    </cfRule>
    <cfRule type="cellIs" dxfId="83" priority="189" operator="equal">
      <formula>1</formula>
    </cfRule>
  </conditionalFormatting>
  <conditionalFormatting sqref="B31:Y32">
    <cfRule type="colorScale" priority="43">
      <colorScale>
        <cfvo type="num" val="1"/>
        <cfvo type="max"/>
        <color theme="9" tint="0.39997558519241921"/>
        <color rgb="FFFFEF9C"/>
      </colorScale>
    </cfRule>
  </conditionalFormatting>
  <conditionalFormatting sqref="B31:Y33">
    <cfRule type="cellIs" dxfId="82" priority="42" operator="equal">
      <formula>1</formula>
    </cfRule>
  </conditionalFormatting>
  <conditionalFormatting sqref="B31:Y39">
    <cfRule type="cellIs" priority="67" operator="equal">
      <formula>1</formula>
    </cfRule>
    <cfRule type="cellIs" dxfId="81" priority="133" operator="equal">
      <formula>1</formula>
    </cfRule>
  </conditionalFormatting>
  <conditionalFormatting sqref="B33:Y33">
    <cfRule type="colorScale" priority="44">
      <colorScale>
        <cfvo type="num" val="1"/>
        <cfvo type="max"/>
        <color theme="9" tint="0.39997558519241921"/>
        <color rgb="FFFFEF9C"/>
      </colorScale>
    </cfRule>
  </conditionalFormatting>
  <conditionalFormatting sqref="B35:Y35">
    <cfRule type="colorScale" priority="154">
      <colorScale>
        <cfvo type="num" val="1"/>
        <cfvo type="max"/>
        <color theme="9" tint="0.39997558519241921"/>
        <color rgb="FFFFEF9C"/>
      </colorScale>
    </cfRule>
  </conditionalFormatting>
  <conditionalFormatting sqref="B36:Y36">
    <cfRule type="colorScale" priority="68">
      <colorScale>
        <cfvo type="num" val="1"/>
        <cfvo type="max"/>
        <color theme="9" tint="0.39997558519241921"/>
        <color rgb="FFFFEF9C"/>
      </colorScale>
    </cfRule>
  </conditionalFormatting>
  <conditionalFormatting sqref="B36:Y37">
    <cfRule type="cellIs" dxfId="80" priority="66" operator="equal">
      <formula>1</formula>
    </cfRule>
  </conditionalFormatting>
  <conditionalFormatting sqref="B37:Y37">
    <cfRule type="colorScale" priority="121">
      <colorScale>
        <cfvo type="num" val="1"/>
        <cfvo type="max"/>
        <color theme="9" tint="0.39997558519241921"/>
        <color rgb="FFFFEF9C"/>
      </colorScale>
    </cfRule>
  </conditionalFormatting>
  <conditionalFormatting sqref="B53:Y64">
    <cfRule type="cellIs" dxfId="79" priority="73" operator="equal">
      <formula>1</formula>
    </cfRule>
  </conditionalFormatting>
  <conditionalFormatting sqref="B53:Y68">
    <cfRule type="cellIs" dxfId="78" priority="49" operator="between">
      <formula>1</formula>
      <formula>1</formula>
    </cfRule>
  </conditionalFormatting>
  <conditionalFormatting sqref="B65:Y68">
    <cfRule type="colorScale" priority="50">
      <colorScale>
        <cfvo type="min"/>
        <cfvo type="max"/>
        <color rgb="FFFF9900"/>
        <color rgb="FFFFEF9C"/>
      </colorScale>
    </cfRule>
    <cfRule type="colorScale" priority="51">
      <colorScale>
        <cfvo type="min"/>
        <cfvo type="max"/>
        <color rgb="FFFF7128"/>
        <color rgb="FFFFEF9C"/>
      </colorScale>
    </cfRule>
    <cfRule type="cellIs" dxfId="77" priority="52" operator="equal">
      <formula>1</formula>
    </cfRule>
  </conditionalFormatting>
  <conditionalFormatting sqref="B70:Y71">
    <cfRule type="cellIs" dxfId="76" priority="166" operator="equal">
      <formula>1</formula>
    </cfRule>
  </conditionalFormatting>
  <conditionalFormatting sqref="B71:Y71">
    <cfRule type="colorScale" priority="184">
      <colorScale>
        <cfvo type="min"/>
        <cfvo type="max"/>
        <color rgb="FFFF3399"/>
        <color rgb="FFFFEF9C"/>
      </colorScale>
    </cfRule>
    <cfRule type="cellIs" dxfId="75" priority="183" operator="equal">
      <formula>1</formula>
    </cfRule>
    <cfRule type="cellIs" dxfId="74" priority="186" operator="equal">
      <formula>1</formula>
    </cfRule>
  </conditionalFormatting>
  <conditionalFormatting sqref="B74:Y75 B77:Y82">
    <cfRule type="cellIs" priority="64" operator="equal">
      <formula>1</formula>
    </cfRule>
  </conditionalFormatting>
  <conditionalFormatting sqref="B74:Y75">
    <cfRule type="cellIs" dxfId="73" priority="38" operator="equal">
      <formula>1</formula>
    </cfRule>
    <cfRule type="colorScale" priority="39">
      <colorScale>
        <cfvo type="num" val="1"/>
        <cfvo type="max"/>
        <color theme="9" tint="0.39997558519241921"/>
        <color rgb="FFFFEF9C"/>
      </colorScale>
    </cfRule>
  </conditionalFormatting>
  <conditionalFormatting sqref="B77:Y82 B74:Y75">
    <cfRule type="cellIs" dxfId="72" priority="130" operator="equal">
      <formula>1</formula>
    </cfRule>
  </conditionalFormatting>
  <conditionalFormatting sqref="B78:Y78">
    <cfRule type="colorScale" priority="153">
      <colorScale>
        <cfvo type="num" val="1"/>
        <cfvo type="max"/>
        <color theme="9" tint="0.39997558519241921"/>
        <color rgb="FFFFEF9C"/>
      </colorScale>
    </cfRule>
  </conditionalFormatting>
  <conditionalFormatting sqref="B79:Y79">
    <cfRule type="colorScale" priority="65">
      <colorScale>
        <cfvo type="num" val="1"/>
        <cfvo type="max"/>
        <color theme="9" tint="0.39997558519241921"/>
        <color rgb="FFFFEF9C"/>
      </colorScale>
    </cfRule>
  </conditionalFormatting>
  <conditionalFormatting sqref="B79:Y80">
    <cfRule type="cellIs" dxfId="71" priority="63" operator="equal">
      <formula>1</formula>
    </cfRule>
  </conditionalFormatting>
  <conditionalFormatting sqref="B80:Y80">
    <cfRule type="colorScale" priority="120">
      <colorScale>
        <cfvo type="num" val="1"/>
        <cfvo type="max"/>
        <color theme="9" tint="0.39997558519241921"/>
        <color rgb="FFFFEF9C"/>
      </colorScale>
    </cfRule>
  </conditionalFormatting>
  <conditionalFormatting sqref="B96:Y107">
    <cfRule type="cellIs" dxfId="70" priority="17" operator="equal">
      <formula>1</formula>
    </cfRule>
  </conditionalFormatting>
  <conditionalFormatting sqref="B96:Y111">
    <cfRule type="cellIs" dxfId="69" priority="16" operator="between">
      <formula>1</formula>
      <formula>1</formula>
    </cfRule>
  </conditionalFormatting>
  <conditionalFormatting sqref="B108:Y110">
    <cfRule type="cellIs" dxfId="68" priority="48" operator="equal">
      <formula>1</formula>
    </cfRule>
  </conditionalFormatting>
  <conditionalFormatting sqref="B111:Y112">
    <cfRule type="cellIs" dxfId="67" priority="124" operator="equal">
      <formula>1</formula>
    </cfRule>
  </conditionalFormatting>
  <conditionalFormatting sqref="B114:Y114">
    <cfRule type="colorScale" priority="178">
      <colorScale>
        <cfvo type="min"/>
        <cfvo type="max"/>
        <color rgb="FFFF3399"/>
        <color rgb="FFFFEF9C"/>
      </colorScale>
    </cfRule>
    <cfRule type="cellIs" dxfId="66" priority="180" operator="equal">
      <formula>1</formula>
    </cfRule>
    <cfRule type="cellIs" dxfId="65" priority="177" operator="equal">
      <formula>1</formula>
    </cfRule>
  </conditionalFormatting>
  <conditionalFormatting sqref="B117:Y118">
    <cfRule type="colorScale" priority="199">
      <colorScale>
        <cfvo type="num" val="1"/>
        <cfvo type="max"/>
        <color theme="9" tint="0.39997558519241921"/>
        <color rgb="FFFFEF9C"/>
      </colorScale>
    </cfRule>
  </conditionalFormatting>
  <conditionalFormatting sqref="B117:Y119">
    <cfRule type="cellIs" dxfId="64" priority="36" operator="equal">
      <formula>1</formula>
    </cfRule>
    <cfRule type="colorScale" priority="37">
      <colorScale>
        <cfvo type="num" val="1"/>
        <cfvo type="max"/>
        <color theme="9" tint="0.39997558519241921"/>
        <color rgb="FFFFEF9C"/>
      </colorScale>
    </cfRule>
  </conditionalFormatting>
  <conditionalFormatting sqref="B117:Y120">
    <cfRule type="cellIs" dxfId="63" priority="111" operator="equal">
      <formula>1</formula>
    </cfRule>
  </conditionalFormatting>
  <conditionalFormatting sqref="B117:Y125">
    <cfRule type="cellIs" dxfId="62" priority="150" operator="equal">
      <formula>1</formula>
    </cfRule>
    <cfRule type="cellIs" priority="108" operator="equal">
      <formula>1</formula>
    </cfRule>
  </conditionalFormatting>
  <conditionalFormatting sqref="B119:Y119">
    <cfRule type="colorScale" priority="110">
      <colorScale>
        <cfvo type="num" val="1"/>
        <cfvo type="max"/>
        <color theme="9" tint="0.39997558519241921"/>
        <color rgb="FFFFEF9C"/>
      </colorScale>
    </cfRule>
    <cfRule type="colorScale" priority="152">
      <colorScale>
        <cfvo type="num" val="1"/>
        <cfvo type="max"/>
        <color theme="9" tint="0.39997558519241921"/>
        <color rgb="FFFFEF9C"/>
      </colorScale>
    </cfRule>
  </conditionalFormatting>
  <conditionalFormatting sqref="B119:Y120">
    <cfRule type="cellIs" dxfId="61" priority="107" operator="equal">
      <formula>1</formula>
    </cfRule>
  </conditionalFormatting>
  <conditionalFormatting sqref="B120:Y120">
    <cfRule type="colorScale" priority="109">
      <colorScale>
        <cfvo type="num" val="1"/>
        <cfvo type="max"/>
        <color theme="9" tint="0.39997558519241921"/>
        <color rgb="FFFFEF9C"/>
      </colorScale>
    </cfRule>
  </conditionalFormatting>
  <conditionalFormatting sqref="B121:Y121">
    <cfRule type="colorScale" priority="151">
      <colorScale>
        <cfvo type="num" val="1"/>
        <cfvo type="max"/>
        <color theme="9" tint="0.39997558519241921"/>
        <color rgb="FFFFEF9C"/>
      </colorScale>
    </cfRule>
  </conditionalFormatting>
  <conditionalFormatting sqref="B122:Y123">
    <cfRule type="cellIs" dxfId="60" priority="128" operator="equal">
      <formula>1</formula>
    </cfRule>
    <cfRule type="colorScale" priority="129">
      <colorScale>
        <cfvo type="num" val="1"/>
        <cfvo type="max"/>
        <color theme="9" tint="0.39997558519241921"/>
        <color rgb="FFFFEF9C"/>
      </colorScale>
    </cfRule>
  </conditionalFormatting>
  <conditionalFormatting sqref="B139:Y139 B141:Y150">
    <cfRule type="cellIs" dxfId="59" priority="123" operator="between">
      <formula>1</formula>
      <formula>1</formula>
    </cfRule>
  </conditionalFormatting>
  <conditionalFormatting sqref="B139:Y150">
    <cfRule type="cellIs" dxfId="58" priority="12" operator="equal">
      <formula>1</formula>
    </cfRule>
  </conditionalFormatting>
  <conditionalFormatting sqref="B151:Y151 B154:Y154">
    <cfRule type="cellIs" dxfId="57" priority="47" operator="equal">
      <formula>1</formula>
    </cfRule>
  </conditionalFormatting>
  <conditionalFormatting sqref="B152:Y153">
    <cfRule type="cellIs" priority="15" operator="between">
      <formula>1</formula>
      <formula>1</formula>
    </cfRule>
  </conditionalFormatting>
  <conditionalFormatting sqref="B156:Y157">
    <cfRule type="cellIs" dxfId="56" priority="163" operator="equal">
      <formula>1</formula>
    </cfRule>
    <cfRule type="colorScale" priority="161">
      <colorScale>
        <cfvo type="min"/>
        <cfvo type="max"/>
        <color rgb="FFFF3399"/>
        <color rgb="FFFFEF9C"/>
      </colorScale>
    </cfRule>
    <cfRule type="cellIs" dxfId="55" priority="160" operator="equal">
      <formula>1</formula>
    </cfRule>
  </conditionalFormatting>
  <conditionalFormatting sqref="B163:Y164">
    <cfRule type="cellIs" priority="35" operator="equal">
      <formula>1</formula>
    </cfRule>
    <cfRule type="cellIs" dxfId="54" priority="34" operator="equal">
      <formula>1</formula>
    </cfRule>
  </conditionalFormatting>
  <conditionalFormatting sqref="B167:Y168">
    <cfRule type="cellIs" dxfId="53" priority="196" operator="equal">
      <formula>1</formula>
    </cfRule>
    <cfRule type="cellIs" priority="197" operator="equal">
      <formula>1</formula>
    </cfRule>
  </conditionalFormatting>
  <conditionalFormatting sqref="B182:Y196">
    <cfRule type="cellIs" dxfId="52" priority="14" operator="equal">
      <formula>1</formula>
    </cfRule>
  </conditionalFormatting>
  <conditionalFormatting sqref="B182:Y197">
    <cfRule type="cellIs" dxfId="51" priority="13" operator="between">
      <formula>1</formula>
      <formula>1</formula>
    </cfRule>
  </conditionalFormatting>
  <conditionalFormatting sqref="B199:Y200">
    <cfRule type="cellIs" dxfId="50" priority="165" operator="equal">
      <formula>1</formula>
    </cfRule>
    <cfRule type="cellIs" dxfId="49" priority="164" operator="equal">
      <formula>1</formula>
    </cfRule>
  </conditionalFormatting>
  <conditionalFormatting sqref="B200:Y200">
    <cfRule type="cellIs" dxfId="48" priority="174" operator="equal">
      <formula>1</formula>
    </cfRule>
    <cfRule type="colorScale" priority="172">
      <colorScale>
        <cfvo type="min"/>
        <cfvo type="max"/>
        <color rgb="FFFF3399"/>
        <color rgb="FFFFEF9C"/>
      </colorScale>
    </cfRule>
    <cfRule type="cellIs" dxfId="47" priority="171" operator="equal">
      <formula>1</formula>
    </cfRule>
  </conditionalFormatting>
  <conditionalFormatting sqref="B203:Y203">
    <cfRule type="colorScale" priority="22">
      <colorScale>
        <cfvo type="num" val="1"/>
        <cfvo type="max"/>
        <color theme="9" tint="0.39997558519241921"/>
        <color rgb="FFFFEF9C"/>
      </colorScale>
    </cfRule>
    <cfRule type="cellIs" dxfId="46" priority="26" operator="equal">
      <formula>1</formula>
    </cfRule>
    <cfRule type="colorScale" priority="25">
      <colorScale>
        <cfvo type="num" val="1"/>
        <cfvo type="max"/>
        <color theme="9" tint="0.39997558519241921"/>
        <color rgb="FFFFEF9C"/>
      </colorScale>
    </cfRule>
    <cfRule type="cellIs" priority="24" operator="equal">
      <formula>1</formula>
    </cfRule>
    <cfRule type="cellIs" dxfId="45" priority="23" operator="equal">
      <formula>1</formula>
    </cfRule>
  </conditionalFormatting>
  <conditionalFormatting sqref="B206:Y207">
    <cfRule type="cellIs" dxfId="44" priority="27" operator="equal">
      <formula>1</formula>
    </cfRule>
  </conditionalFormatting>
  <conditionalFormatting sqref="B206:Y208">
    <cfRule type="cellIs" priority="28" operator="equal">
      <formula>1</formula>
    </cfRule>
  </conditionalFormatting>
  <conditionalFormatting sqref="B208:Y208">
    <cfRule type="colorScale" priority="56">
      <colorScale>
        <cfvo type="num" val="1"/>
        <cfvo type="max"/>
        <color theme="9" tint="0.39997558519241921"/>
        <color rgb="FFFFEF9C"/>
      </colorScale>
    </cfRule>
    <cfRule type="cellIs" dxfId="43" priority="57" operator="equal">
      <formula>1</formula>
    </cfRule>
    <cfRule type="colorScale" priority="58">
      <colorScale>
        <cfvo type="num" val="1"/>
        <cfvo type="max"/>
        <color theme="9" tint="0.39997558519241921"/>
        <color rgb="FFFFEF9C"/>
      </colorScale>
    </cfRule>
    <cfRule type="cellIs" dxfId="42" priority="59" operator="equal">
      <formula>1</formula>
    </cfRule>
  </conditionalFormatting>
  <conditionalFormatting sqref="B210:Y211">
    <cfRule type="cellIs" dxfId="41" priority="126" operator="equal">
      <formula>1</formula>
    </cfRule>
    <cfRule type="cellIs" priority="127" operator="equal">
      <formula>1</formula>
    </cfRule>
  </conditionalFormatting>
  <conditionalFormatting sqref="B225:Y243">
    <cfRule type="cellIs" dxfId="40" priority="205" operator="equal">
      <formula>1</formula>
    </cfRule>
  </conditionalFormatting>
  <conditionalFormatting sqref="B229:Y230">
    <cfRule type="cellIs" dxfId="39" priority="139" operator="between">
      <formula>1</formula>
      <formula>1</formula>
    </cfRule>
  </conditionalFormatting>
  <conditionalFormatting sqref="B231:Y240">
    <cfRule type="cellIs" dxfId="38" priority="74" operator="equal">
      <formula>1</formula>
    </cfRule>
  </conditionalFormatting>
  <conditionalFormatting sqref="B235:Y238">
    <cfRule type="cellIs" dxfId="37" priority="75" operator="between">
      <formula>1</formula>
      <formula>1</formula>
    </cfRule>
  </conditionalFormatting>
  <conditionalFormatting sqref="B241:Y243">
    <cfRule type="cellIs" dxfId="36" priority="202" operator="equal">
      <formula>1</formula>
    </cfRule>
  </conditionalFormatting>
  <conditionalFormatting sqref="B242:Y243">
    <cfRule type="colorScale" priority="203">
      <colorScale>
        <cfvo type="min"/>
        <cfvo type="max"/>
        <color rgb="FFFF3399"/>
        <color rgb="FFFFEF9C"/>
      </colorScale>
    </cfRule>
  </conditionalFormatting>
  <conditionalFormatting sqref="B246:Y248">
    <cfRule type="colorScale" priority="194">
      <colorScale>
        <cfvo type="num" val="1"/>
        <cfvo type="max"/>
        <color theme="9" tint="0.39997558519241921"/>
        <color rgb="FFFFEF9C"/>
      </colorScale>
    </cfRule>
    <cfRule type="colorScale" priority="21">
      <colorScale>
        <cfvo type="num" val="1"/>
        <cfvo type="max"/>
        <color theme="9" tint="0.39997558519241921"/>
        <color rgb="FFFFEF9C"/>
      </colorScale>
    </cfRule>
  </conditionalFormatting>
  <conditionalFormatting sqref="B246:Y254">
    <cfRule type="cellIs" priority="55" operator="equal">
      <formula>1</formula>
    </cfRule>
    <cfRule type="cellIs" dxfId="35" priority="193" operator="equal">
      <formula>1</formula>
    </cfRule>
    <cfRule type="cellIs" dxfId="34" priority="18" operator="equal">
      <formula>1</formula>
    </cfRule>
  </conditionalFormatting>
  <conditionalFormatting sqref="B248:Y248">
    <cfRule type="colorScale" priority="95">
      <colorScale>
        <cfvo type="num" val="1"/>
        <cfvo type="max"/>
        <color theme="9" tint="0.39997558519241921"/>
        <color rgb="FFFFEF9C"/>
      </colorScale>
    </cfRule>
  </conditionalFormatting>
  <conditionalFormatting sqref="B249:Y249">
    <cfRule type="colorScale" priority="19">
      <colorScale>
        <cfvo type="num" val="1"/>
        <cfvo type="max"/>
        <color theme="9" tint="0.39997558519241921"/>
        <color rgb="FFFFEF9C"/>
      </colorScale>
    </cfRule>
    <cfRule type="cellIs" dxfId="33" priority="20" operator="equal">
      <formula>1</formula>
    </cfRule>
  </conditionalFormatting>
  <conditionalFormatting sqref="B250:Y252">
    <cfRule type="colorScale" priority="156">
      <colorScale>
        <cfvo type="num" val="1"/>
        <cfvo type="max"/>
        <color theme="9" tint="0.39997558519241921"/>
        <color rgb="FFFFEF9C"/>
      </colorScale>
    </cfRule>
  </conditionalFormatting>
  <conditionalFormatting sqref="B253:Y253">
    <cfRule type="colorScale" priority="125">
      <colorScale>
        <cfvo type="num" val="1"/>
        <cfvo type="max"/>
        <color theme="9" tint="0.39997558519241921"/>
        <color rgb="FFFFEF9C"/>
      </colorScale>
    </cfRule>
    <cfRule type="cellIs" dxfId="32" priority="155" operator="equal">
      <formula>1</formula>
    </cfRule>
  </conditionalFormatting>
  <conditionalFormatting sqref="D28:K28">
    <cfRule type="cellIs" dxfId="31" priority="187" operator="equal">
      <formula>1</formula>
    </cfRule>
    <cfRule type="colorScale" priority="188">
      <colorScale>
        <cfvo type="min"/>
        <cfvo type="max"/>
        <color rgb="FFFF3399"/>
        <color rgb="FFFFEF9C"/>
      </colorScale>
    </cfRule>
  </conditionalFormatting>
  <conditionalFormatting sqref="D71:K71">
    <cfRule type="cellIs" dxfId="30" priority="181" operator="equal">
      <formula>1</formula>
    </cfRule>
    <cfRule type="colorScale" priority="182">
      <colorScale>
        <cfvo type="min"/>
        <cfvo type="max"/>
        <color rgb="FFFF3399"/>
        <color rgb="FFFFEF9C"/>
      </colorScale>
    </cfRule>
  </conditionalFormatting>
  <conditionalFormatting sqref="D114:K114">
    <cfRule type="cellIs" dxfId="29" priority="175" operator="equal">
      <formula>1</formula>
    </cfRule>
    <cfRule type="colorScale" priority="176">
      <colorScale>
        <cfvo type="min"/>
        <cfvo type="max"/>
        <color rgb="FFFF3399"/>
        <color rgb="FFFFEF9C"/>
      </colorScale>
    </cfRule>
  </conditionalFormatting>
  <conditionalFormatting sqref="D156:K157">
    <cfRule type="colorScale" priority="159">
      <colorScale>
        <cfvo type="min"/>
        <cfvo type="max"/>
        <color rgb="FFFF3399"/>
        <color rgb="FFFFEF9C"/>
      </colorScale>
    </cfRule>
    <cfRule type="cellIs" dxfId="28" priority="158" operator="equal">
      <formula>1</formula>
    </cfRule>
  </conditionalFormatting>
  <conditionalFormatting sqref="D200:K200">
    <cfRule type="colorScale" priority="170">
      <colorScale>
        <cfvo type="min"/>
        <cfvo type="max"/>
        <color rgb="FFFF3399"/>
        <color rgb="FFFFEF9C"/>
      </colorScale>
    </cfRule>
    <cfRule type="cellIs" dxfId="27" priority="169" operator="equal">
      <formula>1</formula>
    </cfRule>
  </conditionalFormatting>
  <conditionalFormatting sqref="D242:K243">
    <cfRule type="colorScale" priority="201">
      <colorScale>
        <cfvo type="min"/>
        <cfvo type="max"/>
        <color rgb="FFFF3399"/>
        <color rgb="FFFFEF9C"/>
      </colorScale>
    </cfRule>
    <cfRule type="cellIs" dxfId="26" priority="200" operator="equal">
      <formula>1</formula>
    </cfRule>
  </conditionalFormatting>
  <conditionalFormatting sqref="D28:Y28">
    <cfRule type="colorScale" priority="191">
      <colorScale>
        <cfvo type="min"/>
        <cfvo type="max"/>
        <color rgb="FFFF3399"/>
        <color rgb="FFFFEF9C"/>
      </colorScale>
    </cfRule>
  </conditionalFormatting>
  <conditionalFormatting sqref="D71:Y71">
    <cfRule type="colorScale" priority="185">
      <colorScale>
        <cfvo type="min"/>
        <cfvo type="max"/>
        <color rgb="FFFF3399"/>
        <color rgb="FFFFEF9C"/>
      </colorScale>
    </cfRule>
  </conditionalFormatting>
  <conditionalFormatting sqref="D114:Y114">
    <cfRule type="colorScale" priority="179">
      <colorScale>
        <cfvo type="min"/>
        <cfvo type="max"/>
        <color rgb="FFFF3399"/>
        <color rgb="FFFFEF9C"/>
      </colorScale>
    </cfRule>
  </conditionalFormatting>
  <conditionalFormatting sqref="D156:Y157">
    <cfRule type="colorScale" priority="162">
      <colorScale>
        <cfvo type="min"/>
        <cfvo type="max"/>
        <color rgb="FFFF3399"/>
        <color rgb="FFFFEF9C"/>
      </colorScale>
    </cfRule>
  </conditionalFormatting>
  <conditionalFormatting sqref="D200:Y200">
    <cfRule type="colorScale" priority="173">
      <colorScale>
        <cfvo type="min"/>
        <cfvo type="max"/>
        <color rgb="FFFF3399"/>
        <color rgb="FFFFEF9C"/>
      </colorScale>
    </cfRule>
  </conditionalFormatting>
  <conditionalFormatting sqref="D242:Y243">
    <cfRule type="colorScale" priority="204">
      <colorScale>
        <cfvo type="min"/>
        <cfvo type="max"/>
        <color rgb="FFFF3399"/>
        <color rgb="FFFFEF9C"/>
      </colorScale>
    </cfRule>
  </conditionalFormatting>
  <conditionalFormatting sqref="T34:Y35">
    <cfRule type="cellIs" dxfId="25" priority="45" operator="equal">
      <formula>1</formula>
    </cfRule>
    <cfRule type="cellIs" priority="46" operator="equal">
      <formula>1</formula>
    </cfRule>
  </conditionalFormatting>
  <conditionalFormatting sqref="T38:Y39">
    <cfRule type="cellIs" dxfId="24" priority="134" operator="equal">
      <formula>1</formula>
    </cfRule>
    <cfRule type="cellIs" priority="135" operator="equal">
      <formula>1</formula>
    </cfRule>
  </conditionalFormatting>
  <conditionalFormatting sqref="T77:Y78">
    <cfRule type="cellIs" dxfId="23" priority="40" operator="equal">
      <formula>1</formula>
    </cfRule>
    <cfRule type="cellIs" priority="41" operator="equal">
      <formula>1</formula>
    </cfRule>
  </conditionalFormatting>
  <conditionalFormatting sqref="T81:Y82">
    <cfRule type="cellIs" priority="132" operator="equal">
      <formula>1</formula>
    </cfRule>
    <cfRule type="cellIs" dxfId="22" priority="131" operator="equal">
      <formula>1</formula>
    </cfRule>
  </conditionalFormatting>
  <conditionalFormatting sqref="X160:Y160">
    <cfRule type="colorScale" priority="29">
      <colorScale>
        <cfvo type="num" val="1"/>
        <cfvo type="max"/>
        <color theme="9" tint="0.39997558519241921"/>
        <color rgb="FFFFEF9C"/>
      </colorScale>
    </cfRule>
    <cfRule type="cellIs" dxfId="21" priority="30" operator="equal">
      <formula>1</formula>
    </cfRule>
  </conditionalFormatting>
  <conditionalFormatting sqref="X160:Y162">
    <cfRule type="cellIs" priority="31" operator="equal">
      <formula>1</formula>
    </cfRule>
  </conditionalFormatting>
  <conditionalFormatting sqref="X161:Y161">
    <cfRule type="colorScale" priority="3">
      <colorScale>
        <cfvo type="num" val="1"/>
        <cfvo type="max"/>
        <color theme="9" tint="0.39997558519241921"/>
        <color rgb="FFFFEF9C"/>
      </colorScale>
    </cfRule>
    <cfRule type="cellIs" dxfId="20" priority="4" operator="equal">
      <formula>1</formula>
    </cfRule>
    <cfRule type="cellIs" dxfId="19" priority="2" operator="equal">
      <formula>1</formula>
    </cfRule>
    <cfRule type="colorScale" priority="1">
      <colorScale>
        <cfvo type="num" val="1"/>
        <cfvo type="max"/>
        <color theme="9" tint="0.39997558519241921"/>
        <color rgb="FFFFEF9C"/>
      </colorScale>
    </cfRule>
  </conditionalFormatting>
  <conditionalFormatting sqref="X162:Y162">
    <cfRule type="cellIs" dxfId="18" priority="145" operator="equal">
      <formula>1</formula>
    </cfRule>
    <cfRule type="colorScale" priority="32">
      <colorScale>
        <cfvo type="num" val="1"/>
        <cfvo type="max"/>
        <color theme="9" tint="0.39997558519241921"/>
        <color rgb="FFFFEF9C"/>
      </colorScale>
    </cfRule>
    <cfRule type="cellIs" dxfId="17" priority="33" operator="equal">
      <formula>1</formula>
    </cfRule>
    <cfRule type="colorScale" priority="144">
      <colorScale>
        <cfvo type="num" val="1"/>
        <cfvo type="max"/>
        <color theme="9" tint="0.39997558519241921"/>
        <color rgb="FFFFEF9C"/>
      </colorScale>
    </cfRule>
  </conditionalFormatting>
  <conditionalFormatting sqref="X165:Y165">
    <cfRule type="colorScale" priority="60">
      <colorScale>
        <cfvo type="num" val="1"/>
        <cfvo type="max"/>
        <color theme="9" tint="0.39997558519241921"/>
        <color rgb="FFFFEF9C"/>
      </colorScale>
    </cfRule>
    <cfRule type="cellIs" dxfId="16" priority="61" operator="equal">
      <formula>1</formula>
    </cfRule>
  </conditionalFormatting>
  <conditionalFormatting sqref="X165:Y166">
    <cfRule type="cellIs" priority="62" operator="equal">
      <formula>1</formula>
    </cfRule>
  </conditionalFormatting>
  <conditionalFormatting sqref="X166:Y166">
    <cfRule type="colorScale" priority="118">
      <colorScale>
        <cfvo type="num" val="1"/>
        <cfvo type="max"/>
        <color theme="9" tint="0.39997558519241921"/>
        <color rgb="FFFFEF9C"/>
      </colorScale>
    </cfRule>
    <cfRule type="cellIs" dxfId="15" priority="119" operator="equal">
      <formula>1</formula>
    </cfRule>
  </conditionalFormatting>
  <conditionalFormatting sqref="X204:Y204">
    <cfRule type="colorScale" priority="5">
      <colorScale>
        <cfvo type="num" val="1"/>
        <cfvo type="max"/>
        <color theme="9" tint="0.39997558519241921"/>
        <color rgb="FFFFEF9C"/>
      </colorScale>
    </cfRule>
    <cfRule type="cellIs" dxfId="14" priority="6" operator="equal">
      <formula>1</formula>
    </cfRule>
    <cfRule type="cellIs" priority="7" operator="equal">
      <formula>1</formula>
    </cfRule>
  </conditionalFormatting>
  <conditionalFormatting sqref="Y31:Y32">
    <cfRule type="colorScale" priority="83">
      <colorScale>
        <cfvo type="min"/>
        <cfvo type="max"/>
        <color theme="0" tint="-0.249977111117893"/>
        <color rgb="FFFFEF9C"/>
      </colorScale>
    </cfRule>
    <cfRule type="colorScale" priority="94">
      <colorScale>
        <cfvo type="num" val="1"/>
        <cfvo type="max"/>
        <color theme="9" tint="0.39997558519241921"/>
        <color rgb="FFFFEF9C"/>
      </colorScale>
    </cfRule>
    <cfRule type="colorScale" priority="92">
      <colorScale>
        <cfvo type="num" val="1"/>
        <cfvo type="max"/>
        <color theme="9" tint="0.39997558519241921"/>
        <color rgb="FFFFEF9C"/>
      </colorScale>
    </cfRule>
  </conditionalFormatting>
  <conditionalFormatting sqref="Y31:Y33">
    <cfRule type="cellIs" priority="86" operator="equal">
      <formula>1</formula>
    </cfRule>
    <cfRule type="cellIs" dxfId="13" priority="93" operator="equal">
      <formula>1</formula>
    </cfRule>
  </conditionalFormatting>
  <conditionalFormatting sqref="Y33">
    <cfRule type="colorScale" priority="91">
      <colorScale>
        <cfvo type="num" val="1"/>
        <cfvo type="max"/>
        <color theme="9" tint="0.39997558519241921"/>
        <color rgb="FFFFEF9C"/>
      </colorScale>
    </cfRule>
    <cfRule type="colorScale" priority="84">
      <colorScale>
        <cfvo type="num" val="1"/>
        <cfvo type="max"/>
        <color theme="9" tint="0.39997558519241921"/>
        <color rgb="FFFFEF9C"/>
      </colorScale>
    </cfRule>
    <cfRule type="cellIs" dxfId="12" priority="85" operator="equal">
      <formula>1</formula>
    </cfRule>
    <cfRule type="colorScale" priority="89">
      <colorScale>
        <cfvo type="num" val="1"/>
        <cfvo type="max"/>
        <color theme="9" tint="0.39997558519241921"/>
        <color rgb="FFFFEF9C"/>
      </colorScale>
    </cfRule>
    <cfRule type="cellIs" dxfId="11" priority="90" operator="equal">
      <formula>1</formula>
    </cfRule>
    <cfRule type="colorScale" priority="87">
      <colorScale>
        <cfvo type="num" val="1"/>
        <cfvo type="max"/>
        <color theme="9" tint="0.39997558519241921"/>
        <color rgb="FFFFEF9C"/>
      </colorScale>
    </cfRule>
  </conditionalFormatting>
  <conditionalFormatting sqref="Y34">
    <cfRule type="colorScale" priority="82">
      <colorScale>
        <cfvo type="min"/>
        <cfvo type="max"/>
        <color theme="0" tint="-0.249977111117893"/>
        <color rgb="FFFFEF9C"/>
      </colorScale>
    </cfRule>
    <cfRule type="colorScale" priority="88">
      <colorScale>
        <cfvo type="min"/>
        <cfvo type="max"/>
        <color theme="0" tint="-0.249977111117893"/>
        <color rgb="FFFFEF9C"/>
      </colorScale>
    </cfRule>
  </conditionalFormatting>
  <conditionalFormatting sqref="Y74:Y75">
    <cfRule type="colorScale" priority="81">
      <colorScale>
        <cfvo type="num" val="1"/>
        <cfvo type="max"/>
        <color theme="9" tint="0.39997558519241921"/>
        <color rgb="FFFFEF9C"/>
      </colorScale>
    </cfRule>
    <cfRule type="cellIs" dxfId="10" priority="80" operator="equal">
      <formula>1</formula>
    </cfRule>
    <cfRule type="colorScale" priority="79">
      <colorScale>
        <cfvo type="num" val="1"/>
        <cfvo type="max"/>
        <color theme="9" tint="0.39997558519241921"/>
        <color rgb="FFFFEF9C"/>
      </colorScale>
    </cfRule>
    <cfRule type="colorScale" priority="77">
      <colorScale>
        <cfvo type="min"/>
        <cfvo type="max"/>
        <color theme="0" tint="-0.249977111117893"/>
        <color rgb="FFFFEF9C"/>
      </colorScale>
    </cfRule>
  </conditionalFormatting>
  <conditionalFormatting sqref="Y77">
    <cfRule type="colorScale" priority="78">
      <colorScale>
        <cfvo type="min"/>
        <cfvo type="max"/>
        <color theme="0" tint="-0.249977111117893"/>
        <color rgb="FFFFEF9C"/>
      </colorScale>
    </cfRule>
    <cfRule type="colorScale" priority="76">
      <colorScale>
        <cfvo type="min"/>
        <cfvo type="max"/>
        <color theme="0" tint="-0.249977111117893"/>
        <color rgb="FFFFEF9C"/>
      </colorScale>
    </cfRule>
  </conditionalFormatting>
  <conditionalFormatting sqref="Y160">
    <cfRule type="cellIs" dxfId="9" priority="71" operator="equal">
      <formula>1</formula>
    </cfRule>
    <cfRule type="colorScale" priority="70">
      <colorScale>
        <cfvo type="num" val="1"/>
        <cfvo type="max"/>
        <color theme="9" tint="0.39997558519241921"/>
        <color rgb="FFFFEF9C"/>
      </colorScale>
    </cfRule>
    <cfRule type="colorScale" priority="69">
      <colorScale>
        <cfvo type="min"/>
        <cfvo type="max"/>
        <color theme="0" tint="-0.249977111117893"/>
        <color rgb="FFFFEF9C"/>
      </colorScale>
    </cfRule>
    <cfRule type="colorScale" priority="72">
      <colorScale>
        <cfvo type="num" val="1"/>
        <cfvo type="max"/>
        <color theme="9" tint="0.39997558519241921"/>
        <color rgb="FFFFEF9C"/>
      </colorScale>
    </cfRule>
  </conditionalFormatting>
  <conditionalFormatting sqref="Y161:Y162">
    <cfRule type="colorScale" priority="103">
      <colorScale>
        <cfvo type="num" val="1"/>
        <cfvo type="max"/>
        <color theme="9" tint="0.39997558519241921"/>
        <color rgb="FFFFEF9C"/>
      </colorScale>
    </cfRule>
    <cfRule type="cellIs" dxfId="8" priority="106" operator="equal">
      <formula>1</formula>
    </cfRule>
    <cfRule type="colorScale" priority="105">
      <colorScale>
        <cfvo type="num" val="1"/>
        <cfvo type="max"/>
        <color theme="9" tint="0.39997558519241921"/>
        <color rgb="FFFFEF9C"/>
      </colorScale>
    </cfRule>
    <cfRule type="cellIs" dxfId="7" priority="104" operator="equal">
      <formula>1</formula>
    </cfRule>
  </conditionalFormatting>
  <conditionalFormatting sqref="Y163">
    <cfRule type="colorScale" priority="112">
      <colorScale>
        <cfvo type="min"/>
        <cfvo type="max"/>
        <color theme="0" tint="-0.249977111117893"/>
        <color rgb="FFFFEF9C"/>
      </colorScale>
    </cfRule>
    <cfRule type="colorScale" priority="102">
      <colorScale>
        <cfvo type="min"/>
        <cfvo type="max"/>
        <color theme="0" tint="-0.249977111117893"/>
        <color rgb="FFFFEF9C"/>
      </colorScale>
    </cfRule>
  </conditionalFormatting>
  <conditionalFormatting sqref="Y164">
    <cfRule type="cellIs" priority="115" operator="equal">
      <formula>1</formula>
    </cfRule>
    <cfRule type="cellIs" dxfId="6" priority="114" operator="equal">
      <formula>1</formula>
    </cfRule>
    <cfRule type="colorScale" priority="113">
      <colorScale>
        <cfvo type="num" val="1"/>
        <cfvo type="max"/>
        <color theme="9" tint="0.39997558519241921"/>
        <color rgb="FFFFEF9C"/>
      </colorScale>
    </cfRule>
    <cfRule type="cellIs" dxfId="5" priority="117" operator="equal">
      <formula>1</formula>
    </cfRule>
    <cfRule type="colorScale" priority="116">
      <colorScale>
        <cfvo type="num" val="1"/>
        <cfvo type="max"/>
        <color theme="9" tint="0.39997558519241921"/>
        <color rgb="FFFFEF9C"/>
      </colorScale>
    </cfRule>
  </conditionalFormatting>
  <conditionalFormatting sqref="Y203 Y207 Y205">
    <cfRule type="cellIs" dxfId="4" priority="195" operator="equal">
      <formula>1</formula>
    </cfRule>
  </conditionalFormatting>
  <conditionalFormatting sqref="Y203">
    <cfRule type="colorScale" priority="157">
      <colorScale>
        <cfvo type="num" val="1"/>
        <cfvo type="max"/>
        <color theme="9" tint="0.39997558519241921"/>
        <color rgb="FFFFEF9C"/>
      </colorScale>
    </cfRule>
    <cfRule type="colorScale" priority="198">
      <colorScale>
        <cfvo type="num" val="1"/>
        <cfvo type="max"/>
        <color theme="9" tint="0.39997558519241921"/>
        <color rgb="FFFFEF9C"/>
      </colorScale>
    </cfRule>
    <cfRule type="colorScale" priority="97">
      <colorScale>
        <cfvo type="min"/>
        <cfvo type="max"/>
        <color theme="0" tint="-0.249977111117893"/>
        <color rgb="FFFFEF9C"/>
      </colorScale>
    </cfRule>
  </conditionalFormatting>
  <conditionalFormatting sqref="Y204">
    <cfRule type="colorScale" priority="11">
      <colorScale>
        <cfvo type="num" val="1"/>
        <cfvo type="max"/>
        <color theme="9" tint="0.39997558519241921"/>
        <color rgb="FFFFEF9C"/>
      </colorScale>
    </cfRule>
    <cfRule type="cellIs" dxfId="3" priority="10" operator="equal">
      <formula>1</formula>
    </cfRule>
    <cfRule type="colorScale" priority="9">
      <colorScale>
        <cfvo type="num" val="1"/>
        <cfvo type="max"/>
        <color theme="9" tint="0.39997558519241921"/>
        <color rgb="FFFFEF9C"/>
      </colorScale>
    </cfRule>
    <cfRule type="colorScale" priority="8">
      <colorScale>
        <cfvo type="min"/>
        <cfvo type="max"/>
        <color theme="0" tint="-0.249977111117893"/>
        <color rgb="FFFFEF9C"/>
      </colorScale>
    </cfRule>
  </conditionalFormatting>
  <conditionalFormatting sqref="Y205">
    <cfRule type="colorScale" priority="98">
      <colorScale>
        <cfvo type="num" val="1"/>
        <cfvo type="max"/>
        <color theme="9" tint="0.39997558519241921"/>
        <color rgb="FFFFEF9C"/>
      </colorScale>
    </cfRule>
    <cfRule type="cellIs" dxfId="2" priority="99" operator="equal">
      <formula>1</formula>
    </cfRule>
    <cfRule type="cellIs" priority="100" operator="equal">
      <formula>1</formula>
    </cfRule>
    <cfRule type="colorScale" priority="101">
      <colorScale>
        <cfvo type="num" val="1"/>
        <cfvo type="max"/>
        <color theme="9" tint="0.39997558519241921"/>
        <color rgb="FFFFEF9C"/>
      </colorScale>
    </cfRule>
    <cfRule type="cellIs" dxfId="1" priority="142" operator="equal">
      <formula>1</formula>
    </cfRule>
    <cfRule type="colorScale" priority="141">
      <colorScale>
        <cfvo type="num" val="1"/>
        <cfvo type="max"/>
        <color theme="9" tint="0.39997558519241921"/>
        <color rgb="FFFFEF9C"/>
      </colorScale>
    </cfRule>
    <cfRule type="colorScale" priority="143">
      <colorScale>
        <cfvo type="num" val="1"/>
        <cfvo type="max"/>
        <color theme="9" tint="0.39997558519241921"/>
        <color rgb="FFFFEF9C"/>
      </colorScale>
    </cfRule>
  </conditionalFormatting>
  <conditionalFormatting sqref="Y206">
    <cfRule type="colorScale" priority="96">
      <colorScale>
        <cfvo type="min"/>
        <cfvo type="max"/>
        <color theme="0" tint="-0.249977111117893"/>
        <color rgb="FFFFEF9C"/>
      </colorScale>
    </cfRule>
    <cfRule type="colorScale" priority="140">
      <colorScale>
        <cfvo type="min"/>
        <cfvo type="max"/>
        <color theme="0" tint="-0.249977111117893"/>
        <color rgb="FFFFEF9C"/>
      </colorScale>
    </cfRule>
  </conditionalFormatting>
  <conditionalFormatting sqref="Y207">
    <cfRule type="cellIs" dxfId="0" priority="147" operator="equal">
      <formula>1</formula>
    </cfRule>
    <cfRule type="colorScale" priority="146">
      <colorScale>
        <cfvo type="num" val="1"/>
        <cfvo type="max"/>
        <color theme="9" tint="0.39997558519241921"/>
        <color rgb="FFFFEF9C"/>
      </colorScale>
    </cfRule>
    <cfRule type="colorScale" priority="149">
      <colorScale>
        <cfvo type="num" val="1"/>
        <cfvo type="max"/>
        <color theme="9" tint="0.39997558519241921"/>
        <color rgb="FFFFEF9C"/>
      </colorScale>
    </cfRule>
    <cfRule type="cellIs" priority="14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SEMAINE 1</vt:lpstr>
      <vt:lpstr>SEMAINE 2</vt:lpstr>
      <vt:lpstr>SEMAINE 3</vt:lpstr>
      <vt:lpstr>SEMAINE 4</vt:lpstr>
      <vt:lpstr>SEMAINE 5</vt:lpstr>
      <vt:lpstr>'SEMAINE 1'!Zone_d_impression</vt:lpstr>
      <vt:lpstr>'SEMAINE 2'!Zone_d_impression</vt:lpstr>
      <vt:lpstr>'SEMAINE 3'!Zone_d_impression</vt:lpstr>
      <vt:lpstr>'SEMAINE 4'!Zone_d_impression</vt:lpstr>
    </vt:vector>
  </TitlesOfParts>
  <Company>Pharmacie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bruelle</dc:creator>
  <cp:lastModifiedBy>Antonin LALLEMAND</cp:lastModifiedBy>
  <cp:lastPrinted>2024-06-21T09:34:13Z</cp:lastPrinted>
  <dcterms:created xsi:type="dcterms:W3CDTF">2014-05-21T08:44:57Z</dcterms:created>
  <dcterms:modified xsi:type="dcterms:W3CDTF">2024-10-07T16:58:43Z</dcterms:modified>
</cp:coreProperties>
</file>